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sharedpromesecal\DIRECCION GENERAL\Oficina Acceso Informacion\OAI\AÑO 2022\Documentos Cargados al portal\RRHH\Nomina personal Fijos\"/>
    </mc:Choice>
  </mc:AlternateContent>
  <bookViews>
    <workbookView xWindow="0" yWindow="0" windowWidth="23310" windowHeight="9060"/>
  </bookViews>
  <sheets>
    <sheet name="NOM. PERS FIJOS SEPTIEMBRE 2022" sheetId="1" r:id="rId1"/>
  </sheets>
  <definedNames>
    <definedName name="_xlnm._FilterDatabase" localSheetId="0" hidden="1">'NOM. PERS FIJOS SEPTIEMBRE 2022'!$A$1024:$T$2725</definedName>
    <definedName name="_xlnm.Print_Area" localSheetId="0">'NOM. PERS FIJOS SEPTIEMBRE 2022'!$A$1:$T$2739</definedName>
    <definedName name="_xlnm.Print_Titles" localSheetId="0">'NOM. PERS FIJOS SEPTIEMBRE 2022'!$3:$14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25" i="1" l="1"/>
  <c r="I2725" i="1"/>
  <c r="H2725" i="1"/>
  <c r="G2725" i="1"/>
  <c r="A2725" i="1"/>
  <c r="Q2724" i="1"/>
  <c r="S2724" i="1" s="1"/>
  <c r="N2724" i="1"/>
  <c r="M2724" i="1"/>
  <c r="L2724" i="1"/>
  <c r="R2724" i="1" s="1"/>
  <c r="K2724" i="1"/>
  <c r="J2724" i="1"/>
  <c r="N2723" i="1"/>
  <c r="M2723" i="1"/>
  <c r="L2723" i="1"/>
  <c r="K2723" i="1"/>
  <c r="R2723" i="1" s="1"/>
  <c r="J2723" i="1"/>
  <c r="Q2722" i="1"/>
  <c r="S2722" i="1" s="1"/>
  <c r="N2722" i="1"/>
  <c r="M2722" i="1"/>
  <c r="L2722" i="1"/>
  <c r="K2722" i="1"/>
  <c r="R2722" i="1" s="1"/>
  <c r="J2722" i="1"/>
  <c r="Q2721" i="1"/>
  <c r="S2721" i="1" s="1"/>
  <c r="N2721" i="1"/>
  <c r="M2721" i="1"/>
  <c r="L2721" i="1"/>
  <c r="K2721" i="1"/>
  <c r="R2721" i="1" s="1"/>
  <c r="J2721" i="1"/>
  <c r="Q2720" i="1"/>
  <c r="S2720" i="1" s="1"/>
  <c r="N2720" i="1"/>
  <c r="M2720" i="1"/>
  <c r="L2720" i="1"/>
  <c r="R2720" i="1" s="1"/>
  <c r="K2720" i="1"/>
  <c r="J2720" i="1"/>
  <c r="R2719" i="1"/>
  <c r="N2719" i="1"/>
  <c r="M2719" i="1"/>
  <c r="L2719" i="1"/>
  <c r="K2719" i="1"/>
  <c r="P2719" i="1" s="1"/>
  <c r="J2719" i="1"/>
  <c r="Q2718" i="1"/>
  <c r="S2718" i="1" s="1"/>
  <c r="N2718" i="1"/>
  <c r="M2718" i="1"/>
  <c r="L2718" i="1"/>
  <c r="K2718" i="1"/>
  <c r="J2718" i="1"/>
  <c r="Q2717" i="1"/>
  <c r="S2717" i="1" s="1"/>
  <c r="N2717" i="1"/>
  <c r="M2717" i="1"/>
  <c r="L2717" i="1"/>
  <c r="K2717" i="1"/>
  <c r="R2717" i="1" s="1"/>
  <c r="J2717" i="1"/>
  <c r="Q2716" i="1"/>
  <c r="S2716" i="1" s="1"/>
  <c r="N2716" i="1"/>
  <c r="M2716" i="1"/>
  <c r="L2716" i="1"/>
  <c r="R2716" i="1" s="1"/>
  <c r="K2716" i="1"/>
  <c r="J2716" i="1"/>
  <c r="R2715" i="1"/>
  <c r="N2715" i="1"/>
  <c r="M2715" i="1"/>
  <c r="L2715" i="1"/>
  <c r="K2715" i="1"/>
  <c r="P2715" i="1" s="1"/>
  <c r="J2715" i="1"/>
  <c r="Q2714" i="1"/>
  <c r="S2714" i="1" s="1"/>
  <c r="N2714" i="1"/>
  <c r="M2714" i="1"/>
  <c r="L2714" i="1"/>
  <c r="K2714" i="1"/>
  <c r="J2714" i="1"/>
  <c r="Q2713" i="1"/>
  <c r="S2713" i="1" s="1"/>
  <c r="N2713" i="1"/>
  <c r="M2713" i="1"/>
  <c r="L2713" i="1"/>
  <c r="K2713" i="1"/>
  <c r="R2713" i="1" s="1"/>
  <c r="J2713" i="1"/>
  <c r="Q2712" i="1"/>
  <c r="S2712" i="1" s="1"/>
  <c r="N2712" i="1"/>
  <c r="M2712" i="1"/>
  <c r="L2712" i="1"/>
  <c r="R2712" i="1" s="1"/>
  <c r="K2712" i="1"/>
  <c r="J2712" i="1"/>
  <c r="R2711" i="1"/>
  <c r="N2711" i="1"/>
  <c r="M2711" i="1"/>
  <c r="L2711" i="1"/>
  <c r="K2711" i="1"/>
  <c r="P2711" i="1" s="1"/>
  <c r="J2711" i="1"/>
  <c r="Q2711" i="1" s="1"/>
  <c r="S2711" i="1" s="1"/>
  <c r="Q2710" i="1"/>
  <c r="S2710" i="1" s="1"/>
  <c r="N2710" i="1"/>
  <c r="M2710" i="1"/>
  <c r="L2710" i="1"/>
  <c r="K2710" i="1"/>
  <c r="J2710" i="1"/>
  <c r="Q2709" i="1"/>
  <c r="S2709" i="1" s="1"/>
  <c r="N2709" i="1"/>
  <c r="M2709" i="1"/>
  <c r="L2709" i="1"/>
  <c r="K2709" i="1"/>
  <c r="R2709" i="1" s="1"/>
  <c r="J2709" i="1"/>
  <c r="Q2708" i="1"/>
  <c r="S2708" i="1" s="1"/>
  <c r="N2708" i="1"/>
  <c r="M2708" i="1"/>
  <c r="L2708" i="1"/>
  <c r="R2708" i="1" s="1"/>
  <c r="K2708" i="1"/>
  <c r="J2708" i="1"/>
  <c r="R2707" i="1"/>
  <c r="N2707" i="1"/>
  <c r="M2707" i="1"/>
  <c r="L2707" i="1"/>
  <c r="K2707" i="1"/>
  <c r="P2707" i="1" s="1"/>
  <c r="J2707" i="1"/>
  <c r="Q2707" i="1" s="1"/>
  <c r="S2707" i="1" s="1"/>
  <c r="Q2706" i="1"/>
  <c r="S2706" i="1" s="1"/>
  <c r="N2706" i="1"/>
  <c r="M2706" i="1"/>
  <c r="L2706" i="1"/>
  <c r="K2706" i="1"/>
  <c r="J2706" i="1"/>
  <c r="Q2705" i="1"/>
  <c r="S2705" i="1" s="1"/>
  <c r="N2705" i="1"/>
  <c r="M2705" i="1"/>
  <c r="L2705" i="1"/>
  <c r="K2705" i="1"/>
  <c r="R2705" i="1" s="1"/>
  <c r="J2705" i="1"/>
  <c r="Q2704" i="1"/>
  <c r="S2704" i="1" s="1"/>
  <c r="N2704" i="1"/>
  <c r="M2704" i="1"/>
  <c r="L2704" i="1"/>
  <c r="R2704" i="1" s="1"/>
  <c r="K2704" i="1"/>
  <c r="J2704" i="1"/>
  <c r="R2703" i="1"/>
  <c r="N2703" i="1"/>
  <c r="M2703" i="1"/>
  <c r="L2703" i="1"/>
  <c r="K2703" i="1"/>
  <c r="P2703" i="1" s="1"/>
  <c r="J2703" i="1"/>
  <c r="Q2703" i="1" s="1"/>
  <c r="S2703" i="1" s="1"/>
  <c r="Q2702" i="1"/>
  <c r="S2702" i="1" s="1"/>
  <c r="N2702" i="1"/>
  <c r="M2702" i="1"/>
  <c r="L2702" i="1"/>
  <c r="K2702" i="1"/>
  <c r="J2702" i="1"/>
  <c r="Q2701" i="1"/>
  <c r="S2701" i="1" s="1"/>
  <c r="N2701" i="1"/>
  <c r="M2701" i="1"/>
  <c r="L2701" i="1"/>
  <c r="K2701" i="1"/>
  <c r="R2701" i="1" s="1"/>
  <c r="J2701" i="1"/>
  <c r="Q2700" i="1"/>
  <c r="S2700" i="1" s="1"/>
  <c r="N2700" i="1"/>
  <c r="M2700" i="1"/>
  <c r="L2700" i="1"/>
  <c r="R2700" i="1" s="1"/>
  <c r="K2700" i="1"/>
  <c r="J2700" i="1"/>
  <c r="R2699" i="1"/>
  <c r="N2699" i="1"/>
  <c r="M2699" i="1"/>
  <c r="L2699" i="1"/>
  <c r="K2699" i="1"/>
  <c r="P2699" i="1" s="1"/>
  <c r="J2699" i="1"/>
  <c r="Q2699" i="1" s="1"/>
  <c r="S2699" i="1" s="1"/>
  <c r="Q2698" i="1"/>
  <c r="S2698" i="1" s="1"/>
  <c r="N2698" i="1"/>
  <c r="M2698" i="1"/>
  <c r="L2698" i="1"/>
  <c r="K2698" i="1"/>
  <c r="J2698" i="1"/>
  <c r="Q2697" i="1"/>
  <c r="S2697" i="1" s="1"/>
  <c r="N2697" i="1"/>
  <c r="M2697" i="1"/>
  <c r="L2697" i="1"/>
  <c r="K2697" i="1"/>
  <c r="J2697" i="1"/>
  <c r="Q2696" i="1"/>
  <c r="S2696" i="1" s="1"/>
  <c r="N2696" i="1"/>
  <c r="M2696" i="1"/>
  <c r="L2696" i="1"/>
  <c r="R2696" i="1" s="1"/>
  <c r="K2696" i="1"/>
  <c r="J2696" i="1"/>
  <c r="N2695" i="1"/>
  <c r="M2695" i="1"/>
  <c r="L2695" i="1"/>
  <c r="K2695" i="1"/>
  <c r="P2695" i="1" s="1"/>
  <c r="J2695" i="1"/>
  <c r="Q2695" i="1" s="1"/>
  <c r="S2695" i="1" s="1"/>
  <c r="Q2694" i="1"/>
  <c r="S2694" i="1" s="1"/>
  <c r="N2694" i="1"/>
  <c r="M2694" i="1"/>
  <c r="L2694" i="1"/>
  <c r="K2694" i="1"/>
  <c r="J2694" i="1"/>
  <c r="Q2693" i="1"/>
  <c r="S2693" i="1" s="1"/>
  <c r="N2693" i="1"/>
  <c r="M2693" i="1"/>
  <c r="L2693" i="1"/>
  <c r="K2693" i="1"/>
  <c r="R2693" i="1" s="1"/>
  <c r="J2693" i="1"/>
  <c r="Q2692" i="1"/>
  <c r="S2692" i="1" s="1"/>
  <c r="N2692" i="1"/>
  <c r="M2692" i="1"/>
  <c r="L2692" i="1"/>
  <c r="R2692" i="1" s="1"/>
  <c r="K2692" i="1"/>
  <c r="J2692" i="1"/>
  <c r="R2691" i="1"/>
  <c r="N2691" i="1"/>
  <c r="M2691" i="1"/>
  <c r="L2691" i="1"/>
  <c r="K2691" i="1"/>
  <c r="P2691" i="1" s="1"/>
  <c r="J2691" i="1"/>
  <c r="Q2691" i="1" s="1"/>
  <c r="S2691" i="1" s="1"/>
  <c r="Q2690" i="1"/>
  <c r="S2690" i="1" s="1"/>
  <c r="N2690" i="1"/>
  <c r="M2690" i="1"/>
  <c r="L2690" i="1"/>
  <c r="K2690" i="1"/>
  <c r="J2690" i="1"/>
  <c r="Q2689" i="1"/>
  <c r="S2689" i="1" s="1"/>
  <c r="N2689" i="1"/>
  <c r="M2689" i="1"/>
  <c r="L2689" i="1"/>
  <c r="K2689" i="1"/>
  <c r="R2689" i="1" s="1"/>
  <c r="J2689" i="1"/>
  <c r="Q2688" i="1"/>
  <c r="S2688" i="1" s="1"/>
  <c r="N2688" i="1"/>
  <c r="M2688" i="1"/>
  <c r="L2688" i="1"/>
  <c r="R2688" i="1" s="1"/>
  <c r="K2688" i="1"/>
  <c r="J2688" i="1"/>
  <c r="R2687" i="1"/>
  <c r="N2687" i="1"/>
  <c r="M2687" i="1"/>
  <c r="L2687" i="1"/>
  <c r="K2687" i="1"/>
  <c r="P2687" i="1" s="1"/>
  <c r="J2687" i="1"/>
  <c r="Q2687" i="1" s="1"/>
  <c r="S2687" i="1" s="1"/>
  <c r="Q2686" i="1"/>
  <c r="S2686" i="1" s="1"/>
  <c r="N2686" i="1"/>
  <c r="M2686" i="1"/>
  <c r="L2686" i="1"/>
  <c r="K2686" i="1"/>
  <c r="J2686" i="1"/>
  <c r="Q2685" i="1"/>
  <c r="S2685" i="1" s="1"/>
  <c r="N2685" i="1"/>
  <c r="M2685" i="1"/>
  <c r="L2685" i="1"/>
  <c r="K2685" i="1"/>
  <c r="R2685" i="1" s="1"/>
  <c r="J2685" i="1"/>
  <c r="Q2684" i="1"/>
  <c r="S2684" i="1" s="1"/>
  <c r="N2684" i="1"/>
  <c r="M2684" i="1"/>
  <c r="L2684" i="1"/>
  <c r="R2684" i="1" s="1"/>
  <c r="K2684" i="1"/>
  <c r="J2684" i="1"/>
  <c r="R2683" i="1"/>
  <c r="N2683" i="1"/>
  <c r="M2683" i="1"/>
  <c r="L2683" i="1"/>
  <c r="K2683" i="1"/>
  <c r="P2683" i="1" s="1"/>
  <c r="J2683" i="1"/>
  <c r="Q2683" i="1" s="1"/>
  <c r="S2683" i="1" s="1"/>
  <c r="Q2682" i="1"/>
  <c r="S2682" i="1" s="1"/>
  <c r="N2682" i="1"/>
  <c r="M2682" i="1"/>
  <c r="L2682" i="1"/>
  <c r="K2682" i="1"/>
  <c r="J2682" i="1"/>
  <c r="Q2681" i="1"/>
  <c r="S2681" i="1" s="1"/>
  <c r="N2681" i="1"/>
  <c r="M2681" i="1"/>
  <c r="L2681" i="1"/>
  <c r="K2681" i="1"/>
  <c r="R2681" i="1" s="1"/>
  <c r="J2681" i="1"/>
  <c r="Q2680" i="1"/>
  <c r="S2680" i="1" s="1"/>
  <c r="N2680" i="1"/>
  <c r="M2680" i="1"/>
  <c r="L2680" i="1"/>
  <c r="R2680" i="1" s="1"/>
  <c r="K2680" i="1"/>
  <c r="J2680" i="1"/>
  <c r="R2679" i="1"/>
  <c r="N2679" i="1"/>
  <c r="M2679" i="1"/>
  <c r="L2679" i="1"/>
  <c r="K2679" i="1"/>
  <c r="P2679" i="1" s="1"/>
  <c r="J2679" i="1"/>
  <c r="Q2679" i="1" s="1"/>
  <c r="S2679" i="1" s="1"/>
  <c r="Q2678" i="1"/>
  <c r="S2678" i="1" s="1"/>
  <c r="N2678" i="1"/>
  <c r="M2678" i="1"/>
  <c r="L2678" i="1"/>
  <c r="K2678" i="1"/>
  <c r="J2678" i="1"/>
  <c r="Q2677" i="1"/>
  <c r="S2677" i="1" s="1"/>
  <c r="N2677" i="1"/>
  <c r="M2677" i="1"/>
  <c r="L2677" i="1"/>
  <c r="K2677" i="1"/>
  <c r="R2677" i="1" s="1"/>
  <c r="J2677" i="1"/>
  <c r="Q2676" i="1"/>
  <c r="S2676" i="1" s="1"/>
  <c r="N2676" i="1"/>
  <c r="M2676" i="1"/>
  <c r="L2676" i="1"/>
  <c r="R2676" i="1" s="1"/>
  <c r="K2676" i="1"/>
  <c r="J2676" i="1"/>
  <c r="R2675" i="1"/>
  <c r="N2675" i="1"/>
  <c r="M2675" i="1"/>
  <c r="L2675" i="1"/>
  <c r="K2675" i="1"/>
  <c r="P2675" i="1" s="1"/>
  <c r="J2675" i="1"/>
  <c r="Q2675" i="1" s="1"/>
  <c r="S2675" i="1" s="1"/>
  <c r="Q2674" i="1"/>
  <c r="S2674" i="1" s="1"/>
  <c r="N2674" i="1"/>
  <c r="M2674" i="1"/>
  <c r="L2674" i="1"/>
  <c r="K2674" i="1"/>
  <c r="J2674" i="1"/>
  <c r="Q2673" i="1"/>
  <c r="S2673" i="1" s="1"/>
  <c r="N2673" i="1"/>
  <c r="M2673" i="1"/>
  <c r="L2673" i="1"/>
  <c r="K2673" i="1"/>
  <c r="R2673" i="1" s="1"/>
  <c r="J2673" i="1"/>
  <c r="Q2672" i="1"/>
  <c r="S2672" i="1" s="1"/>
  <c r="N2672" i="1"/>
  <c r="M2672" i="1"/>
  <c r="L2672" i="1"/>
  <c r="R2672" i="1" s="1"/>
  <c r="K2672" i="1"/>
  <c r="J2672" i="1"/>
  <c r="R2671" i="1"/>
  <c r="N2671" i="1"/>
  <c r="M2671" i="1"/>
  <c r="L2671" i="1"/>
  <c r="K2671" i="1"/>
  <c r="P2671" i="1" s="1"/>
  <c r="J2671" i="1"/>
  <c r="Q2671" i="1" s="1"/>
  <c r="S2671" i="1" s="1"/>
  <c r="Q2670" i="1"/>
  <c r="S2670" i="1" s="1"/>
  <c r="N2670" i="1"/>
  <c r="M2670" i="1"/>
  <c r="L2670" i="1"/>
  <c r="K2670" i="1"/>
  <c r="J2670" i="1"/>
  <c r="Q2669" i="1"/>
  <c r="S2669" i="1" s="1"/>
  <c r="N2669" i="1"/>
  <c r="M2669" i="1"/>
  <c r="L2669" i="1"/>
  <c r="K2669" i="1"/>
  <c r="R2669" i="1" s="1"/>
  <c r="J2669" i="1"/>
  <c r="Q2668" i="1"/>
  <c r="S2668" i="1" s="1"/>
  <c r="N2668" i="1"/>
  <c r="M2668" i="1"/>
  <c r="L2668" i="1"/>
  <c r="R2668" i="1" s="1"/>
  <c r="K2668" i="1"/>
  <c r="J2668" i="1"/>
  <c r="R2667" i="1"/>
  <c r="N2667" i="1"/>
  <c r="M2667" i="1"/>
  <c r="L2667" i="1"/>
  <c r="K2667" i="1"/>
  <c r="P2667" i="1" s="1"/>
  <c r="J2667" i="1"/>
  <c r="Q2667" i="1" s="1"/>
  <c r="S2667" i="1" s="1"/>
  <c r="Q2666" i="1"/>
  <c r="S2666" i="1" s="1"/>
  <c r="N2666" i="1"/>
  <c r="M2666" i="1"/>
  <c r="L2666" i="1"/>
  <c r="K2666" i="1"/>
  <c r="J2666" i="1"/>
  <c r="Q2665" i="1"/>
  <c r="S2665" i="1" s="1"/>
  <c r="N2665" i="1"/>
  <c r="M2665" i="1"/>
  <c r="L2665" i="1"/>
  <c r="K2665" i="1"/>
  <c r="R2665" i="1" s="1"/>
  <c r="J2665" i="1"/>
  <c r="Q2664" i="1"/>
  <c r="S2664" i="1" s="1"/>
  <c r="N2664" i="1"/>
  <c r="M2664" i="1"/>
  <c r="L2664" i="1"/>
  <c r="R2664" i="1" s="1"/>
  <c r="K2664" i="1"/>
  <c r="J2664" i="1"/>
  <c r="R2663" i="1"/>
  <c r="N2663" i="1"/>
  <c r="M2663" i="1"/>
  <c r="L2663" i="1"/>
  <c r="K2663" i="1"/>
  <c r="P2663" i="1" s="1"/>
  <c r="J2663" i="1"/>
  <c r="Q2663" i="1" s="1"/>
  <c r="S2663" i="1" s="1"/>
  <c r="Q2662" i="1"/>
  <c r="S2662" i="1" s="1"/>
  <c r="N2662" i="1"/>
  <c r="M2662" i="1"/>
  <c r="L2662" i="1"/>
  <c r="K2662" i="1"/>
  <c r="J2662" i="1"/>
  <c r="Q2661" i="1"/>
  <c r="S2661" i="1" s="1"/>
  <c r="N2661" i="1"/>
  <c r="M2661" i="1"/>
  <c r="L2661" i="1"/>
  <c r="K2661" i="1"/>
  <c r="R2661" i="1" s="1"/>
  <c r="J2661" i="1"/>
  <c r="Q2660" i="1"/>
  <c r="S2660" i="1" s="1"/>
  <c r="N2660" i="1"/>
  <c r="M2660" i="1"/>
  <c r="L2660" i="1"/>
  <c r="R2660" i="1" s="1"/>
  <c r="K2660" i="1"/>
  <c r="J2660" i="1"/>
  <c r="R2659" i="1"/>
  <c r="N2659" i="1"/>
  <c r="M2659" i="1"/>
  <c r="L2659" i="1"/>
  <c r="K2659" i="1"/>
  <c r="P2659" i="1" s="1"/>
  <c r="J2659" i="1"/>
  <c r="Q2659" i="1" s="1"/>
  <c r="S2659" i="1" s="1"/>
  <c r="Q2658" i="1"/>
  <c r="S2658" i="1" s="1"/>
  <c r="N2658" i="1"/>
  <c r="M2658" i="1"/>
  <c r="L2658" i="1"/>
  <c r="K2658" i="1"/>
  <c r="J2658" i="1"/>
  <c r="Q2657" i="1"/>
  <c r="S2657" i="1" s="1"/>
  <c r="N2657" i="1"/>
  <c r="M2657" i="1"/>
  <c r="L2657" i="1"/>
  <c r="K2657" i="1"/>
  <c r="R2657" i="1" s="1"/>
  <c r="J2657" i="1"/>
  <c r="Q2656" i="1"/>
  <c r="S2656" i="1" s="1"/>
  <c r="N2656" i="1"/>
  <c r="M2656" i="1"/>
  <c r="L2656" i="1"/>
  <c r="R2656" i="1" s="1"/>
  <c r="K2656" i="1"/>
  <c r="J2656" i="1"/>
  <c r="R2655" i="1"/>
  <c r="N2655" i="1"/>
  <c r="M2655" i="1"/>
  <c r="L2655" i="1"/>
  <c r="K2655" i="1"/>
  <c r="P2655" i="1" s="1"/>
  <c r="J2655" i="1"/>
  <c r="Q2655" i="1" s="1"/>
  <c r="S2655" i="1" s="1"/>
  <c r="Q2654" i="1"/>
  <c r="S2654" i="1" s="1"/>
  <c r="N2654" i="1"/>
  <c r="M2654" i="1"/>
  <c r="L2654" i="1"/>
  <c r="K2654" i="1"/>
  <c r="J2654" i="1"/>
  <c r="Q2653" i="1"/>
  <c r="S2653" i="1" s="1"/>
  <c r="N2653" i="1"/>
  <c r="M2653" i="1"/>
  <c r="L2653" i="1"/>
  <c r="K2653" i="1"/>
  <c r="R2653" i="1" s="1"/>
  <c r="J2653" i="1"/>
  <c r="Q2652" i="1"/>
  <c r="S2652" i="1" s="1"/>
  <c r="N2652" i="1"/>
  <c r="M2652" i="1"/>
  <c r="L2652" i="1"/>
  <c r="R2652" i="1" s="1"/>
  <c r="K2652" i="1"/>
  <c r="J2652" i="1"/>
  <c r="R2651" i="1"/>
  <c r="N2651" i="1"/>
  <c r="M2651" i="1"/>
  <c r="L2651" i="1"/>
  <c r="K2651" i="1"/>
  <c r="P2651" i="1" s="1"/>
  <c r="J2651" i="1"/>
  <c r="Q2651" i="1" s="1"/>
  <c r="S2651" i="1" s="1"/>
  <c r="Q2650" i="1"/>
  <c r="S2650" i="1" s="1"/>
  <c r="N2650" i="1"/>
  <c r="M2650" i="1"/>
  <c r="L2650" i="1"/>
  <c r="K2650" i="1"/>
  <c r="J2650" i="1"/>
  <c r="Q2649" i="1"/>
  <c r="S2649" i="1" s="1"/>
  <c r="N2649" i="1"/>
  <c r="M2649" i="1"/>
  <c r="L2649" i="1"/>
  <c r="K2649" i="1"/>
  <c r="R2649" i="1" s="1"/>
  <c r="J2649" i="1"/>
  <c r="Q2648" i="1"/>
  <c r="S2648" i="1" s="1"/>
  <c r="N2648" i="1"/>
  <c r="M2648" i="1"/>
  <c r="L2648" i="1"/>
  <c r="R2648" i="1" s="1"/>
  <c r="K2648" i="1"/>
  <c r="J2648" i="1"/>
  <c r="R2647" i="1"/>
  <c r="N2647" i="1"/>
  <c r="M2647" i="1"/>
  <c r="L2647" i="1"/>
  <c r="K2647" i="1"/>
  <c r="P2647" i="1" s="1"/>
  <c r="J2647" i="1"/>
  <c r="Q2647" i="1" s="1"/>
  <c r="S2647" i="1" s="1"/>
  <c r="Q2646" i="1"/>
  <c r="S2646" i="1" s="1"/>
  <c r="N2646" i="1"/>
  <c r="M2646" i="1"/>
  <c r="L2646" i="1"/>
  <c r="K2646" i="1"/>
  <c r="J2646" i="1"/>
  <c r="Q2645" i="1"/>
  <c r="S2645" i="1" s="1"/>
  <c r="N2645" i="1"/>
  <c r="M2645" i="1"/>
  <c r="L2645" i="1"/>
  <c r="K2645" i="1"/>
  <c r="R2645" i="1" s="1"/>
  <c r="J2645" i="1"/>
  <c r="Q2644" i="1"/>
  <c r="S2644" i="1" s="1"/>
  <c r="N2644" i="1"/>
  <c r="M2644" i="1"/>
  <c r="L2644" i="1"/>
  <c r="K2644" i="1"/>
  <c r="R2644" i="1" s="1"/>
  <c r="J2644" i="1"/>
  <c r="N2643" i="1"/>
  <c r="M2643" i="1"/>
  <c r="Q2643" i="1" s="1"/>
  <c r="S2643" i="1" s="1"/>
  <c r="L2643" i="1"/>
  <c r="R2643" i="1" s="1"/>
  <c r="K2643" i="1"/>
  <c r="J2643" i="1"/>
  <c r="R2642" i="1"/>
  <c r="N2642" i="1"/>
  <c r="M2642" i="1"/>
  <c r="L2642" i="1"/>
  <c r="K2642" i="1"/>
  <c r="J2642" i="1"/>
  <c r="N2641" i="1"/>
  <c r="M2641" i="1"/>
  <c r="L2641" i="1"/>
  <c r="K2641" i="1"/>
  <c r="R2641" i="1" s="1"/>
  <c r="J2641" i="1"/>
  <c r="Q2641" i="1" s="1"/>
  <c r="S2641" i="1" s="1"/>
  <c r="Q2640" i="1"/>
  <c r="S2640" i="1" s="1"/>
  <c r="N2640" i="1"/>
  <c r="M2640" i="1"/>
  <c r="L2640" i="1"/>
  <c r="K2640" i="1"/>
  <c r="R2640" i="1" s="1"/>
  <c r="J2640" i="1"/>
  <c r="N2639" i="1"/>
  <c r="M2639" i="1"/>
  <c r="Q2639" i="1" s="1"/>
  <c r="S2639" i="1" s="1"/>
  <c r="L2639" i="1"/>
  <c r="R2639" i="1" s="1"/>
  <c r="K2639" i="1"/>
  <c r="J2639" i="1"/>
  <c r="R2638" i="1"/>
  <c r="N2638" i="1"/>
  <c r="M2638" i="1"/>
  <c r="L2638" i="1"/>
  <c r="K2638" i="1"/>
  <c r="J2638" i="1"/>
  <c r="N2637" i="1"/>
  <c r="M2637" i="1"/>
  <c r="L2637" i="1"/>
  <c r="K2637" i="1"/>
  <c r="R2637" i="1" s="1"/>
  <c r="J2637" i="1"/>
  <c r="Q2637" i="1" s="1"/>
  <c r="S2637" i="1" s="1"/>
  <c r="Q2636" i="1"/>
  <c r="S2636" i="1" s="1"/>
  <c r="N2636" i="1"/>
  <c r="M2636" i="1"/>
  <c r="L2636" i="1"/>
  <c r="K2636" i="1"/>
  <c r="R2636" i="1" s="1"/>
  <c r="J2636" i="1"/>
  <c r="N2635" i="1"/>
  <c r="M2635" i="1"/>
  <c r="Q2635" i="1" s="1"/>
  <c r="S2635" i="1" s="1"/>
  <c r="L2635" i="1"/>
  <c r="R2635" i="1" s="1"/>
  <c r="K2635" i="1"/>
  <c r="J2635" i="1"/>
  <c r="R2634" i="1"/>
  <c r="N2634" i="1"/>
  <c r="M2634" i="1"/>
  <c r="L2634" i="1"/>
  <c r="K2634" i="1"/>
  <c r="J2634" i="1"/>
  <c r="N2633" i="1"/>
  <c r="M2633" i="1"/>
  <c r="L2633" i="1"/>
  <c r="K2633" i="1"/>
  <c r="R2633" i="1" s="1"/>
  <c r="J2633" i="1"/>
  <c r="Q2633" i="1" s="1"/>
  <c r="S2633" i="1" s="1"/>
  <c r="Q2632" i="1"/>
  <c r="S2632" i="1" s="1"/>
  <c r="N2632" i="1"/>
  <c r="M2632" i="1"/>
  <c r="L2632" i="1"/>
  <c r="K2632" i="1"/>
  <c r="R2632" i="1" s="1"/>
  <c r="J2632" i="1"/>
  <c r="N2631" i="1"/>
  <c r="M2631" i="1"/>
  <c r="Q2631" i="1" s="1"/>
  <c r="S2631" i="1" s="1"/>
  <c r="L2631" i="1"/>
  <c r="R2631" i="1" s="1"/>
  <c r="K2631" i="1"/>
  <c r="J2631" i="1"/>
  <c r="R2630" i="1"/>
  <c r="N2630" i="1"/>
  <c r="M2630" i="1"/>
  <c r="L2630" i="1"/>
  <c r="K2630" i="1"/>
  <c r="J2630" i="1"/>
  <c r="N2629" i="1"/>
  <c r="M2629" i="1"/>
  <c r="L2629" i="1"/>
  <c r="K2629" i="1"/>
  <c r="R2629" i="1" s="1"/>
  <c r="J2629" i="1"/>
  <c r="Q2629" i="1" s="1"/>
  <c r="S2629" i="1" s="1"/>
  <c r="Q2628" i="1"/>
  <c r="S2628" i="1" s="1"/>
  <c r="N2628" i="1"/>
  <c r="M2628" i="1"/>
  <c r="L2628" i="1"/>
  <c r="K2628" i="1"/>
  <c r="R2628" i="1" s="1"/>
  <c r="J2628" i="1"/>
  <c r="N2627" i="1"/>
  <c r="M2627" i="1"/>
  <c r="Q2627" i="1" s="1"/>
  <c r="S2627" i="1" s="1"/>
  <c r="L2627" i="1"/>
  <c r="R2627" i="1" s="1"/>
  <c r="K2627" i="1"/>
  <c r="J2627" i="1"/>
  <c r="R2626" i="1"/>
  <c r="N2626" i="1"/>
  <c r="M2626" i="1"/>
  <c r="L2626" i="1"/>
  <c r="K2626" i="1"/>
  <c r="J2626" i="1"/>
  <c r="N2625" i="1"/>
  <c r="M2625" i="1"/>
  <c r="L2625" i="1"/>
  <c r="K2625" i="1"/>
  <c r="R2625" i="1" s="1"/>
  <c r="J2625" i="1"/>
  <c r="Q2625" i="1" s="1"/>
  <c r="S2625" i="1" s="1"/>
  <c r="Q2624" i="1"/>
  <c r="S2624" i="1" s="1"/>
  <c r="N2624" i="1"/>
  <c r="M2624" i="1"/>
  <c r="L2624" i="1"/>
  <c r="K2624" i="1"/>
  <c r="R2624" i="1" s="1"/>
  <c r="J2624" i="1"/>
  <c r="N2623" i="1"/>
  <c r="M2623" i="1"/>
  <c r="Q2623" i="1" s="1"/>
  <c r="S2623" i="1" s="1"/>
  <c r="L2623" i="1"/>
  <c r="R2623" i="1" s="1"/>
  <c r="K2623" i="1"/>
  <c r="J2623" i="1"/>
  <c r="R2622" i="1"/>
  <c r="N2622" i="1"/>
  <c r="M2622" i="1"/>
  <c r="L2622" i="1"/>
  <c r="K2622" i="1"/>
  <c r="J2622" i="1"/>
  <c r="N2621" i="1"/>
  <c r="M2621" i="1"/>
  <c r="L2621" i="1"/>
  <c r="K2621" i="1"/>
  <c r="R2621" i="1" s="1"/>
  <c r="J2621" i="1"/>
  <c r="Q2621" i="1" s="1"/>
  <c r="S2621" i="1" s="1"/>
  <c r="Q2620" i="1"/>
  <c r="S2620" i="1" s="1"/>
  <c r="N2620" i="1"/>
  <c r="M2620" i="1"/>
  <c r="L2620" i="1"/>
  <c r="K2620" i="1"/>
  <c r="R2620" i="1" s="1"/>
  <c r="J2620" i="1"/>
  <c r="N2619" i="1"/>
  <c r="M2619" i="1"/>
  <c r="Q2619" i="1" s="1"/>
  <c r="S2619" i="1" s="1"/>
  <c r="L2619" i="1"/>
  <c r="R2619" i="1" s="1"/>
  <c r="K2619" i="1"/>
  <c r="J2619" i="1"/>
  <c r="R2618" i="1"/>
  <c r="N2618" i="1"/>
  <c r="M2618" i="1"/>
  <c r="L2618" i="1"/>
  <c r="K2618" i="1"/>
  <c r="J2618" i="1"/>
  <c r="N2617" i="1"/>
  <c r="M2617" i="1"/>
  <c r="L2617" i="1"/>
  <c r="K2617" i="1"/>
  <c r="R2617" i="1" s="1"/>
  <c r="J2617" i="1"/>
  <c r="Q2617" i="1" s="1"/>
  <c r="S2617" i="1" s="1"/>
  <c r="Q2616" i="1"/>
  <c r="S2616" i="1" s="1"/>
  <c r="N2616" i="1"/>
  <c r="M2616" i="1"/>
  <c r="L2616" i="1"/>
  <c r="K2616" i="1"/>
  <c r="R2616" i="1" s="1"/>
  <c r="J2616" i="1"/>
  <c r="N2615" i="1"/>
  <c r="M2615" i="1"/>
  <c r="Q2615" i="1" s="1"/>
  <c r="S2615" i="1" s="1"/>
  <c r="L2615" i="1"/>
  <c r="R2615" i="1" s="1"/>
  <c r="K2615" i="1"/>
  <c r="J2615" i="1"/>
  <c r="R2614" i="1"/>
  <c r="N2614" i="1"/>
  <c r="M2614" i="1"/>
  <c r="L2614" i="1"/>
  <c r="K2614" i="1"/>
  <c r="J2614" i="1"/>
  <c r="N2613" i="1"/>
  <c r="M2613" i="1"/>
  <c r="L2613" i="1"/>
  <c r="K2613" i="1"/>
  <c r="R2613" i="1" s="1"/>
  <c r="J2613" i="1"/>
  <c r="Q2613" i="1" s="1"/>
  <c r="S2613" i="1" s="1"/>
  <c r="Q2612" i="1"/>
  <c r="S2612" i="1" s="1"/>
  <c r="N2612" i="1"/>
  <c r="M2612" i="1"/>
  <c r="L2612" i="1"/>
  <c r="K2612" i="1"/>
  <c r="R2612" i="1" s="1"/>
  <c r="J2612" i="1"/>
  <c r="N2611" i="1"/>
  <c r="M2611" i="1"/>
  <c r="Q2611" i="1" s="1"/>
  <c r="S2611" i="1" s="1"/>
  <c r="L2611" i="1"/>
  <c r="R2611" i="1" s="1"/>
  <c r="K2611" i="1"/>
  <c r="J2611" i="1"/>
  <c r="R2610" i="1"/>
  <c r="N2610" i="1"/>
  <c r="M2610" i="1"/>
  <c r="L2610" i="1"/>
  <c r="K2610" i="1"/>
  <c r="J2610" i="1"/>
  <c r="N2609" i="1"/>
  <c r="M2609" i="1"/>
  <c r="L2609" i="1"/>
  <c r="K2609" i="1"/>
  <c r="R2609" i="1" s="1"/>
  <c r="J2609" i="1"/>
  <c r="Q2609" i="1" s="1"/>
  <c r="S2609" i="1" s="1"/>
  <c r="Q2608" i="1"/>
  <c r="S2608" i="1" s="1"/>
  <c r="N2608" i="1"/>
  <c r="M2608" i="1"/>
  <c r="L2608" i="1"/>
  <c r="K2608" i="1"/>
  <c r="R2608" i="1" s="1"/>
  <c r="J2608" i="1"/>
  <c r="N2607" i="1"/>
  <c r="M2607" i="1"/>
  <c r="Q2607" i="1" s="1"/>
  <c r="S2607" i="1" s="1"/>
  <c r="L2607" i="1"/>
  <c r="R2607" i="1" s="1"/>
  <c r="K2607" i="1"/>
  <c r="J2607" i="1"/>
  <c r="R2606" i="1"/>
  <c r="N2606" i="1"/>
  <c r="M2606" i="1"/>
  <c r="L2606" i="1"/>
  <c r="K2606" i="1"/>
  <c r="J2606" i="1"/>
  <c r="N2605" i="1"/>
  <c r="M2605" i="1"/>
  <c r="L2605" i="1"/>
  <c r="K2605" i="1"/>
  <c r="R2605" i="1" s="1"/>
  <c r="J2605" i="1"/>
  <c r="Q2605" i="1" s="1"/>
  <c r="S2605" i="1" s="1"/>
  <c r="Q2604" i="1"/>
  <c r="S2604" i="1" s="1"/>
  <c r="N2604" i="1"/>
  <c r="M2604" i="1"/>
  <c r="L2604" i="1"/>
  <c r="K2604" i="1"/>
  <c r="R2604" i="1" s="1"/>
  <c r="J2604" i="1"/>
  <c r="N2603" i="1"/>
  <c r="M2603" i="1"/>
  <c r="Q2603" i="1" s="1"/>
  <c r="S2603" i="1" s="1"/>
  <c r="L2603" i="1"/>
  <c r="R2603" i="1" s="1"/>
  <c r="K2603" i="1"/>
  <c r="J2603" i="1"/>
  <c r="R2602" i="1"/>
  <c r="N2602" i="1"/>
  <c r="M2602" i="1"/>
  <c r="L2602" i="1"/>
  <c r="K2602" i="1"/>
  <c r="J2602" i="1"/>
  <c r="N2601" i="1"/>
  <c r="M2601" i="1"/>
  <c r="L2601" i="1"/>
  <c r="K2601" i="1"/>
  <c r="R2601" i="1" s="1"/>
  <c r="J2601" i="1"/>
  <c r="Q2601" i="1" s="1"/>
  <c r="S2601" i="1" s="1"/>
  <c r="Q2600" i="1"/>
  <c r="S2600" i="1" s="1"/>
  <c r="N2600" i="1"/>
  <c r="M2600" i="1"/>
  <c r="L2600" i="1"/>
  <c r="K2600" i="1"/>
  <c r="R2600" i="1" s="1"/>
  <c r="J2600" i="1"/>
  <c r="N2599" i="1"/>
  <c r="M2599" i="1"/>
  <c r="Q2599" i="1" s="1"/>
  <c r="S2599" i="1" s="1"/>
  <c r="L2599" i="1"/>
  <c r="R2599" i="1" s="1"/>
  <c r="K2599" i="1"/>
  <c r="J2599" i="1"/>
  <c r="R2598" i="1"/>
  <c r="N2598" i="1"/>
  <c r="M2598" i="1"/>
  <c r="L2598" i="1"/>
  <c r="K2598" i="1"/>
  <c r="J2598" i="1"/>
  <c r="N2597" i="1"/>
  <c r="M2597" i="1"/>
  <c r="L2597" i="1"/>
  <c r="K2597" i="1"/>
  <c r="R2597" i="1" s="1"/>
  <c r="J2597" i="1"/>
  <c r="Q2597" i="1" s="1"/>
  <c r="S2597" i="1" s="1"/>
  <c r="Q2596" i="1"/>
  <c r="S2596" i="1" s="1"/>
  <c r="N2596" i="1"/>
  <c r="M2596" i="1"/>
  <c r="L2596" i="1"/>
  <c r="K2596" i="1"/>
  <c r="R2596" i="1" s="1"/>
  <c r="J2596" i="1"/>
  <c r="N2595" i="1"/>
  <c r="M2595" i="1"/>
  <c r="Q2595" i="1" s="1"/>
  <c r="S2595" i="1" s="1"/>
  <c r="L2595" i="1"/>
  <c r="R2595" i="1" s="1"/>
  <c r="K2595" i="1"/>
  <c r="J2595" i="1"/>
  <c r="R2594" i="1"/>
  <c r="N2594" i="1"/>
  <c r="M2594" i="1"/>
  <c r="L2594" i="1"/>
  <c r="K2594" i="1"/>
  <c r="J2594" i="1"/>
  <c r="N2593" i="1"/>
  <c r="M2593" i="1"/>
  <c r="L2593" i="1"/>
  <c r="K2593" i="1"/>
  <c r="R2593" i="1" s="1"/>
  <c r="J2593" i="1"/>
  <c r="Q2593" i="1" s="1"/>
  <c r="S2593" i="1" s="1"/>
  <c r="Q2592" i="1"/>
  <c r="S2592" i="1" s="1"/>
  <c r="N2592" i="1"/>
  <c r="M2592" i="1"/>
  <c r="L2592" i="1"/>
  <c r="K2592" i="1"/>
  <c r="R2592" i="1" s="1"/>
  <c r="J2592" i="1"/>
  <c r="N2591" i="1"/>
  <c r="M2591" i="1"/>
  <c r="Q2591" i="1" s="1"/>
  <c r="S2591" i="1" s="1"/>
  <c r="L2591" i="1"/>
  <c r="R2591" i="1" s="1"/>
  <c r="K2591" i="1"/>
  <c r="J2591" i="1"/>
  <c r="R2590" i="1"/>
  <c r="N2590" i="1"/>
  <c r="M2590" i="1"/>
  <c r="L2590" i="1"/>
  <c r="K2590" i="1"/>
  <c r="J2590" i="1"/>
  <c r="N2589" i="1"/>
  <c r="M2589" i="1"/>
  <c r="L2589" i="1"/>
  <c r="K2589" i="1"/>
  <c r="R2589" i="1" s="1"/>
  <c r="J2589" i="1"/>
  <c r="Q2589" i="1" s="1"/>
  <c r="S2589" i="1" s="1"/>
  <c r="Q2588" i="1"/>
  <c r="S2588" i="1" s="1"/>
  <c r="N2588" i="1"/>
  <c r="M2588" i="1"/>
  <c r="L2588" i="1"/>
  <c r="K2588" i="1"/>
  <c r="R2588" i="1" s="1"/>
  <c r="J2588" i="1"/>
  <c r="N2587" i="1"/>
  <c r="M2587" i="1"/>
  <c r="Q2587" i="1" s="1"/>
  <c r="S2587" i="1" s="1"/>
  <c r="L2587" i="1"/>
  <c r="R2587" i="1" s="1"/>
  <c r="K2587" i="1"/>
  <c r="J2587" i="1"/>
  <c r="R2586" i="1"/>
  <c r="N2586" i="1"/>
  <c r="M2586" i="1"/>
  <c r="L2586" i="1"/>
  <c r="K2586" i="1"/>
  <c r="J2586" i="1"/>
  <c r="N2585" i="1"/>
  <c r="M2585" i="1"/>
  <c r="L2585" i="1"/>
  <c r="K2585" i="1"/>
  <c r="R2585" i="1" s="1"/>
  <c r="J2585" i="1"/>
  <c r="Q2585" i="1" s="1"/>
  <c r="S2585" i="1" s="1"/>
  <c r="N2584" i="1"/>
  <c r="M2584" i="1"/>
  <c r="L2584" i="1"/>
  <c r="K2584" i="1"/>
  <c r="R2584" i="1" s="1"/>
  <c r="J2584" i="1"/>
  <c r="Q2584" i="1" s="1"/>
  <c r="S2584" i="1" s="1"/>
  <c r="Q2583" i="1"/>
  <c r="S2583" i="1" s="1"/>
  <c r="N2583" i="1"/>
  <c r="M2583" i="1"/>
  <c r="L2583" i="1"/>
  <c r="K2583" i="1"/>
  <c r="R2583" i="1" s="1"/>
  <c r="J2583" i="1"/>
  <c r="R2582" i="1"/>
  <c r="N2582" i="1"/>
  <c r="M2582" i="1"/>
  <c r="Q2582" i="1" s="1"/>
  <c r="S2582" i="1" s="1"/>
  <c r="L2582" i="1"/>
  <c r="K2582" i="1"/>
  <c r="J2582" i="1"/>
  <c r="P2582" i="1" s="1"/>
  <c r="N2581" i="1"/>
  <c r="R2581" i="1" s="1"/>
  <c r="M2581" i="1"/>
  <c r="L2581" i="1"/>
  <c r="K2581" i="1"/>
  <c r="J2581" i="1"/>
  <c r="Q2581" i="1" s="1"/>
  <c r="S2581" i="1" s="1"/>
  <c r="N2580" i="1"/>
  <c r="M2580" i="1"/>
  <c r="L2580" i="1"/>
  <c r="K2580" i="1"/>
  <c r="R2580" i="1" s="1"/>
  <c r="J2580" i="1"/>
  <c r="Q2580" i="1" s="1"/>
  <c r="S2580" i="1" s="1"/>
  <c r="Q2579" i="1"/>
  <c r="S2579" i="1" s="1"/>
  <c r="N2579" i="1"/>
  <c r="M2579" i="1"/>
  <c r="L2579" i="1"/>
  <c r="K2579" i="1"/>
  <c r="R2579" i="1" s="1"/>
  <c r="J2579" i="1"/>
  <c r="R2578" i="1"/>
  <c r="N2578" i="1"/>
  <c r="M2578" i="1"/>
  <c r="Q2578" i="1" s="1"/>
  <c r="S2578" i="1" s="1"/>
  <c r="L2578" i="1"/>
  <c r="K2578" i="1"/>
  <c r="P2578" i="1" s="1"/>
  <c r="J2578" i="1"/>
  <c r="N2577" i="1"/>
  <c r="R2577" i="1" s="1"/>
  <c r="M2577" i="1"/>
  <c r="L2577" i="1"/>
  <c r="K2577" i="1"/>
  <c r="J2577" i="1"/>
  <c r="Q2577" i="1" s="1"/>
  <c r="S2577" i="1" s="1"/>
  <c r="N2576" i="1"/>
  <c r="M2576" i="1"/>
  <c r="L2576" i="1"/>
  <c r="K2576" i="1"/>
  <c r="R2576" i="1" s="1"/>
  <c r="J2576" i="1"/>
  <c r="Q2576" i="1" s="1"/>
  <c r="S2576" i="1" s="1"/>
  <c r="Q2575" i="1"/>
  <c r="S2575" i="1" s="1"/>
  <c r="N2575" i="1"/>
  <c r="M2575" i="1"/>
  <c r="L2575" i="1"/>
  <c r="K2575" i="1"/>
  <c r="R2575" i="1" s="1"/>
  <c r="J2575" i="1"/>
  <c r="R2574" i="1"/>
  <c r="N2574" i="1"/>
  <c r="M2574" i="1"/>
  <c r="Q2574" i="1" s="1"/>
  <c r="S2574" i="1" s="1"/>
  <c r="L2574" i="1"/>
  <c r="K2574" i="1"/>
  <c r="P2574" i="1" s="1"/>
  <c r="J2574" i="1"/>
  <c r="N2573" i="1"/>
  <c r="R2573" i="1" s="1"/>
  <c r="M2573" i="1"/>
  <c r="L2573" i="1"/>
  <c r="K2573" i="1"/>
  <c r="J2573" i="1"/>
  <c r="Q2573" i="1" s="1"/>
  <c r="S2573" i="1" s="1"/>
  <c r="N2572" i="1"/>
  <c r="M2572" i="1"/>
  <c r="L2572" i="1"/>
  <c r="K2572" i="1"/>
  <c r="R2572" i="1" s="1"/>
  <c r="J2572" i="1"/>
  <c r="Q2572" i="1" s="1"/>
  <c r="S2572" i="1" s="1"/>
  <c r="Q2571" i="1"/>
  <c r="S2571" i="1" s="1"/>
  <c r="N2571" i="1"/>
  <c r="M2571" i="1"/>
  <c r="L2571" i="1"/>
  <c r="K2571" i="1"/>
  <c r="R2571" i="1" s="1"/>
  <c r="J2571" i="1"/>
  <c r="R2570" i="1"/>
  <c r="N2570" i="1"/>
  <c r="M2570" i="1"/>
  <c r="Q2570" i="1" s="1"/>
  <c r="S2570" i="1" s="1"/>
  <c r="L2570" i="1"/>
  <c r="K2570" i="1"/>
  <c r="P2570" i="1" s="1"/>
  <c r="J2570" i="1"/>
  <c r="N2569" i="1"/>
  <c r="R2569" i="1" s="1"/>
  <c r="M2569" i="1"/>
  <c r="L2569" i="1"/>
  <c r="K2569" i="1"/>
  <c r="J2569" i="1"/>
  <c r="Q2569" i="1" s="1"/>
  <c r="S2569" i="1" s="1"/>
  <c r="N2568" i="1"/>
  <c r="M2568" i="1"/>
  <c r="L2568" i="1"/>
  <c r="K2568" i="1"/>
  <c r="R2568" i="1" s="1"/>
  <c r="J2568" i="1"/>
  <c r="Q2568" i="1" s="1"/>
  <c r="S2568" i="1" s="1"/>
  <c r="Q2567" i="1"/>
  <c r="S2567" i="1" s="1"/>
  <c r="N2567" i="1"/>
  <c r="M2567" i="1"/>
  <c r="L2567" i="1"/>
  <c r="K2567" i="1"/>
  <c r="R2567" i="1" s="1"/>
  <c r="J2567" i="1"/>
  <c r="R2566" i="1"/>
  <c r="N2566" i="1"/>
  <c r="M2566" i="1"/>
  <c r="Q2566" i="1" s="1"/>
  <c r="S2566" i="1" s="1"/>
  <c r="L2566" i="1"/>
  <c r="K2566" i="1"/>
  <c r="P2566" i="1" s="1"/>
  <c r="J2566" i="1"/>
  <c r="N2565" i="1"/>
  <c r="R2565" i="1" s="1"/>
  <c r="M2565" i="1"/>
  <c r="L2565" i="1"/>
  <c r="K2565" i="1"/>
  <c r="J2565" i="1"/>
  <c r="Q2565" i="1" s="1"/>
  <c r="S2565" i="1" s="1"/>
  <c r="N2564" i="1"/>
  <c r="M2564" i="1"/>
  <c r="L2564" i="1"/>
  <c r="K2564" i="1"/>
  <c r="R2564" i="1" s="1"/>
  <c r="J2564" i="1"/>
  <c r="Q2564" i="1" s="1"/>
  <c r="S2564" i="1" s="1"/>
  <c r="Q2563" i="1"/>
  <c r="S2563" i="1" s="1"/>
  <c r="N2563" i="1"/>
  <c r="M2563" i="1"/>
  <c r="L2563" i="1"/>
  <c r="K2563" i="1"/>
  <c r="R2563" i="1" s="1"/>
  <c r="J2563" i="1"/>
  <c r="R2562" i="1"/>
  <c r="N2562" i="1"/>
  <c r="M2562" i="1"/>
  <c r="Q2562" i="1" s="1"/>
  <c r="S2562" i="1" s="1"/>
  <c r="L2562" i="1"/>
  <c r="K2562" i="1"/>
  <c r="P2562" i="1" s="1"/>
  <c r="J2562" i="1"/>
  <c r="N2561" i="1"/>
  <c r="R2561" i="1" s="1"/>
  <c r="M2561" i="1"/>
  <c r="L2561" i="1"/>
  <c r="K2561" i="1"/>
  <c r="J2561" i="1"/>
  <c r="Q2561" i="1" s="1"/>
  <c r="S2561" i="1" s="1"/>
  <c r="N2560" i="1"/>
  <c r="M2560" i="1"/>
  <c r="L2560" i="1"/>
  <c r="K2560" i="1"/>
  <c r="R2560" i="1" s="1"/>
  <c r="J2560" i="1"/>
  <c r="Q2560" i="1" s="1"/>
  <c r="S2560" i="1" s="1"/>
  <c r="Q2559" i="1"/>
  <c r="S2559" i="1" s="1"/>
  <c r="N2559" i="1"/>
  <c r="M2559" i="1"/>
  <c r="L2559" i="1"/>
  <c r="K2559" i="1"/>
  <c r="R2559" i="1" s="1"/>
  <c r="J2559" i="1"/>
  <c r="R2558" i="1"/>
  <c r="N2558" i="1"/>
  <c r="M2558" i="1"/>
  <c r="Q2558" i="1" s="1"/>
  <c r="S2558" i="1" s="1"/>
  <c r="L2558" i="1"/>
  <c r="K2558" i="1"/>
  <c r="P2558" i="1" s="1"/>
  <c r="J2558" i="1"/>
  <c r="N2557" i="1"/>
  <c r="R2557" i="1" s="1"/>
  <c r="M2557" i="1"/>
  <c r="L2557" i="1"/>
  <c r="K2557" i="1"/>
  <c r="J2557" i="1"/>
  <c r="Q2557" i="1" s="1"/>
  <c r="S2557" i="1" s="1"/>
  <c r="N2556" i="1"/>
  <c r="M2556" i="1"/>
  <c r="L2556" i="1"/>
  <c r="K2556" i="1"/>
  <c r="R2556" i="1" s="1"/>
  <c r="J2556" i="1"/>
  <c r="Q2556" i="1" s="1"/>
  <c r="S2556" i="1" s="1"/>
  <c r="Q2555" i="1"/>
  <c r="S2555" i="1" s="1"/>
  <c r="N2555" i="1"/>
  <c r="M2555" i="1"/>
  <c r="L2555" i="1"/>
  <c r="K2555" i="1"/>
  <c r="R2555" i="1" s="1"/>
  <c r="J2555" i="1"/>
  <c r="R2554" i="1"/>
  <c r="N2554" i="1"/>
  <c r="M2554" i="1"/>
  <c r="Q2554" i="1" s="1"/>
  <c r="S2554" i="1" s="1"/>
  <c r="L2554" i="1"/>
  <c r="K2554" i="1"/>
  <c r="P2554" i="1" s="1"/>
  <c r="J2554" i="1"/>
  <c r="N2553" i="1"/>
  <c r="R2553" i="1" s="1"/>
  <c r="M2553" i="1"/>
  <c r="L2553" i="1"/>
  <c r="K2553" i="1"/>
  <c r="J2553" i="1"/>
  <c r="N2552" i="1"/>
  <c r="M2552" i="1"/>
  <c r="L2552" i="1"/>
  <c r="K2552" i="1"/>
  <c r="R2552" i="1" s="1"/>
  <c r="J2552" i="1"/>
  <c r="Q2552" i="1" s="1"/>
  <c r="S2552" i="1" s="1"/>
  <c r="Q2551" i="1"/>
  <c r="S2551" i="1" s="1"/>
  <c r="N2551" i="1"/>
  <c r="M2551" i="1"/>
  <c r="L2551" i="1"/>
  <c r="K2551" i="1"/>
  <c r="R2551" i="1" s="1"/>
  <c r="J2551" i="1"/>
  <c r="R2550" i="1"/>
  <c r="N2550" i="1"/>
  <c r="M2550" i="1"/>
  <c r="Q2550" i="1" s="1"/>
  <c r="S2550" i="1" s="1"/>
  <c r="L2550" i="1"/>
  <c r="K2550" i="1"/>
  <c r="P2550" i="1" s="1"/>
  <c r="J2550" i="1"/>
  <c r="N2549" i="1"/>
  <c r="R2549" i="1" s="1"/>
  <c r="M2549" i="1"/>
  <c r="L2549" i="1"/>
  <c r="K2549" i="1"/>
  <c r="J2549" i="1"/>
  <c r="N2548" i="1"/>
  <c r="M2548" i="1"/>
  <c r="L2548" i="1"/>
  <c r="K2548" i="1"/>
  <c r="R2548" i="1" s="1"/>
  <c r="J2548" i="1"/>
  <c r="Q2548" i="1" s="1"/>
  <c r="S2548" i="1" s="1"/>
  <c r="Q2547" i="1"/>
  <c r="S2547" i="1" s="1"/>
  <c r="N2547" i="1"/>
  <c r="M2547" i="1"/>
  <c r="L2547" i="1"/>
  <c r="K2547" i="1"/>
  <c r="R2547" i="1" s="1"/>
  <c r="J2547" i="1"/>
  <c r="R2546" i="1"/>
  <c r="N2546" i="1"/>
  <c r="M2546" i="1"/>
  <c r="Q2546" i="1" s="1"/>
  <c r="S2546" i="1" s="1"/>
  <c r="L2546" i="1"/>
  <c r="K2546" i="1"/>
  <c r="P2546" i="1" s="1"/>
  <c r="J2546" i="1"/>
  <c r="N2545" i="1"/>
  <c r="R2545" i="1" s="1"/>
  <c r="M2545" i="1"/>
  <c r="L2545" i="1"/>
  <c r="K2545" i="1"/>
  <c r="J2545" i="1"/>
  <c r="N2544" i="1"/>
  <c r="M2544" i="1"/>
  <c r="L2544" i="1"/>
  <c r="K2544" i="1"/>
  <c r="R2544" i="1" s="1"/>
  <c r="J2544" i="1"/>
  <c r="Q2544" i="1" s="1"/>
  <c r="S2544" i="1" s="1"/>
  <c r="Q2543" i="1"/>
  <c r="S2543" i="1" s="1"/>
  <c r="N2543" i="1"/>
  <c r="M2543" i="1"/>
  <c r="L2543" i="1"/>
  <c r="K2543" i="1"/>
  <c r="R2543" i="1" s="1"/>
  <c r="J2543" i="1"/>
  <c r="R2542" i="1"/>
  <c r="N2542" i="1"/>
  <c r="M2542" i="1"/>
  <c r="Q2542" i="1" s="1"/>
  <c r="S2542" i="1" s="1"/>
  <c r="L2542" i="1"/>
  <c r="K2542" i="1"/>
  <c r="P2542" i="1" s="1"/>
  <c r="J2542" i="1"/>
  <c r="N2541" i="1"/>
  <c r="R2541" i="1" s="1"/>
  <c r="M2541" i="1"/>
  <c r="L2541" i="1"/>
  <c r="K2541" i="1"/>
  <c r="J2541" i="1"/>
  <c r="S2540" i="1"/>
  <c r="N2540" i="1"/>
  <c r="M2540" i="1"/>
  <c r="L2540" i="1"/>
  <c r="K2540" i="1"/>
  <c r="J2540" i="1"/>
  <c r="Q2540" i="1" s="1"/>
  <c r="Q2539" i="1"/>
  <c r="S2539" i="1" s="1"/>
  <c r="N2539" i="1"/>
  <c r="M2539" i="1"/>
  <c r="L2539" i="1"/>
  <c r="K2539" i="1"/>
  <c r="R2539" i="1" s="1"/>
  <c r="J2539" i="1"/>
  <c r="N2538" i="1"/>
  <c r="M2538" i="1"/>
  <c r="Q2538" i="1" s="1"/>
  <c r="S2538" i="1" s="1"/>
  <c r="L2538" i="1"/>
  <c r="R2538" i="1" s="1"/>
  <c r="K2538" i="1"/>
  <c r="J2538" i="1"/>
  <c r="R2537" i="1"/>
  <c r="N2537" i="1"/>
  <c r="M2537" i="1"/>
  <c r="L2537" i="1"/>
  <c r="K2537" i="1"/>
  <c r="J2537" i="1"/>
  <c r="S2536" i="1"/>
  <c r="N2536" i="1"/>
  <c r="M2536" i="1"/>
  <c r="L2536" i="1"/>
  <c r="K2536" i="1"/>
  <c r="J2536" i="1"/>
  <c r="Q2536" i="1" s="1"/>
  <c r="Q2535" i="1"/>
  <c r="S2535" i="1" s="1"/>
  <c r="N2535" i="1"/>
  <c r="M2535" i="1"/>
  <c r="L2535" i="1"/>
  <c r="K2535" i="1"/>
  <c r="R2535" i="1" s="1"/>
  <c r="J2535" i="1"/>
  <c r="N2534" i="1"/>
  <c r="M2534" i="1"/>
  <c r="Q2534" i="1" s="1"/>
  <c r="S2534" i="1" s="1"/>
  <c r="L2534" i="1"/>
  <c r="R2534" i="1" s="1"/>
  <c r="K2534" i="1"/>
  <c r="J2534" i="1"/>
  <c r="R2533" i="1"/>
  <c r="N2533" i="1"/>
  <c r="M2533" i="1"/>
  <c r="L2533" i="1"/>
  <c r="K2533" i="1"/>
  <c r="J2533" i="1"/>
  <c r="S2532" i="1"/>
  <c r="N2532" i="1"/>
  <c r="M2532" i="1"/>
  <c r="L2532" i="1"/>
  <c r="K2532" i="1"/>
  <c r="J2532" i="1"/>
  <c r="Q2532" i="1" s="1"/>
  <c r="Q2531" i="1"/>
  <c r="S2531" i="1" s="1"/>
  <c r="N2531" i="1"/>
  <c r="M2531" i="1"/>
  <c r="L2531" i="1"/>
  <c r="K2531" i="1"/>
  <c r="R2531" i="1" s="1"/>
  <c r="J2531" i="1"/>
  <c r="N2530" i="1"/>
  <c r="M2530" i="1"/>
  <c r="Q2530" i="1" s="1"/>
  <c r="S2530" i="1" s="1"/>
  <c r="L2530" i="1"/>
  <c r="R2530" i="1" s="1"/>
  <c r="K2530" i="1"/>
  <c r="J2530" i="1"/>
  <c r="N2529" i="1"/>
  <c r="M2529" i="1"/>
  <c r="L2529" i="1"/>
  <c r="R2529" i="1" s="1"/>
  <c r="K2529" i="1"/>
  <c r="J2529" i="1"/>
  <c r="P2529" i="1" s="1"/>
  <c r="N2528" i="1"/>
  <c r="R2528" i="1" s="1"/>
  <c r="M2528" i="1"/>
  <c r="L2528" i="1"/>
  <c r="K2528" i="1"/>
  <c r="J2528" i="1"/>
  <c r="Q2528" i="1" s="1"/>
  <c r="S2528" i="1" s="1"/>
  <c r="N2527" i="1"/>
  <c r="M2527" i="1"/>
  <c r="L2527" i="1"/>
  <c r="K2527" i="1"/>
  <c r="R2527" i="1" s="1"/>
  <c r="J2527" i="1"/>
  <c r="Q2527" i="1" s="1"/>
  <c r="S2527" i="1" s="1"/>
  <c r="Q2526" i="1"/>
  <c r="S2526" i="1" s="1"/>
  <c r="N2526" i="1"/>
  <c r="M2526" i="1"/>
  <c r="L2526" i="1"/>
  <c r="K2526" i="1"/>
  <c r="R2526" i="1" s="1"/>
  <c r="J2526" i="1"/>
  <c r="P2526" i="1" s="1"/>
  <c r="R2525" i="1"/>
  <c r="N2525" i="1"/>
  <c r="M2525" i="1"/>
  <c r="Q2525" i="1" s="1"/>
  <c r="S2525" i="1" s="1"/>
  <c r="L2525" i="1"/>
  <c r="K2525" i="1"/>
  <c r="P2525" i="1" s="1"/>
  <c r="J2525" i="1"/>
  <c r="N2524" i="1"/>
  <c r="M2524" i="1"/>
  <c r="L2524" i="1"/>
  <c r="R2524" i="1" s="1"/>
  <c r="K2524" i="1"/>
  <c r="J2524" i="1"/>
  <c r="Q2524" i="1" s="1"/>
  <c r="S2524" i="1" s="1"/>
  <c r="N2523" i="1"/>
  <c r="M2523" i="1"/>
  <c r="L2523" i="1"/>
  <c r="K2523" i="1"/>
  <c r="R2523" i="1" s="1"/>
  <c r="J2523" i="1"/>
  <c r="Q2523" i="1" s="1"/>
  <c r="S2523" i="1" s="1"/>
  <c r="Q2522" i="1"/>
  <c r="S2522" i="1" s="1"/>
  <c r="N2522" i="1"/>
  <c r="M2522" i="1"/>
  <c r="L2522" i="1"/>
  <c r="K2522" i="1"/>
  <c r="R2522" i="1" s="1"/>
  <c r="J2522" i="1"/>
  <c r="P2522" i="1" s="1"/>
  <c r="R2521" i="1"/>
  <c r="N2521" i="1"/>
  <c r="M2521" i="1"/>
  <c r="L2521" i="1"/>
  <c r="K2521" i="1"/>
  <c r="P2521" i="1" s="1"/>
  <c r="J2521" i="1"/>
  <c r="Q2521" i="1" s="1"/>
  <c r="S2521" i="1" s="1"/>
  <c r="N2520" i="1"/>
  <c r="M2520" i="1"/>
  <c r="L2520" i="1"/>
  <c r="K2520" i="1"/>
  <c r="R2520" i="1" s="1"/>
  <c r="J2520" i="1"/>
  <c r="Q2520" i="1" s="1"/>
  <c r="S2520" i="1" s="1"/>
  <c r="N2519" i="1"/>
  <c r="M2519" i="1"/>
  <c r="L2519" i="1"/>
  <c r="K2519" i="1"/>
  <c r="R2519" i="1" s="1"/>
  <c r="J2519" i="1"/>
  <c r="Q2519" i="1" s="1"/>
  <c r="S2519" i="1" s="1"/>
  <c r="Q2518" i="1"/>
  <c r="S2518" i="1" s="1"/>
  <c r="N2518" i="1"/>
  <c r="M2518" i="1"/>
  <c r="L2518" i="1"/>
  <c r="K2518" i="1"/>
  <c r="R2518" i="1" s="1"/>
  <c r="J2518" i="1"/>
  <c r="P2518" i="1" s="1"/>
  <c r="R2517" i="1"/>
  <c r="N2517" i="1"/>
  <c r="M2517" i="1"/>
  <c r="L2517" i="1"/>
  <c r="K2517" i="1"/>
  <c r="P2517" i="1" s="1"/>
  <c r="J2517" i="1"/>
  <c r="Q2517" i="1" s="1"/>
  <c r="S2517" i="1" s="1"/>
  <c r="N2516" i="1"/>
  <c r="M2516" i="1"/>
  <c r="L2516" i="1"/>
  <c r="K2516" i="1"/>
  <c r="R2516" i="1" s="1"/>
  <c r="J2516" i="1"/>
  <c r="Q2516" i="1" s="1"/>
  <c r="S2516" i="1" s="1"/>
  <c r="N2515" i="1"/>
  <c r="M2515" i="1"/>
  <c r="L2515" i="1"/>
  <c r="K2515" i="1"/>
  <c r="R2515" i="1" s="1"/>
  <c r="J2515" i="1"/>
  <c r="Q2515" i="1" s="1"/>
  <c r="S2515" i="1" s="1"/>
  <c r="Q2514" i="1"/>
  <c r="S2514" i="1" s="1"/>
  <c r="N2514" i="1"/>
  <c r="M2514" i="1"/>
  <c r="L2514" i="1"/>
  <c r="K2514" i="1"/>
  <c r="R2514" i="1" s="1"/>
  <c r="J2514" i="1"/>
  <c r="P2514" i="1" s="1"/>
  <c r="R2513" i="1"/>
  <c r="N2513" i="1"/>
  <c r="M2513" i="1"/>
  <c r="L2513" i="1"/>
  <c r="K2513" i="1"/>
  <c r="P2513" i="1" s="1"/>
  <c r="J2513" i="1"/>
  <c r="Q2513" i="1" s="1"/>
  <c r="S2513" i="1" s="1"/>
  <c r="N2512" i="1"/>
  <c r="M2512" i="1"/>
  <c r="L2512" i="1"/>
  <c r="K2512" i="1"/>
  <c r="R2512" i="1" s="1"/>
  <c r="J2512" i="1"/>
  <c r="Q2512" i="1" s="1"/>
  <c r="S2512" i="1" s="1"/>
  <c r="N2511" i="1"/>
  <c r="M2511" i="1"/>
  <c r="L2511" i="1"/>
  <c r="K2511" i="1"/>
  <c r="R2511" i="1" s="1"/>
  <c r="J2511" i="1"/>
  <c r="Q2511" i="1" s="1"/>
  <c r="S2511" i="1" s="1"/>
  <c r="Q2510" i="1"/>
  <c r="S2510" i="1" s="1"/>
  <c r="N2510" i="1"/>
  <c r="M2510" i="1"/>
  <c r="L2510" i="1"/>
  <c r="K2510" i="1"/>
  <c r="R2510" i="1" s="1"/>
  <c r="J2510" i="1"/>
  <c r="P2510" i="1" s="1"/>
  <c r="R2509" i="1"/>
  <c r="N2509" i="1"/>
  <c r="M2509" i="1"/>
  <c r="L2509" i="1"/>
  <c r="K2509" i="1"/>
  <c r="P2509" i="1" s="1"/>
  <c r="J2509" i="1"/>
  <c r="Q2509" i="1" s="1"/>
  <c r="S2509" i="1" s="1"/>
  <c r="N2508" i="1"/>
  <c r="M2508" i="1"/>
  <c r="L2508" i="1"/>
  <c r="K2508" i="1"/>
  <c r="R2508" i="1" s="1"/>
  <c r="J2508" i="1"/>
  <c r="Q2508" i="1" s="1"/>
  <c r="S2508" i="1" s="1"/>
  <c r="N2507" i="1"/>
  <c r="M2507" i="1"/>
  <c r="L2507" i="1"/>
  <c r="K2507" i="1"/>
  <c r="R2507" i="1" s="1"/>
  <c r="J2507" i="1"/>
  <c r="Q2507" i="1" s="1"/>
  <c r="S2507" i="1" s="1"/>
  <c r="Q2506" i="1"/>
  <c r="S2506" i="1" s="1"/>
  <c r="N2506" i="1"/>
  <c r="M2506" i="1"/>
  <c r="L2506" i="1"/>
  <c r="K2506" i="1"/>
  <c r="R2506" i="1" s="1"/>
  <c r="J2506" i="1"/>
  <c r="P2506" i="1" s="1"/>
  <c r="R2505" i="1"/>
  <c r="N2505" i="1"/>
  <c r="M2505" i="1"/>
  <c r="L2505" i="1"/>
  <c r="K2505" i="1"/>
  <c r="P2505" i="1" s="1"/>
  <c r="J2505" i="1"/>
  <c r="Q2505" i="1" s="1"/>
  <c r="S2505" i="1" s="1"/>
  <c r="N2504" i="1"/>
  <c r="M2504" i="1"/>
  <c r="L2504" i="1"/>
  <c r="K2504" i="1"/>
  <c r="R2504" i="1" s="1"/>
  <c r="J2504" i="1"/>
  <c r="Q2504" i="1" s="1"/>
  <c r="S2504" i="1" s="1"/>
  <c r="N2503" i="1"/>
  <c r="M2503" i="1"/>
  <c r="L2503" i="1"/>
  <c r="K2503" i="1"/>
  <c r="R2503" i="1" s="1"/>
  <c r="J2503" i="1"/>
  <c r="Q2503" i="1" s="1"/>
  <c r="S2503" i="1" s="1"/>
  <c r="Q2502" i="1"/>
  <c r="S2502" i="1" s="1"/>
  <c r="N2502" i="1"/>
  <c r="M2502" i="1"/>
  <c r="L2502" i="1"/>
  <c r="K2502" i="1"/>
  <c r="R2502" i="1" s="1"/>
  <c r="J2502" i="1"/>
  <c r="P2502" i="1" s="1"/>
  <c r="R2501" i="1"/>
  <c r="N2501" i="1"/>
  <c r="M2501" i="1"/>
  <c r="L2501" i="1"/>
  <c r="K2501" i="1"/>
  <c r="P2501" i="1" s="1"/>
  <c r="J2501" i="1"/>
  <c r="Q2501" i="1" s="1"/>
  <c r="S2501" i="1" s="1"/>
  <c r="N2500" i="1"/>
  <c r="M2500" i="1"/>
  <c r="L2500" i="1"/>
  <c r="K2500" i="1"/>
  <c r="R2500" i="1" s="1"/>
  <c r="J2500" i="1"/>
  <c r="Q2500" i="1" s="1"/>
  <c r="S2500" i="1" s="1"/>
  <c r="N2499" i="1"/>
  <c r="M2499" i="1"/>
  <c r="L2499" i="1"/>
  <c r="K2499" i="1"/>
  <c r="R2499" i="1" s="1"/>
  <c r="J2499" i="1"/>
  <c r="Q2499" i="1" s="1"/>
  <c r="S2499" i="1" s="1"/>
  <c r="Q2498" i="1"/>
  <c r="S2498" i="1" s="1"/>
  <c r="N2498" i="1"/>
  <c r="M2498" i="1"/>
  <c r="L2498" i="1"/>
  <c r="K2498" i="1"/>
  <c r="R2498" i="1" s="1"/>
  <c r="J2498" i="1"/>
  <c r="P2498" i="1" s="1"/>
  <c r="R2497" i="1"/>
  <c r="N2497" i="1"/>
  <c r="M2497" i="1"/>
  <c r="L2497" i="1"/>
  <c r="K2497" i="1"/>
  <c r="P2497" i="1" s="1"/>
  <c r="J2497" i="1"/>
  <c r="Q2497" i="1" s="1"/>
  <c r="S2497" i="1" s="1"/>
  <c r="N2496" i="1"/>
  <c r="M2496" i="1"/>
  <c r="L2496" i="1"/>
  <c r="K2496" i="1"/>
  <c r="R2496" i="1" s="1"/>
  <c r="J2496" i="1"/>
  <c r="Q2496" i="1" s="1"/>
  <c r="S2496" i="1" s="1"/>
  <c r="N2495" i="1"/>
  <c r="M2495" i="1"/>
  <c r="L2495" i="1"/>
  <c r="K2495" i="1"/>
  <c r="R2495" i="1" s="1"/>
  <c r="J2495" i="1"/>
  <c r="Q2495" i="1" s="1"/>
  <c r="S2495" i="1" s="1"/>
  <c r="Q2494" i="1"/>
  <c r="S2494" i="1" s="1"/>
  <c r="N2494" i="1"/>
  <c r="M2494" i="1"/>
  <c r="L2494" i="1"/>
  <c r="K2494" i="1"/>
  <c r="R2494" i="1" s="1"/>
  <c r="J2494" i="1"/>
  <c r="P2494" i="1" s="1"/>
  <c r="R2493" i="1"/>
  <c r="N2493" i="1"/>
  <c r="M2493" i="1"/>
  <c r="L2493" i="1"/>
  <c r="K2493" i="1"/>
  <c r="P2493" i="1" s="1"/>
  <c r="J2493" i="1"/>
  <c r="Q2493" i="1" s="1"/>
  <c r="S2493" i="1" s="1"/>
  <c r="N2492" i="1"/>
  <c r="M2492" i="1"/>
  <c r="L2492" i="1"/>
  <c r="K2492" i="1"/>
  <c r="R2492" i="1" s="1"/>
  <c r="J2492" i="1"/>
  <c r="Q2492" i="1" s="1"/>
  <c r="S2492" i="1" s="1"/>
  <c r="N2491" i="1"/>
  <c r="M2491" i="1"/>
  <c r="L2491" i="1"/>
  <c r="K2491" i="1"/>
  <c r="R2491" i="1" s="1"/>
  <c r="J2491" i="1"/>
  <c r="Q2491" i="1" s="1"/>
  <c r="S2491" i="1" s="1"/>
  <c r="Q2490" i="1"/>
  <c r="S2490" i="1" s="1"/>
  <c r="N2490" i="1"/>
  <c r="M2490" i="1"/>
  <c r="L2490" i="1"/>
  <c r="K2490" i="1"/>
  <c r="R2490" i="1" s="1"/>
  <c r="J2490" i="1"/>
  <c r="P2490" i="1" s="1"/>
  <c r="R2489" i="1"/>
  <c r="N2489" i="1"/>
  <c r="M2489" i="1"/>
  <c r="L2489" i="1"/>
  <c r="K2489" i="1"/>
  <c r="J2489" i="1"/>
  <c r="P2489" i="1" s="1"/>
  <c r="N2488" i="1"/>
  <c r="M2488" i="1"/>
  <c r="L2488" i="1"/>
  <c r="K2488" i="1"/>
  <c r="R2488" i="1" s="1"/>
  <c r="J2488" i="1"/>
  <c r="Q2488" i="1" s="1"/>
  <c r="S2488" i="1" s="1"/>
  <c r="N2487" i="1"/>
  <c r="M2487" i="1"/>
  <c r="Q2487" i="1" s="1"/>
  <c r="S2487" i="1" s="1"/>
  <c r="L2487" i="1"/>
  <c r="K2487" i="1"/>
  <c r="R2487" i="1" s="1"/>
  <c r="J2487" i="1"/>
  <c r="Q2486" i="1"/>
  <c r="S2486" i="1" s="1"/>
  <c r="N2486" i="1"/>
  <c r="M2486" i="1"/>
  <c r="L2486" i="1"/>
  <c r="R2486" i="1" s="1"/>
  <c r="K2486" i="1"/>
  <c r="J2486" i="1"/>
  <c r="P2486" i="1" s="1"/>
  <c r="R2485" i="1"/>
  <c r="N2485" i="1"/>
  <c r="M2485" i="1"/>
  <c r="L2485" i="1"/>
  <c r="K2485" i="1"/>
  <c r="P2485" i="1" s="1"/>
  <c r="J2485" i="1"/>
  <c r="Q2485" i="1" s="1"/>
  <c r="S2485" i="1" s="1"/>
  <c r="N2484" i="1"/>
  <c r="M2484" i="1"/>
  <c r="L2484" i="1"/>
  <c r="K2484" i="1"/>
  <c r="R2484" i="1" s="1"/>
  <c r="J2484" i="1"/>
  <c r="Q2484" i="1" s="1"/>
  <c r="S2484" i="1" s="1"/>
  <c r="N2483" i="1"/>
  <c r="M2483" i="1"/>
  <c r="L2483" i="1"/>
  <c r="K2483" i="1"/>
  <c r="R2483" i="1" s="1"/>
  <c r="J2483" i="1"/>
  <c r="Q2483" i="1" s="1"/>
  <c r="S2483" i="1" s="1"/>
  <c r="Q2482" i="1"/>
  <c r="S2482" i="1" s="1"/>
  <c r="N2482" i="1"/>
  <c r="M2482" i="1"/>
  <c r="L2482" i="1"/>
  <c r="K2482" i="1"/>
  <c r="R2482" i="1" s="1"/>
  <c r="J2482" i="1"/>
  <c r="P2482" i="1" s="1"/>
  <c r="R2481" i="1"/>
  <c r="N2481" i="1"/>
  <c r="M2481" i="1"/>
  <c r="L2481" i="1"/>
  <c r="K2481" i="1"/>
  <c r="J2481" i="1"/>
  <c r="P2481" i="1" s="1"/>
  <c r="N2480" i="1"/>
  <c r="M2480" i="1"/>
  <c r="L2480" i="1"/>
  <c r="K2480" i="1"/>
  <c r="R2480" i="1" s="1"/>
  <c r="J2480" i="1"/>
  <c r="Q2480" i="1" s="1"/>
  <c r="S2480" i="1" s="1"/>
  <c r="N2479" i="1"/>
  <c r="M2479" i="1"/>
  <c r="Q2479" i="1" s="1"/>
  <c r="S2479" i="1" s="1"/>
  <c r="L2479" i="1"/>
  <c r="K2479" i="1"/>
  <c r="R2479" i="1" s="1"/>
  <c r="J2479" i="1"/>
  <c r="Q2478" i="1"/>
  <c r="S2478" i="1" s="1"/>
  <c r="N2478" i="1"/>
  <c r="M2478" i="1"/>
  <c r="L2478" i="1"/>
  <c r="R2478" i="1" s="1"/>
  <c r="K2478" i="1"/>
  <c r="J2478" i="1"/>
  <c r="P2478" i="1" s="1"/>
  <c r="R2477" i="1"/>
  <c r="N2477" i="1"/>
  <c r="M2477" i="1"/>
  <c r="L2477" i="1"/>
  <c r="K2477" i="1"/>
  <c r="P2477" i="1" s="1"/>
  <c r="J2477" i="1"/>
  <c r="Q2477" i="1" s="1"/>
  <c r="S2477" i="1" s="1"/>
  <c r="N2476" i="1"/>
  <c r="M2476" i="1"/>
  <c r="L2476" i="1"/>
  <c r="K2476" i="1"/>
  <c r="R2476" i="1" s="1"/>
  <c r="J2476" i="1"/>
  <c r="Q2476" i="1" s="1"/>
  <c r="S2476" i="1" s="1"/>
  <c r="N2475" i="1"/>
  <c r="M2475" i="1"/>
  <c r="Q2475" i="1" s="1"/>
  <c r="S2475" i="1" s="1"/>
  <c r="L2475" i="1"/>
  <c r="K2475" i="1"/>
  <c r="R2475" i="1" s="1"/>
  <c r="J2475" i="1"/>
  <c r="Q2474" i="1"/>
  <c r="S2474" i="1" s="1"/>
  <c r="N2474" i="1"/>
  <c r="M2474" i="1"/>
  <c r="L2474" i="1"/>
  <c r="R2474" i="1" s="1"/>
  <c r="K2474" i="1"/>
  <c r="J2474" i="1"/>
  <c r="P2474" i="1" s="1"/>
  <c r="R2473" i="1"/>
  <c r="N2473" i="1"/>
  <c r="M2473" i="1"/>
  <c r="L2473" i="1"/>
  <c r="K2473" i="1"/>
  <c r="J2473" i="1"/>
  <c r="P2473" i="1" s="1"/>
  <c r="N2472" i="1"/>
  <c r="M2472" i="1"/>
  <c r="L2472" i="1"/>
  <c r="K2472" i="1"/>
  <c r="R2472" i="1" s="1"/>
  <c r="J2472" i="1"/>
  <c r="Q2472" i="1" s="1"/>
  <c r="S2472" i="1" s="1"/>
  <c r="N2471" i="1"/>
  <c r="M2471" i="1"/>
  <c r="Q2471" i="1" s="1"/>
  <c r="S2471" i="1" s="1"/>
  <c r="L2471" i="1"/>
  <c r="K2471" i="1"/>
  <c r="R2471" i="1" s="1"/>
  <c r="J2471" i="1"/>
  <c r="Q2470" i="1"/>
  <c r="S2470" i="1" s="1"/>
  <c r="N2470" i="1"/>
  <c r="M2470" i="1"/>
  <c r="L2470" i="1"/>
  <c r="R2470" i="1" s="1"/>
  <c r="K2470" i="1"/>
  <c r="J2470" i="1"/>
  <c r="P2470" i="1" s="1"/>
  <c r="R2469" i="1"/>
  <c r="N2469" i="1"/>
  <c r="M2469" i="1"/>
  <c r="L2469" i="1"/>
  <c r="K2469" i="1"/>
  <c r="P2469" i="1" s="1"/>
  <c r="J2469" i="1"/>
  <c r="Q2469" i="1" s="1"/>
  <c r="S2469" i="1" s="1"/>
  <c r="N2468" i="1"/>
  <c r="M2468" i="1"/>
  <c r="L2468" i="1"/>
  <c r="K2468" i="1"/>
  <c r="R2468" i="1" s="1"/>
  <c r="J2468" i="1"/>
  <c r="Q2468" i="1" s="1"/>
  <c r="S2468" i="1" s="1"/>
  <c r="N2467" i="1"/>
  <c r="M2467" i="1"/>
  <c r="Q2467" i="1" s="1"/>
  <c r="S2467" i="1" s="1"/>
  <c r="L2467" i="1"/>
  <c r="K2467" i="1"/>
  <c r="R2467" i="1" s="1"/>
  <c r="J2467" i="1"/>
  <c r="Q2466" i="1"/>
  <c r="S2466" i="1" s="1"/>
  <c r="N2466" i="1"/>
  <c r="M2466" i="1"/>
  <c r="L2466" i="1"/>
  <c r="R2466" i="1" s="1"/>
  <c r="K2466" i="1"/>
  <c r="J2466" i="1"/>
  <c r="P2466" i="1" s="1"/>
  <c r="R2465" i="1"/>
  <c r="N2465" i="1"/>
  <c r="M2465" i="1"/>
  <c r="L2465" i="1"/>
  <c r="K2465" i="1"/>
  <c r="J2465" i="1"/>
  <c r="P2465" i="1" s="1"/>
  <c r="N2464" i="1"/>
  <c r="M2464" i="1"/>
  <c r="L2464" i="1"/>
  <c r="K2464" i="1"/>
  <c r="R2464" i="1" s="1"/>
  <c r="J2464" i="1"/>
  <c r="Q2464" i="1" s="1"/>
  <c r="S2464" i="1" s="1"/>
  <c r="N2463" i="1"/>
  <c r="M2463" i="1"/>
  <c r="Q2463" i="1" s="1"/>
  <c r="S2463" i="1" s="1"/>
  <c r="L2463" i="1"/>
  <c r="K2463" i="1"/>
  <c r="R2463" i="1" s="1"/>
  <c r="J2463" i="1"/>
  <c r="Q2462" i="1"/>
  <c r="S2462" i="1" s="1"/>
  <c r="N2462" i="1"/>
  <c r="M2462" i="1"/>
  <c r="L2462" i="1"/>
  <c r="R2462" i="1" s="1"/>
  <c r="K2462" i="1"/>
  <c r="J2462" i="1"/>
  <c r="P2462" i="1" s="1"/>
  <c r="R2461" i="1"/>
  <c r="N2461" i="1"/>
  <c r="M2461" i="1"/>
  <c r="L2461" i="1"/>
  <c r="K2461" i="1"/>
  <c r="J2461" i="1"/>
  <c r="P2461" i="1" s="1"/>
  <c r="N2460" i="1"/>
  <c r="M2460" i="1"/>
  <c r="L2460" i="1"/>
  <c r="K2460" i="1"/>
  <c r="R2460" i="1" s="1"/>
  <c r="J2460" i="1"/>
  <c r="Q2460" i="1" s="1"/>
  <c r="S2460" i="1" s="1"/>
  <c r="Q2459" i="1"/>
  <c r="S2459" i="1" s="1"/>
  <c r="N2459" i="1"/>
  <c r="M2459" i="1"/>
  <c r="L2459" i="1"/>
  <c r="K2459" i="1"/>
  <c r="R2459" i="1" s="1"/>
  <c r="J2459" i="1"/>
  <c r="Q2458" i="1"/>
  <c r="S2458" i="1" s="1"/>
  <c r="N2458" i="1"/>
  <c r="M2458" i="1"/>
  <c r="L2458" i="1"/>
  <c r="R2458" i="1" s="1"/>
  <c r="K2458" i="1"/>
  <c r="J2458" i="1"/>
  <c r="P2458" i="1" s="1"/>
  <c r="R2457" i="1"/>
  <c r="N2457" i="1"/>
  <c r="M2457" i="1"/>
  <c r="L2457" i="1"/>
  <c r="K2457" i="1"/>
  <c r="J2457" i="1"/>
  <c r="P2457" i="1" s="1"/>
  <c r="N2456" i="1"/>
  <c r="M2456" i="1"/>
  <c r="L2456" i="1"/>
  <c r="K2456" i="1"/>
  <c r="R2456" i="1" s="1"/>
  <c r="J2456" i="1"/>
  <c r="Q2456" i="1" s="1"/>
  <c r="S2456" i="1" s="1"/>
  <c r="Q2455" i="1"/>
  <c r="S2455" i="1" s="1"/>
  <c r="N2455" i="1"/>
  <c r="M2455" i="1"/>
  <c r="L2455" i="1"/>
  <c r="K2455" i="1"/>
  <c r="R2455" i="1" s="1"/>
  <c r="J2455" i="1"/>
  <c r="Q2454" i="1"/>
  <c r="S2454" i="1" s="1"/>
  <c r="N2454" i="1"/>
  <c r="M2454" i="1"/>
  <c r="L2454" i="1"/>
  <c r="R2454" i="1" s="1"/>
  <c r="K2454" i="1"/>
  <c r="J2454" i="1"/>
  <c r="P2454" i="1" s="1"/>
  <c r="R2453" i="1"/>
  <c r="N2453" i="1"/>
  <c r="M2453" i="1"/>
  <c r="L2453" i="1"/>
  <c r="K2453" i="1"/>
  <c r="J2453" i="1"/>
  <c r="P2453" i="1" s="1"/>
  <c r="N2452" i="1"/>
  <c r="M2452" i="1"/>
  <c r="L2452" i="1"/>
  <c r="K2452" i="1"/>
  <c r="R2452" i="1" s="1"/>
  <c r="J2452" i="1"/>
  <c r="Q2452" i="1" s="1"/>
  <c r="S2452" i="1" s="1"/>
  <c r="Q2451" i="1"/>
  <c r="S2451" i="1" s="1"/>
  <c r="N2451" i="1"/>
  <c r="M2451" i="1"/>
  <c r="L2451" i="1"/>
  <c r="K2451" i="1"/>
  <c r="R2451" i="1" s="1"/>
  <c r="J2451" i="1"/>
  <c r="Q2450" i="1"/>
  <c r="S2450" i="1" s="1"/>
  <c r="N2450" i="1"/>
  <c r="M2450" i="1"/>
  <c r="L2450" i="1"/>
  <c r="R2450" i="1" s="1"/>
  <c r="K2450" i="1"/>
  <c r="J2450" i="1"/>
  <c r="P2450" i="1" s="1"/>
  <c r="R2449" i="1"/>
  <c r="N2449" i="1"/>
  <c r="M2449" i="1"/>
  <c r="L2449" i="1"/>
  <c r="K2449" i="1"/>
  <c r="J2449" i="1"/>
  <c r="P2449" i="1" s="1"/>
  <c r="N2448" i="1"/>
  <c r="M2448" i="1"/>
  <c r="L2448" i="1"/>
  <c r="K2448" i="1"/>
  <c r="R2448" i="1" s="1"/>
  <c r="J2448" i="1"/>
  <c r="Q2448" i="1" s="1"/>
  <c r="S2448" i="1" s="1"/>
  <c r="Q2447" i="1"/>
  <c r="S2447" i="1" s="1"/>
  <c r="N2447" i="1"/>
  <c r="M2447" i="1"/>
  <c r="L2447" i="1"/>
  <c r="K2447" i="1"/>
  <c r="R2447" i="1" s="1"/>
  <c r="J2447" i="1"/>
  <c r="Q2446" i="1"/>
  <c r="S2446" i="1" s="1"/>
  <c r="N2446" i="1"/>
  <c r="M2446" i="1"/>
  <c r="L2446" i="1"/>
  <c r="R2446" i="1" s="1"/>
  <c r="K2446" i="1"/>
  <c r="J2446" i="1"/>
  <c r="P2446" i="1" s="1"/>
  <c r="R2445" i="1"/>
  <c r="N2445" i="1"/>
  <c r="M2445" i="1"/>
  <c r="L2445" i="1"/>
  <c r="K2445" i="1"/>
  <c r="J2445" i="1"/>
  <c r="P2445" i="1" s="1"/>
  <c r="N2444" i="1"/>
  <c r="M2444" i="1"/>
  <c r="L2444" i="1"/>
  <c r="K2444" i="1"/>
  <c r="R2444" i="1" s="1"/>
  <c r="J2444" i="1"/>
  <c r="Q2444" i="1" s="1"/>
  <c r="S2444" i="1" s="1"/>
  <c r="Q2443" i="1"/>
  <c r="S2443" i="1" s="1"/>
  <c r="N2443" i="1"/>
  <c r="M2443" i="1"/>
  <c r="L2443" i="1"/>
  <c r="K2443" i="1"/>
  <c r="R2443" i="1" s="1"/>
  <c r="J2443" i="1"/>
  <c r="Q2442" i="1"/>
  <c r="S2442" i="1" s="1"/>
  <c r="N2442" i="1"/>
  <c r="M2442" i="1"/>
  <c r="L2442" i="1"/>
  <c r="R2442" i="1" s="1"/>
  <c r="K2442" i="1"/>
  <c r="J2442" i="1"/>
  <c r="P2442" i="1" s="1"/>
  <c r="R2441" i="1"/>
  <c r="N2441" i="1"/>
  <c r="M2441" i="1"/>
  <c r="L2441" i="1"/>
  <c r="K2441" i="1"/>
  <c r="J2441" i="1"/>
  <c r="P2441" i="1" s="1"/>
  <c r="N2440" i="1"/>
  <c r="M2440" i="1"/>
  <c r="L2440" i="1"/>
  <c r="K2440" i="1"/>
  <c r="R2440" i="1" s="1"/>
  <c r="J2440" i="1"/>
  <c r="Q2440" i="1" s="1"/>
  <c r="S2440" i="1" s="1"/>
  <c r="Q2439" i="1"/>
  <c r="S2439" i="1" s="1"/>
  <c r="N2439" i="1"/>
  <c r="M2439" i="1"/>
  <c r="L2439" i="1"/>
  <c r="K2439" i="1"/>
  <c r="R2439" i="1" s="1"/>
  <c r="J2439" i="1"/>
  <c r="Q2438" i="1"/>
  <c r="S2438" i="1" s="1"/>
  <c r="N2438" i="1"/>
  <c r="M2438" i="1"/>
  <c r="L2438" i="1"/>
  <c r="R2438" i="1" s="1"/>
  <c r="K2438" i="1"/>
  <c r="J2438" i="1"/>
  <c r="P2438" i="1" s="1"/>
  <c r="R2437" i="1"/>
  <c r="N2437" i="1"/>
  <c r="M2437" i="1"/>
  <c r="L2437" i="1"/>
  <c r="K2437" i="1"/>
  <c r="J2437" i="1"/>
  <c r="P2437" i="1" s="1"/>
  <c r="N2436" i="1"/>
  <c r="M2436" i="1"/>
  <c r="L2436" i="1"/>
  <c r="K2436" i="1"/>
  <c r="R2436" i="1" s="1"/>
  <c r="J2436" i="1"/>
  <c r="Q2436" i="1" s="1"/>
  <c r="S2436" i="1" s="1"/>
  <c r="Q2435" i="1"/>
  <c r="S2435" i="1" s="1"/>
  <c r="N2435" i="1"/>
  <c r="M2435" i="1"/>
  <c r="L2435" i="1"/>
  <c r="K2435" i="1"/>
  <c r="R2435" i="1" s="1"/>
  <c r="J2435" i="1"/>
  <c r="Q2434" i="1"/>
  <c r="S2434" i="1" s="1"/>
  <c r="N2434" i="1"/>
  <c r="M2434" i="1"/>
  <c r="L2434" i="1"/>
  <c r="R2434" i="1" s="1"/>
  <c r="K2434" i="1"/>
  <c r="J2434" i="1"/>
  <c r="P2434" i="1" s="1"/>
  <c r="R2433" i="1"/>
  <c r="N2433" i="1"/>
  <c r="M2433" i="1"/>
  <c r="L2433" i="1"/>
  <c r="K2433" i="1"/>
  <c r="J2433" i="1"/>
  <c r="P2433" i="1" s="1"/>
  <c r="N2432" i="1"/>
  <c r="M2432" i="1"/>
  <c r="L2432" i="1"/>
  <c r="K2432" i="1"/>
  <c r="R2432" i="1" s="1"/>
  <c r="J2432" i="1"/>
  <c r="Q2432" i="1" s="1"/>
  <c r="S2432" i="1" s="1"/>
  <c r="Q2431" i="1"/>
  <c r="S2431" i="1" s="1"/>
  <c r="N2431" i="1"/>
  <c r="M2431" i="1"/>
  <c r="L2431" i="1"/>
  <c r="K2431" i="1"/>
  <c r="R2431" i="1" s="1"/>
  <c r="J2431" i="1"/>
  <c r="Q2430" i="1"/>
  <c r="S2430" i="1" s="1"/>
  <c r="N2430" i="1"/>
  <c r="M2430" i="1"/>
  <c r="L2430" i="1"/>
  <c r="R2430" i="1" s="1"/>
  <c r="K2430" i="1"/>
  <c r="J2430" i="1"/>
  <c r="P2430" i="1" s="1"/>
  <c r="R2429" i="1"/>
  <c r="N2429" i="1"/>
  <c r="M2429" i="1"/>
  <c r="L2429" i="1"/>
  <c r="K2429" i="1"/>
  <c r="J2429" i="1"/>
  <c r="P2429" i="1" s="1"/>
  <c r="N2428" i="1"/>
  <c r="M2428" i="1"/>
  <c r="L2428" i="1"/>
  <c r="K2428" i="1"/>
  <c r="R2428" i="1" s="1"/>
  <c r="J2428" i="1"/>
  <c r="Q2428" i="1" s="1"/>
  <c r="S2428" i="1" s="1"/>
  <c r="Q2427" i="1"/>
  <c r="S2427" i="1" s="1"/>
  <c r="N2427" i="1"/>
  <c r="M2427" i="1"/>
  <c r="L2427" i="1"/>
  <c r="K2427" i="1"/>
  <c r="R2427" i="1" s="1"/>
  <c r="J2427" i="1"/>
  <c r="Q2426" i="1"/>
  <c r="S2426" i="1" s="1"/>
  <c r="N2426" i="1"/>
  <c r="M2426" i="1"/>
  <c r="L2426" i="1"/>
  <c r="R2426" i="1" s="1"/>
  <c r="K2426" i="1"/>
  <c r="J2426" i="1"/>
  <c r="P2426" i="1" s="1"/>
  <c r="R2425" i="1"/>
  <c r="N2425" i="1"/>
  <c r="M2425" i="1"/>
  <c r="L2425" i="1"/>
  <c r="K2425" i="1"/>
  <c r="J2425" i="1"/>
  <c r="P2425" i="1" s="1"/>
  <c r="N2424" i="1"/>
  <c r="M2424" i="1"/>
  <c r="L2424" i="1"/>
  <c r="K2424" i="1"/>
  <c r="R2424" i="1" s="1"/>
  <c r="J2424" i="1"/>
  <c r="Q2424" i="1" s="1"/>
  <c r="S2424" i="1" s="1"/>
  <c r="Q2423" i="1"/>
  <c r="S2423" i="1" s="1"/>
  <c r="N2423" i="1"/>
  <c r="M2423" i="1"/>
  <c r="L2423" i="1"/>
  <c r="K2423" i="1"/>
  <c r="R2423" i="1" s="1"/>
  <c r="J2423" i="1"/>
  <c r="Q2422" i="1"/>
  <c r="S2422" i="1" s="1"/>
  <c r="N2422" i="1"/>
  <c r="M2422" i="1"/>
  <c r="L2422" i="1"/>
  <c r="R2422" i="1" s="1"/>
  <c r="K2422" i="1"/>
  <c r="J2422" i="1"/>
  <c r="P2422" i="1" s="1"/>
  <c r="R2421" i="1"/>
  <c r="N2421" i="1"/>
  <c r="M2421" i="1"/>
  <c r="L2421" i="1"/>
  <c r="K2421" i="1"/>
  <c r="J2421" i="1"/>
  <c r="P2421" i="1" s="1"/>
  <c r="N2420" i="1"/>
  <c r="M2420" i="1"/>
  <c r="L2420" i="1"/>
  <c r="K2420" i="1"/>
  <c r="R2420" i="1" s="1"/>
  <c r="J2420" i="1"/>
  <c r="Q2420" i="1" s="1"/>
  <c r="S2420" i="1" s="1"/>
  <c r="Q2419" i="1"/>
  <c r="S2419" i="1" s="1"/>
  <c r="N2419" i="1"/>
  <c r="M2419" i="1"/>
  <c r="L2419" i="1"/>
  <c r="K2419" i="1"/>
  <c r="R2419" i="1" s="1"/>
  <c r="J2419" i="1"/>
  <c r="Q2418" i="1"/>
  <c r="S2418" i="1" s="1"/>
  <c r="N2418" i="1"/>
  <c r="M2418" i="1"/>
  <c r="L2418" i="1"/>
  <c r="R2418" i="1" s="1"/>
  <c r="K2418" i="1"/>
  <c r="J2418" i="1"/>
  <c r="P2418" i="1" s="1"/>
  <c r="R2417" i="1"/>
  <c r="N2417" i="1"/>
  <c r="M2417" i="1"/>
  <c r="L2417" i="1"/>
  <c r="K2417" i="1"/>
  <c r="J2417" i="1"/>
  <c r="P2417" i="1" s="1"/>
  <c r="N2416" i="1"/>
  <c r="M2416" i="1"/>
  <c r="L2416" i="1"/>
  <c r="K2416" i="1"/>
  <c r="R2416" i="1" s="1"/>
  <c r="J2416" i="1"/>
  <c r="Q2416" i="1" s="1"/>
  <c r="S2416" i="1" s="1"/>
  <c r="Q2415" i="1"/>
  <c r="S2415" i="1" s="1"/>
  <c r="N2415" i="1"/>
  <c r="M2415" i="1"/>
  <c r="L2415" i="1"/>
  <c r="K2415" i="1"/>
  <c r="R2415" i="1" s="1"/>
  <c r="J2415" i="1"/>
  <c r="Q2414" i="1"/>
  <c r="S2414" i="1" s="1"/>
  <c r="N2414" i="1"/>
  <c r="M2414" i="1"/>
  <c r="L2414" i="1"/>
  <c r="R2414" i="1" s="1"/>
  <c r="K2414" i="1"/>
  <c r="J2414" i="1"/>
  <c r="P2414" i="1" s="1"/>
  <c r="R2413" i="1"/>
  <c r="N2413" i="1"/>
  <c r="M2413" i="1"/>
  <c r="L2413" i="1"/>
  <c r="K2413" i="1"/>
  <c r="J2413" i="1"/>
  <c r="P2413" i="1" s="1"/>
  <c r="N2412" i="1"/>
  <c r="M2412" i="1"/>
  <c r="L2412" i="1"/>
  <c r="K2412" i="1"/>
  <c r="R2412" i="1" s="1"/>
  <c r="J2412" i="1"/>
  <c r="Q2412" i="1" s="1"/>
  <c r="S2412" i="1" s="1"/>
  <c r="Q2411" i="1"/>
  <c r="S2411" i="1" s="1"/>
  <c r="N2411" i="1"/>
  <c r="M2411" i="1"/>
  <c r="L2411" i="1"/>
  <c r="K2411" i="1"/>
  <c r="R2411" i="1" s="1"/>
  <c r="J2411" i="1"/>
  <c r="Q2410" i="1"/>
  <c r="S2410" i="1" s="1"/>
  <c r="N2410" i="1"/>
  <c r="M2410" i="1"/>
  <c r="L2410" i="1"/>
  <c r="R2410" i="1" s="1"/>
  <c r="K2410" i="1"/>
  <c r="J2410" i="1"/>
  <c r="P2410" i="1" s="1"/>
  <c r="R2409" i="1"/>
  <c r="N2409" i="1"/>
  <c r="M2409" i="1"/>
  <c r="L2409" i="1"/>
  <c r="K2409" i="1"/>
  <c r="J2409" i="1"/>
  <c r="P2409" i="1" s="1"/>
  <c r="N2408" i="1"/>
  <c r="M2408" i="1"/>
  <c r="L2408" i="1"/>
  <c r="K2408" i="1"/>
  <c r="R2408" i="1" s="1"/>
  <c r="J2408" i="1"/>
  <c r="Q2408" i="1" s="1"/>
  <c r="S2408" i="1" s="1"/>
  <c r="Q2407" i="1"/>
  <c r="S2407" i="1" s="1"/>
  <c r="N2407" i="1"/>
  <c r="M2407" i="1"/>
  <c r="L2407" i="1"/>
  <c r="K2407" i="1"/>
  <c r="R2407" i="1" s="1"/>
  <c r="J2407" i="1"/>
  <c r="Q2406" i="1"/>
  <c r="S2406" i="1" s="1"/>
  <c r="N2406" i="1"/>
  <c r="M2406" i="1"/>
  <c r="L2406" i="1"/>
  <c r="R2406" i="1" s="1"/>
  <c r="K2406" i="1"/>
  <c r="J2406" i="1"/>
  <c r="P2406" i="1" s="1"/>
  <c r="R2405" i="1"/>
  <c r="N2405" i="1"/>
  <c r="M2405" i="1"/>
  <c r="L2405" i="1"/>
  <c r="K2405" i="1"/>
  <c r="J2405" i="1"/>
  <c r="P2405" i="1" s="1"/>
  <c r="N2404" i="1"/>
  <c r="M2404" i="1"/>
  <c r="L2404" i="1"/>
  <c r="K2404" i="1"/>
  <c r="R2404" i="1" s="1"/>
  <c r="J2404" i="1"/>
  <c r="Q2404" i="1" s="1"/>
  <c r="S2404" i="1" s="1"/>
  <c r="Q2403" i="1"/>
  <c r="S2403" i="1" s="1"/>
  <c r="N2403" i="1"/>
  <c r="M2403" i="1"/>
  <c r="L2403" i="1"/>
  <c r="K2403" i="1"/>
  <c r="R2403" i="1" s="1"/>
  <c r="J2403" i="1"/>
  <c r="Q2402" i="1"/>
  <c r="S2402" i="1" s="1"/>
  <c r="N2402" i="1"/>
  <c r="M2402" i="1"/>
  <c r="L2402" i="1"/>
  <c r="R2402" i="1" s="1"/>
  <c r="K2402" i="1"/>
  <c r="J2402" i="1"/>
  <c r="P2402" i="1" s="1"/>
  <c r="R2401" i="1"/>
  <c r="N2401" i="1"/>
  <c r="M2401" i="1"/>
  <c r="L2401" i="1"/>
  <c r="K2401" i="1"/>
  <c r="J2401" i="1"/>
  <c r="P2401" i="1" s="1"/>
  <c r="N2400" i="1"/>
  <c r="M2400" i="1"/>
  <c r="L2400" i="1"/>
  <c r="K2400" i="1"/>
  <c r="R2400" i="1" s="1"/>
  <c r="J2400" i="1"/>
  <c r="Q2400" i="1" s="1"/>
  <c r="S2400" i="1" s="1"/>
  <c r="Q2399" i="1"/>
  <c r="S2399" i="1" s="1"/>
  <c r="N2399" i="1"/>
  <c r="M2399" i="1"/>
  <c r="L2399" i="1"/>
  <c r="K2399" i="1"/>
  <c r="R2399" i="1" s="1"/>
  <c r="J2399" i="1"/>
  <c r="Q2398" i="1"/>
  <c r="S2398" i="1" s="1"/>
  <c r="N2398" i="1"/>
  <c r="M2398" i="1"/>
  <c r="L2398" i="1"/>
  <c r="R2398" i="1" s="1"/>
  <c r="K2398" i="1"/>
  <c r="J2398" i="1"/>
  <c r="P2398" i="1" s="1"/>
  <c r="R2397" i="1"/>
  <c r="N2397" i="1"/>
  <c r="M2397" i="1"/>
  <c r="L2397" i="1"/>
  <c r="K2397" i="1"/>
  <c r="J2397" i="1"/>
  <c r="P2397" i="1" s="1"/>
  <c r="N2396" i="1"/>
  <c r="M2396" i="1"/>
  <c r="L2396" i="1"/>
  <c r="K2396" i="1"/>
  <c r="R2396" i="1" s="1"/>
  <c r="J2396" i="1"/>
  <c r="Q2396" i="1" s="1"/>
  <c r="S2396" i="1" s="1"/>
  <c r="Q2395" i="1"/>
  <c r="S2395" i="1" s="1"/>
  <c r="N2395" i="1"/>
  <c r="M2395" i="1"/>
  <c r="L2395" i="1"/>
  <c r="K2395" i="1"/>
  <c r="R2395" i="1" s="1"/>
  <c r="J2395" i="1"/>
  <c r="Q2394" i="1"/>
  <c r="S2394" i="1" s="1"/>
  <c r="N2394" i="1"/>
  <c r="M2394" i="1"/>
  <c r="L2394" i="1"/>
  <c r="R2394" i="1" s="1"/>
  <c r="K2394" i="1"/>
  <c r="J2394" i="1"/>
  <c r="P2394" i="1" s="1"/>
  <c r="R2393" i="1"/>
  <c r="N2393" i="1"/>
  <c r="M2393" i="1"/>
  <c r="L2393" i="1"/>
  <c r="K2393" i="1"/>
  <c r="J2393" i="1"/>
  <c r="P2393" i="1" s="1"/>
  <c r="N2392" i="1"/>
  <c r="M2392" i="1"/>
  <c r="L2392" i="1"/>
  <c r="K2392" i="1"/>
  <c r="R2392" i="1" s="1"/>
  <c r="J2392" i="1"/>
  <c r="Q2392" i="1" s="1"/>
  <c r="S2392" i="1" s="1"/>
  <c r="Q2391" i="1"/>
  <c r="S2391" i="1" s="1"/>
  <c r="N2391" i="1"/>
  <c r="M2391" i="1"/>
  <c r="L2391" i="1"/>
  <c r="K2391" i="1"/>
  <c r="R2391" i="1" s="1"/>
  <c r="J2391" i="1"/>
  <c r="Q2390" i="1"/>
  <c r="S2390" i="1" s="1"/>
  <c r="N2390" i="1"/>
  <c r="M2390" i="1"/>
  <c r="L2390" i="1"/>
  <c r="R2390" i="1" s="1"/>
  <c r="K2390" i="1"/>
  <c r="J2390" i="1"/>
  <c r="P2390" i="1" s="1"/>
  <c r="R2389" i="1"/>
  <c r="N2389" i="1"/>
  <c r="M2389" i="1"/>
  <c r="L2389" i="1"/>
  <c r="K2389" i="1"/>
  <c r="J2389" i="1"/>
  <c r="P2389" i="1" s="1"/>
  <c r="N2388" i="1"/>
  <c r="M2388" i="1"/>
  <c r="L2388" i="1"/>
  <c r="K2388" i="1"/>
  <c r="R2388" i="1" s="1"/>
  <c r="J2388" i="1"/>
  <c r="Q2388" i="1" s="1"/>
  <c r="S2388" i="1" s="1"/>
  <c r="Q2387" i="1"/>
  <c r="S2387" i="1" s="1"/>
  <c r="N2387" i="1"/>
  <c r="M2387" i="1"/>
  <c r="L2387" i="1"/>
  <c r="K2387" i="1"/>
  <c r="J2387" i="1"/>
  <c r="Q2386" i="1"/>
  <c r="S2386" i="1" s="1"/>
  <c r="N2386" i="1"/>
  <c r="M2386" i="1"/>
  <c r="L2386" i="1"/>
  <c r="R2386" i="1" s="1"/>
  <c r="K2386" i="1"/>
  <c r="P2386" i="1" s="1"/>
  <c r="J2386" i="1"/>
  <c r="R2385" i="1"/>
  <c r="N2385" i="1"/>
  <c r="M2385" i="1"/>
  <c r="L2385" i="1"/>
  <c r="K2385" i="1"/>
  <c r="J2385" i="1"/>
  <c r="N2384" i="1"/>
  <c r="M2384" i="1"/>
  <c r="L2384" i="1"/>
  <c r="K2384" i="1"/>
  <c r="J2384" i="1"/>
  <c r="N2383" i="1"/>
  <c r="M2383" i="1"/>
  <c r="L2383" i="1"/>
  <c r="K2383" i="1"/>
  <c r="R2383" i="1" s="1"/>
  <c r="J2383" i="1"/>
  <c r="Q2383" i="1" s="1"/>
  <c r="S2383" i="1" s="1"/>
  <c r="Q2382" i="1"/>
  <c r="S2382" i="1" s="1"/>
  <c r="N2382" i="1"/>
  <c r="M2382" i="1"/>
  <c r="L2382" i="1"/>
  <c r="K2382" i="1"/>
  <c r="R2382" i="1" s="1"/>
  <c r="J2382" i="1"/>
  <c r="P2382" i="1" s="1"/>
  <c r="R2381" i="1"/>
  <c r="N2381" i="1"/>
  <c r="M2381" i="1"/>
  <c r="L2381" i="1"/>
  <c r="K2381" i="1"/>
  <c r="J2381" i="1"/>
  <c r="N2380" i="1"/>
  <c r="M2380" i="1"/>
  <c r="L2380" i="1"/>
  <c r="K2380" i="1"/>
  <c r="R2380" i="1" s="1"/>
  <c r="J2380" i="1"/>
  <c r="N2379" i="1"/>
  <c r="M2379" i="1"/>
  <c r="L2379" i="1"/>
  <c r="K2379" i="1"/>
  <c r="R2379" i="1" s="1"/>
  <c r="J2379" i="1"/>
  <c r="Q2379" i="1" s="1"/>
  <c r="S2379" i="1" s="1"/>
  <c r="Q2378" i="1"/>
  <c r="S2378" i="1" s="1"/>
  <c r="N2378" i="1"/>
  <c r="M2378" i="1"/>
  <c r="L2378" i="1"/>
  <c r="K2378" i="1"/>
  <c r="R2378" i="1" s="1"/>
  <c r="J2378" i="1"/>
  <c r="R2377" i="1"/>
  <c r="N2377" i="1"/>
  <c r="M2377" i="1"/>
  <c r="Q2377" i="1" s="1"/>
  <c r="S2377" i="1" s="1"/>
  <c r="L2377" i="1"/>
  <c r="K2377" i="1"/>
  <c r="J2377" i="1"/>
  <c r="N2376" i="1"/>
  <c r="R2376" i="1" s="1"/>
  <c r="M2376" i="1"/>
  <c r="L2376" i="1"/>
  <c r="K2376" i="1"/>
  <c r="J2376" i="1"/>
  <c r="N2375" i="1"/>
  <c r="M2375" i="1"/>
  <c r="L2375" i="1"/>
  <c r="K2375" i="1"/>
  <c r="R2375" i="1" s="1"/>
  <c r="J2375" i="1"/>
  <c r="Q2375" i="1" s="1"/>
  <c r="S2375" i="1" s="1"/>
  <c r="Q2374" i="1"/>
  <c r="S2374" i="1" s="1"/>
  <c r="N2374" i="1"/>
  <c r="M2374" i="1"/>
  <c r="L2374" i="1"/>
  <c r="K2374" i="1"/>
  <c r="R2374" i="1" s="1"/>
  <c r="J2374" i="1"/>
  <c r="R2373" i="1"/>
  <c r="N2373" i="1"/>
  <c r="M2373" i="1"/>
  <c r="Q2373" i="1" s="1"/>
  <c r="S2373" i="1" s="1"/>
  <c r="L2373" i="1"/>
  <c r="K2373" i="1"/>
  <c r="J2373" i="1"/>
  <c r="N2372" i="1"/>
  <c r="M2372" i="1"/>
  <c r="L2372" i="1"/>
  <c r="K2372" i="1"/>
  <c r="R2372" i="1" s="1"/>
  <c r="J2372" i="1"/>
  <c r="N2371" i="1"/>
  <c r="M2371" i="1"/>
  <c r="L2371" i="1"/>
  <c r="K2371" i="1"/>
  <c r="R2371" i="1" s="1"/>
  <c r="J2371" i="1"/>
  <c r="Q2371" i="1" s="1"/>
  <c r="S2371" i="1" s="1"/>
  <c r="Q2370" i="1"/>
  <c r="S2370" i="1" s="1"/>
  <c r="N2370" i="1"/>
  <c r="M2370" i="1"/>
  <c r="L2370" i="1"/>
  <c r="K2370" i="1"/>
  <c r="R2370" i="1" s="1"/>
  <c r="J2370" i="1"/>
  <c r="R2369" i="1"/>
  <c r="N2369" i="1"/>
  <c r="M2369" i="1"/>
  <c r="L2369" i="1"/>
  <c r="K2369" i="1"/>
  <c r="J2369" i="1"/>
  <c r="N2368" i="1"/>
  <c r="M2368" i="1"/>
  <c r="L2368" i="1"/>
  <c r="K2368" i="1"/>
  <c r="R2368" i="1" s="1"/>
  <c r="J2368" i="1"/>
  <c r="Q2367" i="1"/>
  <c r="S2367" i="1" s="1"/>
  <c r="N2367" i="1"/>
  <c r="M2367" i="1"/>
  <c r="L2367" i="1"/>
  <c r="K2367" i="1"/>
  <c r="J2367" i="1"/>
  <c r="R2366" i="1"/>
  <c r="N2366" i="1"/>
  <c r="M2366" i="1"/>
  <c r="Q2366" i="1" s="1"/>
  <c r="S2366" i="1" s="1"/>
  <c r="L2366" i="1"/>
  <c r="K2366" i="1"/>
  <c r="J2366" i="1"/>
  <c r="P2366" i="1" s="1"/>
  <c r="N2365" i="1"/>
  <c r="R2365" i="1" s="1"/>
  <c r="M2365" i="1"/>
  <c r="L2365" i="1"/>
  <c r="K2365" i="1"/>
  <c r="J2365" i="1"/>
  <c r="Q2365" i="1" s="1"/>
  <c r="S2365" i="1" s="1"/>
  <c r="N2364" i="1"/>
  <c r="M2364" i="1"/>
  <c r="L2364" i="1"/>
  <c r="K2364" i="1"/>
  <c r="R2364" i="1" s="1"/>
  <c r="J2364" i="1"/>
  <c r="Q2364" i="1" s="1"/>
  <c r="S2364" i="1" s="1"/>
  <c r="Q2363" i="1"/>
  <c r="S2363" i="1" s="1"/>
  <c r="N2363" i="1"/>
  <c r="M2363" i="1"/>
  <c r="L2363" i="1"/>
  <c r="K2363" i="1"/>
  <c r="R2363" i="1" s="1"/>
  <c r="J2363" i="1"/>
  <c r="R2362" i="1"/>
  <c r="N2362" i="1"/>
  <c r="M2362" i="1"/>
  <c r="Q2362" i="1" s="1"/>
  <c r="S2362" i="1" s="1"/>
  <c r="L2362" i="1"/>
  <c r="K2362" i="1"/>
  <c r="J2362" i="1"/>
  <c r="P2362" i="1" s="1"/>
  <c r="N2361" i="1"/>
  <c r="R2361" i="1" s="1"/>
  <c r="M2361" i="1"/>
  <c r="L2361" i="1"/>
  <c r="K2361" i="1"/>
  <c r="J2361" i="1"/>
  <c r="Q2361" i="1" s="1"/>
  <c r="S2361" i="1" s="1"/>
  <c r="N2360" i="1"/>
  <c r="M2360" i="1"/>
  <c r="L2360" i="1"/>
  <c r="K2360" i="1"/>
  <c r="R2360" i="1" s="1"/>
  <c r="J2360" i="1"/>
  <c r="Q2360" i="1" s="1"/>
  <c r="S2360" i="1" s="1"/>
  <c r="Q2359" i="1"/>
  <c r="S2359" i="1" s="1"/>
  <c r="N2359" i="1"/>
  <c r="M2359" i="1"/>
  <c r="L2359" i="1"/>
  <c r="K2359" i="1"/>
  <c r="R2359" i="1" s="1"/>
  <c r="J2359" i="1"/>
  <c r="R2358" i="1"/>
  <c r="N2358" i="1"/>
  <c r="M2358" i="1"/>
  <c r="Q2358" i="1" s="1"/>
  <c r="S2358" i="1" s="1"/>
  <c r="L2358" i="1"/>
  <c r="K2358" i="1"/>
  <c r="J2358" i="1"/>
  <c r="P2358" i="1" s="1"/>
  <c r="N2357" i="1"/>
  <c r="R2357" i="1" s="1"/>
  <c r="M2357" i="1"/>
  <c r="L2357" i="1"/>
  <c r="K2357" i="1"/>
  <c r="J2357" i="1"/>
  <c r="Q2357" i="1" s="1"/>
  <c r="S2357" i="1" s="1"/>
  <c r="N2356" i="1"/>
  <c r="M2356" i="1"/>
  <c r="L2356" i="1"/>
  <c r="K2356" i="1"/>
  <c r="R2356" i="1" s="1"/>
  <c r="J2356" i="1"/>
  <c r="Q2356" i="1" s="1"/>
  <c r="S2356" i="1" s="1"/>
  <c r="Q2355" i="1"/>
  <c r="S2355" i="1" s="1"/>
  <c r="N2355" i="1"/>
  <c r="M2355" i="1"/>
  <c r="L2355" i="1"/>
  <c r="K2355" i="1"/>
  <c r="R2355" i="1" s="1"/>
  <c r="J2355" i="1"/>
  <c r="R2354" i="1"/>
  <c r="N2354" i="1"/>
  <c r="M2354" i="1"/>
  <c r="Q2354" i="1" s="1"/>
  <c r="S2354" i="1" s="1"/>
  <c r="L2354" i="1"/>
  <c r="K2354" i="1"/>
  <c r="J2354" i="1"/>
  <c r="P2354" i="1" s="1"/>
  <c r="N2353" i="1"/>
  <c r="R2353" i="1" s="1"/>
  <c r="M2353" i="1"/>
  <c r="L2353" i="1"/>
  <c r="K2353" i="1"/>
  <c r="J2353" i="1"/>
  <c r="Q2353" i="1" s="1"/>
  <c r="S2353" i="1" s="1"/>
  <c r="N2352" i="1"/>
  <c r="M2352" i="1"/>
  <c r="L2352" i="1"/>
  <c r="K2352" i="1"/>
  <c r="R2352" i="1" s="1"/>
  <c r="J2352" i="1"/>
  <c r="Q2352" i="1" s="1"/>
  <c r="S2352" i="1" s="1"/>
  <c r="Q2351" i="1"/>
  <c r="S2351" i="1" s="1"/>
  <c r="N2351" i="1"/>
  <c r="M2351" i="1"/>
  <c r="L2351" i="1"/>
  <c r="K2351" i="1"/>
  <c r="R2351" i="1" s="1"/>
  <c r="J2351" i="1"/>
  <c r="R2350" i="1"/>
  <c r="N2350" i="1"/>
  <c r="M2350" i="1"/>
  <c r="Q2350" i="1" s="1"/>
  <c r="S2350" i="1" s="1"/>
  <c r="L2350" i="1"/>
  <c r="K2350" i="1"/>
  <c r="J2350" i="1"/>
  <c r="P2350" i="1" s="1"/>
  <c r="N2349" i="1"/>
  <c r="R2349" i="1" s="1"/>
  <c r="M2349" i="1"/>
  <c r="L2349" i="1"/>
  <c r="K2349" i="1"/>
  <c r="J2349" i="1"/>
  <c r="Q2349" i="1" s="1"/>
  <c r="S2349" i="1" s="1"/>
  <c r="N2348" i="1"/>
  <c r="M2348" i="1"/>
  <c r="L2348" i="1"/>
  <c r="K2348" i="1"/>
  <c r="R2348" i="1" s="1"/>
  <c r="J2348" i="1"/>
  <c r="Q2348" i="1" s="1"/>
  <c r="S2348" i="1" s="1"/>
  <c r="Q2347" i="1"/>
  <c r="S2347" i="1" s="1"/>
  <c r="N2347" i="1"/>
  <c r="M2347" i="1"/>
  <c r="L2347" i="1"/>
  <c r="K2347" i="1"/>
  <c r="R2347" i="1" s="1"/>
  <c r="J2347" i="1"/>
  <c r="R2346" i="1"/>
  <c r="N2346" i="1"/>
  <c r="M2346" i="1"/>
  <c r="Q2346" i="1" s="1"/>
  <c r="S2346" i="1" s="1"/>
  <c r="L2346" i="1"/>
  <c r="K2346" i="1"/>
  <c r="J2346" i="1"/>
  <c r="P2346" i="1" s="1"/>
  <c r="N2345" i="1"/>
  <c r="R2345" i="1" s="1"/>
  <c r="M2345" i="1"/>
  <c r="L2345" i="1"/>
  <c r="K2345" i="1"/>
  <c r="J2345" i="1"/>
  <c r="Q2345" i="1" s="1"/>
  <c r="S2345" i="1" s="1"/>
  <c r="N2344" i="1"/>
  <c r="M2344" i="1"/>
  <c r="L2344" i="1"/>
  <c r="K2344" i="1"/>
  <c r="R2344" i="1" s="1"/>
  <c r="J2344" i="1"/>
  <c r="Q2344" i="1" s="1"/>
  <c r="S2344" i="1" s="1"/>
  <c r="Q2343" i="1"/>
  <c r="S2343" i="1" s="1"/>
  <c r="N2343" i="1"/>
  <c r="M2343" i="1"/>
  <c r="L2343" i="1"/>
  <c r="K2343" i="1"/>
  <c r="R2343" i="1" s="1"/>
  <c r="J2343" i="1"/>
  <c r="R2342" i="1"/>
  <c r="N2342" i="1"/>
  <c r="M2342" i="1"/>
  <c r="Q2342" i="1" s="1"/>
  <c r="S2342" i="1" s="1"/>
  <c r="L2342" i="1"/>
  <c r="K2342" i="1"/>
  <c r="J2342" i="1"/>
  <c r="P2342" i="1" s="1"/>
  <c r="N2341" i="1"/>
  <c r="R2341" i="1" s="1"/>
  <c r="M2341" i="1"/>
  <c r="L2341" i="1"/>
  <c r="K2341" i="1"/>
  <c r="J2341" i="1"/>
  <c r="Q2341" i="1" s="1"/>
  <c r="S2341" i="1" s="1"/>
  <c r="N2340" i="1"/>
  <c r="M2340" i="1"/>
  <c r="L2340" i="1"/>
  <c r="K2340" i="1"/>
  <c r="R2340" i="1" s="1"/>
  <c r="J2340" i="1"/>
  <c r="Q2340" i="1" s="1"/>
  <c r="S2340" i="1" s="1"/>
  <c r="Q2339" i="1"/>
  <c r="S2339" i="1" s="1"/>
  <c r="N2339" i="1"/>
  <c r="M2339" i="1"/>
  <c r="L2339" i="1"/>
  <c r="K2339" i="1"/>
  <c r="R2339" i="1" s="1"/>
  <c r="J2339" i="1"/>
  <c r="R2338" i="1"/>
  <c r="N2338" i="1"/>
  <c r="M2338" i="1"/>
  <c r="Q2338" i="1" s="1"/>
  <c r="S2338" i="1" s="1"/>
  <c r="L2338" i="1"/>
  <c r="K2338" i="1"/>
  <c r="J2338" i="1"/>
  <c r="P2338" i="1" s="1"/>
  <c r="N2337" i="1"/>
  <c r="R2337" i="1" s="1"/>
  <c r="M2337" i="1"/>
  <c r="L2337" i="1"/>
  <c r="K2337" i="1"/>
  <c r="J2337" i="1"/>
  <c r="Q2337" i="1" s="1"/>
  <c r="S2337" i="1" s="1"/>
  <c r="N2336" i="1"/>
  <c r="M2336" i="1"/>
  <c r="L2336" i="1"/>
  <c r="K2336" i="1"/>
  <c r="R2336" i="1" s="1"/>
  <c r="J2336" i="1"/>
  <c r="Q2336" i="1" s="1"/>
  <c r="S2336" i="1" s="1"/>
  <c r="Q2335" i="1"/>
  <c r="S2335" i="1" s="1"/>
  <c r="N2335" i="1"/>
  <c r="M2335" i="1"/>
  <c r="L2335" i="1"/>
  <c r="K2335" i="1"/>
  <c r="R2335" i="1" s="1"/>
  <c r="J2335" i="1"/>
  <c r="R2334" i="1"/>
  <c r="N2334" i="1"/>
  <c r="M2334" i="1"/>
  <c r="Q2334" i="1" s="1"/>
  <c r="S2334" i="1" s="1"/>
  <c r="L2334" i="1"/>
  <c r="K2334" i="1"/>
  <c r="J2334" i="1"/>
  <c r="P2334" i="1" s="1"/>
  <c r="N2333" i="1"/>
  <c r="R2333" i="1" s="1"/>
  <c r="M2333" i="1"/>
  <c r="L2333" i="1"/>
  <c r="K2333" i="1"/>
  <c r="J2333" i="1"/>
  <c r="Q2333" i="1" s="1"/>
  <c r="S2333" i="1" s="1"/>
  <c r="N2332" i="1"/>
  <c r="M2332" i="1"/>
  <c r="L2332" i="1"/>
  <c r="K2332" i="1"/>
  <c r="R2332" i="1" s="1"/>
  <c r="J2332" i="1"/>
  <c r="Q2332" i="1" s="1"/>
  <c r="S2332" i="1" s="1"/>
  <c r="Q2331" i="1"/>
  <c r="S2331" i="1" s="1"/>
  <c r="N2331" i="1"/>
  <c r="M2331" i="1"/>
  <c r="L2331" i="1"/>
  <c r="K2331" i="1"/>
  <c r="R2331" i="1" s="1"/>
  <c r="J2331" i="1"/>
  <c r="R2330" i="1"/>
  <c r="N2330" i="1"/>
  <c r="M2330" i="1"/>
  <c r="Q2330" i="1" s="1"/>
  <c r="S2330" i="1" s="1"/>
  <c r="L2330" i="1"/>
  <c r="K2330" i="1"/>
  <c r="J2330" i="1"/>
  <c r="P2330" i="1" s="1"/>
  <c r="N2329" i="1"/>
  <c r="R2329" i="1" s="1"/>
  <c r="M2329" i="1"/>
  <c r="L2329" i="1"/>
  <c r="K2329" i="1"/>
  <c r="J2329" i="1"/>
  <c r="Q2329" i="1" s="1"/>
  <c r="S2329" i="1" s="1"/>
  <c r="N2328" i="1"/>
  <c r="M2328" i="1"/>
  <c r="L2328" i="1"/>
  <c r="K2328" i="1"/>
  <c r="R2328" i="1" s="1"/>
  <c r="J2328" i="1"/>
  <c r="Q2328" i="1" s="1"/>
  <c r="S2328" i="1" s="1"/>
  <c r="Q2327" i="1"/>
  <c r="S2327" i="1" s="1"/>
  <c r="N2327" i="1"/>
  <c r="M2327" i="1"/>
  <c r="L2327" i="1"/>
  <c r="K2327" i="1"/>
  <c r="R2327" i="1" s="1"/>
  <c r="J2327" i="1"/>
  <c r="R2326" i="1"/>
  <c r="N2326" i="1"/>
  <c r="M2326" i="1"/>
  <c r="Q2326" i="1" s="1"/>
  <c r="S2326" i="1" s="1"/>
  <c r="L2326" i="1"/>
  <c r="K2326" i="1"/>
  <c r="J2326" i="1"/>
  <c r="P2326" i="1" s="1"/>
  <c r="N2325" i="1"/>
  <c r="R2325" i="1" s="1"/>
  <c r="M2325" i="1"/>
  <c r="L2325" i="1"/>
  <c r="K2325" i="1"/>
  <c r="J2325" i="1"/>
  <c r="Q2325" i="1" s="1"/>
  <c r="S2325" i="1" s="1"/>
  <c r="N2324" i="1"/>
  <c r="M2324" i="1"/>
  <c r="L2324" i="1"/>
  <c r="K2324" i="1"/>
  <c r="R2324" i="1" s="1"/>
  <c r="J2324" i="1"/>
  <c r="Q2324" i="1" s="1"/>
  <c r="S2324" i="1" s="1"/>
  <c r="Q2323" i="1"/>
  <c r="S2323" i="1" s="1"/>
  <c r="N2323" i="1"/>
  <c r="M2323" i="1"/>
  <c r="L2323" i="1"/>
  <c r="K2323" i="1"/>
  <c r="R2323" i="1" s="1"/>
  <c r="J2323" i="1"/>
  <c r="R2322" i="1"/>
  <c r="N2322" i="1"/>
  <c r="M2322" i="1"/>
  <c r="Q2322" i="1" s="1"/>
  <c r="S2322" i="1" s="1"/>
  <c r="L2322" i="1"/>
  <c r="K2322" i="1"/>
  <c r="J2322" i="1"/>
  <c r="P2322" i="1" s="1"/>
  <c r="N2321" i="1"/>
  <c r="R2321" i="1" s="1"/>
  <c r="M2321" i="1"/>
  <c r="L2321" i="1"/>
  <c r="K2321" i="1"/>
  <c r="J2321" i="1"/>
  <c r="Q2321" i="1" s="1"/>
  <c r="S2321" i="1" s="1"/>
  <c r="N2320" i="1"/>
  <c r="M2320" i="1"/>
  <c r="L2320" i="1"/>
  <c r="K2320" i="1"/>
  <c r="R2320" i="1" s="1"/>
  <c r="J2320" i="1"/>
  <c r="Q2320" i="1" s="1"/>
  <c r="S2320" i="1" s="1"/>
  <c r="Q2319" i="1"/>
  <c r="S2319" i="1" s="1"/>
  <c r="N2319" i="1"/>
  <c r="M2319" i="1"/>
  <c r="L2319" i="1"/>
  <c r="K2319" i="1"/>
  <c r="R2319" i="1" s="1"/>
  <c r="J2319" i="1"/>
  <c r="R2318" i="1"/>
  <c r="N2318" i="1"/>
  <c r="M2318" i="1"/>
  <c r="Q2318" i="1" s="1"/>
  <c r="S2318" i="1" s="1"/>
  <c r="L2318" i="1"/>
  <c r="K2318" i="1"/>
  <c r="J2318" i="1"/>
  <c r="P2318" i="1" s="1"/>
  <c r="N2317" i="1"/>
  <c r="R2317" i="1" s="1"/>
  <c r="M2317" i="1"/>
  <c r="L2317" i="1"/>
  <c r="K2317" i="1"/>
  <c r="J2317" i="1"/>
  <c r="Q2317" i="1" s="1"/>
  <c r="S2317" i="1" s="1"/>
  <c r="N2316" i="1"/>
  <c r="M2316" i="1"/>
  <c r="L2316" i="1"/>
  <c r="K2316" i="1"/>
  <c r="R2316" i="1" s="1"/>
  <c r="J2316" i="1"/>
  <c r="Q2316" i="1" s="1"/>
  <c r="S2316" i="1" s="1"/>
  <c r="Q2315" i="1"/>
  <c r="S2315" i="1" s="1"/>
  <c r="N2315" i="1"/>
  <c r="M2315" i="1"/>
  <c r="L2315" i="1"/>
  <c r="K2315" i="1"/>
  <c r="R2315" i="1" s="1"/>
  <c r="J2315" i="1"/>
  <c r="R2314" i="1"/>
  <c r="N2314" i="1"/>
  <c r="M2314" i="1"/>
  <c r="Q2314" i="1" s="1"/>
  <c r="S2314" i="1" s="1"/>
  <c r="L2314" i="1"/>
  <c r="K2314" i="1"/>
  <c r="J2314" i="1"/>
  <c r="P2314" i="1" s="1"/>
  <c r="N2313" i="1"/>
  <c r="R2313" i="1" s="1"/>
  <c r="M2313" i="1"/>
  <c r="L2313" i="1"/>
  <c r="K2313" i="1"/>
  <c r="J2313" i="1"/>
  <c r="Q2313" i="1" s="1"/>
  <c r="S2313" i="1" s="1"/>
  <c r="N2312" i="1"/>
  <c r="M2312" i="1"/>
  <c r="L2312" i="1"/>
  <c r="K2312" i="1"/>
  <c r="R2312" i="1" s="1"/>
  <c r="J2312" i="1"/>
  <c r="Q2312" i="1" s="1"/>
  <c r="S2312" i="1" s="1"/>
  <c r="Q2311" i="1"/>
  <c r="S2311" i="1" s="1"/>
  <c r="N2311" i="1"/>
  <c r="M2311" i="1"/>
  <c r="L2311" i="1"/>
  <c r="K2311" i="1"/>
  <c r="R2311" i="1" s="1"/>
  <c r="J2311" i="1"/>
  <c r="R2310" i="1"/>
  <c r="N2310" i="1"/>
  <c r="M2310" i="1"/>
  <c r="Q2310" i="1" s="1"/>
  <c r="S2310" i="1" s="1"/>
  <c r="L2310" i="1"/>
  <c r="K2310" i="1"/>
  <c r="J2310" i="1"/>
  <c r="P2310" i="1" s="1"/>
  <c r="N2309" i="1"/>
  <c r="R2309" i="1" s="1"/>
  <c r="M2309" i="1"/>
  <c r="L2309" i="1"/>
  <c r="K2309" i="1"/>
  <c r="J2309" i="1"/>
  <c r="Q2309" i="1" s="1"/>
  <c r="S2309" i="1" s="1"/>
  <c r="N2308" i="1"/>
  <c r="M2308" i="1"/>
  <c r="L2308" i="1"/>
  <c r="K2308" i="1"/>
  <c r="R2308" i="1" s="1"/>
  <c r="J2308" i="1"/>
  <c r="Q2308" i="1" s="1"/>
  <c r="S2308" i="1" s="1"/>
  <c r="Q2307" i="1"/>
  <c r="S2307" i="1" s="1"/>
  <c r="N2307" i="1"/>
  <c r="M2307" i="1"/>
  <c r="L2307" i="1"/>
  <c r="K2307" i="1"/>
  <c r="R2307" i="1" s="1"/>
  <c r="J2307" i="1"/>
  <c r="R2306" i="1"/>
  <c r="N2306" i="1"/>
  <c r="M2306" i="1"/>
  <c r="Q2306" i="1" s="1"/>
  <c r="S2306" i="1" s="1"/>
  <c r="L2306" i="1"/>
  <c r="K2306" i="1"/>
  <c r="J2306" i="1"/>
  <c r="P2306" i="1" s="1"/>
  <c r="N2305" i="1"/>
  <c r="R2305" i="1" s="1"/>
  <c r="M2305" i="1"/>
  <c r="L2305" i="1"/>
  <c r="K2305" i="1"/>
  <c r="J2305" i="1"/>
  <c r="Q2305" i="1" s="1"/>
  <c r="S2305" i="1" s="1"/>
  <c r="N2304" i="1"/>
  <c r="M2304" i="1"/>
  <c r="L2304" i="1"/>
  <c r="K2304" i="1"/>
  <c r="R2304" i="1" s="1"/>
  <c r="J2304" i="1"/>
  <c r="Q2304" i="1" s="1"/>
  <c r="S2304" i="1" s="1"/>
  <c r="Q2303" i="1"/>
  <c r="S2303" i="1" s="1"/>
  <c r="N2303" i="1"/>
  <c r="M2303" i="1"/>
  <c r="L2303" i="1"/>
  <c r="K2303" i="1"/>
  <c r="R2303" i="1" s="1"/>
  <c r="J2303" i="1"/>
  <c r="R2302" i="1"/>
  <c r="N2302" i="1"/>
  <c r="M2302" i="1"/>
  <c r="Q2302" i="1" s="1"/>
  <c r="S2302" i="1" s="1"/>
  <c r="L2302" i="1"/>
  <c r="K2302" i="1"/>
  <c r="J2302" i="1"/>
  <c r="P2302" i="1" s="1"/>
  <c r="N2301" i="1"/>
  <c r="R2301" i="1" s="1"/>
  <c r="M2301" i="1"/>
  <c r="L2301" i="1"/>
  <c r="K2301" i="1"/>
  <c r="J2301" i="1"/>
  <c r="Q2301" i="1" s="1"/>
  <c r="S2301" i="1" s="1"/>
  <c r="N2300" i="1"/>
  <c r="M2300" i="1"/>
  <c r="L2300" i="1"/>
  <c r="K2300" i="1"/>
  <c r="R2300" i="1" s="1"/>
  <c r="J2300" i="1"/>
  <c r="Q2300" i="1" s="1"/>
  <c r="S2300" i="1" s="1"/>
  <c r="Q2299" i="1"/>
  <c r="S2299" i="1" s="1"/>
  <c r="N2299" i="1"/>
  <c r="M2299" i="1"/>
  <c r="L2299" i="1"/>
  <c r="K2299" i="1"/>
  <c r="R2299" i="1" s="1"/>
  <c r="J2299" i="1"/>
  <c r="R2298" i="1"/>
  <c r="N2298" i="1"/>
  <c r="M2298" i="1"/>
  <c r="Q2298" i="1" s="1"/>
  <c r="S2298" i="1" s="1"/>
  <c r="L2298" i="1"/>
  <c r="K2298" i="1"/>
  <c r="J2298" i="1"/>
  <c r="P2298" i="1" s="1"/>
  <c r="N2297" i="1"/>
  <c r="R2297" i="1" s="1"/>
  <c r="M2297" i="1"/>
  <c r="L2297" i="1"/>
  <c r="K2297" i="1"/>
  <c r="J2297" i="1"/>
  <c r="Q2297" i="1" s="1"/>
  <c r="S2297" i="1" s="1"/>
  <c r="N2296" i="1"/>
  <c r="M2296" i="1"/>
  <c r="L2296" i="1"/>
  <c r="K2296" i="1"/>
  <c r="R2296" i="1" s="1"/>
  <c r="J2296" i="1"/>
  <c r="Q2296" i="1" s="1"/>
  <c r="S2296" i="1" s="1"/>
  <c r="Q2295" i="1"/>
  <c r="S2295" i="1" s="1"/>
  <c r="N2295" i="1"/>
  <c r="M2295" i="1"/>
  <c r="L2295" i="1"/>
  <c r="K2295" i="1"/>
  <c r="R2295" i="1" s="1"/>
  <c r="J2295" i="1"/>
  <c r="R2294" i="1"/>
  <c r="N2294" i="1"/>
  <c r="M2294" i="1"/>
  <c r="Q2294" i="1" s="1"/>
  <c r="S2294" i="1" s="1"/>
  <c r="L2294" i="1"/>
  <c r="K2294" i="1"/>
  <c r="J2294" i="1"/>
  <c r="P2294" i="1" s="1"/>
  <c r="N2293" i="1"/>
  <c r="R2293" i="1" s="1"/>
  <c r="M2293" i="1"/>
  <c r="L2293" i="1"/>
  <c r="K2293" i="1"/>
  <c r="J2293" i="1"/>
  <c r="Q2293" i="1" s="1"/>
  <c r="S2293" i="1" s="1"/>
  <c r="N2292" i="1"/>
  <c r="M2292" i="1"/>
  <c r="L2292" i="1"/>
  <c r="K2292" i="1"/>
  <c r="R2292" i="1" s="1"/>
  <c r="J2292" i="1"/>
  <c r="Q2292" i="1" s="1"/>
  <c r="S2292" i="1" s="1"/>
  <c r="Q2291" i="1"/>
  <c r="S2291" i="1" s="1"/>
  <c r="N2291" i="1"/>
  <c r="M2291" i="1"/>
  <c r="L2291" i="1"/>
  <c r="K2291" i="1"/>
  <c r="R2291" i="1" s="1"/>
  <c r="J2291" i="1"/>
  <c r="R2290" i="1"/>
  <c r="N2290" i="1"/>
  <c r="M2290" i="1"/>
  <c r="Q2290" i="1" s="1"/>
  <c r="S2290" i="1" s="1"/>
  <c r="L2290" i="1"/>
  <c r="K2290" i="1"/>
  <c r="J2290" i="1"/>
  <c r="P2290" i="1" s="1"/>
  <c r="N2289" i="1"/>
  <c r="R2289" i="1" s="1"/>
  <c r="M2289" i="1"/>
  <c r="L2289" i="1"/>
  <c r="K2289" i="1"/>
  <c r="J2289" i="1"/>
  <c r="Q2289" i="1" s="1"/>
  <c r="S2289" i="1" s="1"/>
  <c r="N2288" i="1"/>
  <c r="M2288" i="1"/>
  <c r="L2288" i="1"/>
  <c r="K2288" i="1"/>
  <c r="R2288" i="1" s="1"/>
  <c r="J2288" i="1"/>
  <c r="Q2288" i="1" s="1"/>
  <c r="S2288" i="1" s="1"/>
  <c r="Q2287" i="1"/>
  <c r="S2287" i="1" s="1"/>
  <c r="N2287" i="1"/>
  <c r="M2287" i="1"/>
  <c r="L2287" i="1"/>
  <c r="K2287" i="1"/>
  <c r="R2287" i="1" s="1"/>
  <c r="J2287" i="1"/>
  <c r="R2286" i="1"/>
  <c r="N2286" i="1"/>
  <c r="M2286" i="1"/>
  <c r="Q2286" i="1" s="1"/>
  <c r="S2286" i="1" s="1"/>
  <c r="L2286" i="1"/>
  <c r="K2286" i="1"/>
  <c r="J2286" i="1"/>
  <c r="P2286" i="1" s="1"/>
  <c r="N2285" i="1"/>
  <c r="R2285" i="1" s="1"/>
  <c r="M2285" i="1"/>
  <c r="L2285" i="1"/>
  <c r="K2285" i="1"/>
  <c r="J2285" i="1"/>
  <c r="Q2285" i="1" s="1"/>
  <c r="S2285" i="1" s="1"/>
  <c r="N2284" i="1"/>
  <c r="M2284" i="1"/>
  <c r="L2284" i="1"/>
  <c r="K2284" i="1"/>
  <c r="R2284" i="1" s="1"/>
  <c r="J2284" i="1"/>
  <c r="Q2284" i="1" s="1"/>
  <c r="S2284" i="1" s="1"/>
  <c r="Q2283" i="1"/>
  <c r="S2283" i="1" s="1"/>
  <c r="N2283" i="1"/>
  <c r="M2283" i="1"/>
  <c r="L2283" i="1"/>
  <c r="K2283" i="1"/>
  <c r="R2283" i="1" s="1"/>
  <c r="J2283" i="1"/>
  <c r="R2282" i="1"/>
  <c r="N2282" i="1"/>
  <c r="M2282" i="1"/>
  <c r="Q2282" i="1" s="1"/>
  <c r="S2282" i="1" s="1"/>
  <c r="L2282" i="1"/>
  <c r="K2282" i="1"/>
  <c r="J2282" i="1"/>
  <c r="P2282" i="1" s="1"/>
  <c r="N2281" i="1"/>
  <c r="R2281" i="1" s="1"/>
  <c r="M2281" i="1"/>
  <c r="L2281" i="1"/>
  <c r="K2281" i="1"/>
  <c r="J2281" i="1"/>
  <c r="Q2281" i="1" s="1"/>
  <c r="S2281" i="1" s="1"/>
  <c r="N2280" i="1"/>
  <c r="M2280" i="1"/>
  <c r="L2280" i="1"/>
  <c r="K2280" i="1"/>
  <c r="R2280" i="1" s="1"/>
  <c r="J2280" i="1"/>
  <c r="Q2280" i="1" s="1"/>
  <c r="S2280" i="1" s="1"/>
  <c r="Q2279" i="1"/>
  <c r="S2279" i="1" s="1"/>
  <c r="N2279" i="1"/>
  <c r="M2279" i="1"/>
  <c r="L2279" i="1"/>
  <c r="K2279" i="1"/>
  <c r="R2279" i="1" s="1"/>
  <c r="J2279" i="1"/>
  <c r="R2278" i="1"/>
  <c r="N2278" i="1"/>
  <c r="M2278" i="1"/>
  <c r="Q2278" i="1" s="1"/>
  <c r="S2278" i="1" s="1"/>
  <c r="L2278" i="1"/>
  <c r="K2278" i="1"/>
  <c r="J2278" i="1"/>
  <c r="P2278" i="1" s="1"/>
  <c r="N2277" i="1"/>
  <c r="R2277" i="1" s="1"/>
  <c r="M2277" i="1"/>
  <c r="L2277" i="1"/>
  <c r="K2277" i="1"/>
  <c r="J2277" i="1"/>
  <c r="Q2277" i="1" s="1"/>
  <c r="S2277" i="1" s="1"/>
  <c r="N2276" i="1"/>
  <c r="M2276" i="1"/>
  <c r="L2276" i="1"/>
  <c r="K2276" i="1"/>
  <c r="R2276" i="1" s="1"/>
  <c r="J2276" i="1"/>
  <c r="Q2276" i="1" s="1"/>
  <c r="S2276" i="1" s="1"/>
  <c r="Q2275" i="1"/>
  <c r="S2275" i="1" s="1"/>
  <c r="N2275" i="1"/>
  <c r="M2275" i="1"/>
  <c r="L2275" i="1"/>
  <c r="K2275" i="1"/>
  <c r="R2275" i="1" s="1"/>
  <c r="J2275" i="1"/>
  <c r="R2274" i="1"/>
  <c r="N2274" i="1"/>
  <c r="M2274" i="1"/>
  <c r="Q2274" i="1" s="1"/>
  <c r="S2274" i="1" s="1"/>
  <c r="L2274" i="1"/>
  <c r="K2274" i="1"/>
  <c r="J2274" i="1"/>
  <c r="P2274" i="1" s="1"/>
  <c r="N2273" i="1"/>
  <c r="R2273" i="1" s="1"/>
  <c r="M2273" i="1"/>
  <c r="L2273" i="1"/>
  <c r="K2273" i="1"/>
  <c r="J2273" i="1"/>
  <c r="Q2273" i="1" s="1"/>
  <c r="S2273" i="1" s="1"/>
  <c r="N2272" i="1"/>
  <c r="M2272" i="1"/>
  <c r="L2272" i="1"/>
  <c r="K2272" i="1"/>
  <c r="R2272" i="1" s="1"/>
  <c r="J2272" i="1"/>
  <c r="Q2272" i="1" s="1"/>
  <c r="S2272" i="1" s="1"/>
  <c r="Q2271" i="1"/>
  <c r="S2271" i="1" s="1"/>
  <c r="N2271" i="1"/>
  <c r="M2271" i="1"/>
  <c r="L2271" i="1"/>
  <c r="K2271" i="1"/>
  <c r="R2271" i="1" s="1"/>
  <c r="J2271" i="1"/>
  <c r="R2270" i="1"/>
  <c r="N2270" i="1"/>
  <c r="M2270" i="1"/>
  <c r="Q2270" i="1" s="1"/>
  <c r="S2270" i="1" s="1"/>
  <c r="L2270" i="1"/>
  <c r="K2270" i="1"/>
  <c r="J2270" i="1"/>
  <c r="P2270" i="1" s="1"/>
  <c r="N2269" i="1"/>
  <c r="R2269" i="1" s="1"/>
  <c r="M2269" i="1"/>
  <c r="L2269" i="1"/>
  <c r="K2269" i="1"/>
  <c r="J2269" i="1"/>
  <c r="Q2269" i="1" s="1"/>
  <c r="S2269" i="1" s="1"/>
  <c r="N2268" i="1"/>
  <c r="M2268" i="1"/>
  <c r="L2268" i="1"/>
  <c r="K2268" i="1"/>
  <c r="R2268" i="1" s="1"/>
  <c r="J2268" i="1"/>
  <c r="Q2268" i="1" s="1"/>
  <c r="S2268" i="1" s="1"/>
  <c r="Q2267" i="1"/>
  <c r="S2267" i="1" s="1"/>
  <c r="N2267" i="1"/>
  <c r="M2267" i="1"/>
  <c r="L2267" i="1"/>
  <c r="K2267" i="1"/>
  <c r="R2267" i="1" s="1"/>
  <c r="J2267" i="1"/>
  <c r="R2266" i="1"/>
  <c r="N2266" i="1"/>
  <c r="M2266" i="1"/>
  <c r="Q2266" i="1" s="1"/>
  <c r="S2266" i="1" s="1"/>
  <c r="L2266" i="1"/>
  <c r="K2266" i="1"/>
  <c r="J2266" i="1"/>
  <c r="P2266" i="1" s="1"/>
  <c r="N2265" i="1"/>
  <c r="R2265" i="1" s="1"/>
  <c r="M2265" i="1"/>
  <c r="L2265" i="1"/>
  <c r="K2265" i="1"/>
  <c r="J2265" i="1"/>
  <c r="Q2265" i="1" s="1"/>
  <c r="S2265" i="1" s="1"/>
  <c r="N2264" i="1"/>
  <c r="M2264" i="1"/>
  <c r="L2264" i="1"/>
  <c r="K2264" i="1"/>
  <c r="R2264" i="1" s="1"/>
  <c r="J2264" i="1"/>
  <c r="Q2264" i="1" s="1"/>
  <c r="S2264" i="1" s="1"/>
  <c r="Q2263" i="1"/>
  <c r="S2263" i="1" s="1"/>
  <c r="N2263" i="1"/>
  <c r="M2263" i="1"/>
  <c r="L2263" i="1"/>
  <c r="K2263" i="1"/>
  <c r="R2263" i="1" s="1"/>
  <c r="J2263" i="1"/>
  <c r="R2262" i="1"/>
  <c r="N2262" i="1"/>
  <c r="M2262" i="1"/>
  <c r="Q2262" i="1" s="1"/>
  <c r="S2262" i="1" s="1"/>
  <c r="L2262" i="1"/>
  <c r="K2262" i="1"/>
  <c r="J2262" i="1"/>
  <c r="P2262" i="1" s="1"/>
  <c r="N2261" i="1"/>
  <c r="R2261" i="1" s="1"/>
  <c r="M2261" i="1"/>
  <c r="L2261" i="1"/>
  <c r="K2261" i="1"/>
  <c r="J2261" i="1"/>
  <c r="Q2261" i="1" s="1"/>
  <c r="S2261" i="1" s="1"/>
  <c r="N2260" i="1"/>
  <c r="M2260" i="1"/>
  <c r="L2260" i="1"/>
  <c r="K2260" i="1"/>
  <c r="R2260" i="1" s="1"/>
  <c r="J2260" i="1"/>
  <c r="Q2260" i="1" s="1"/>
  <c r="S2260" i="1" s="1"/>
  <c r="Q2259" i="1"/>
  <c r="S2259" i="1" s="1"/>
  <c r="N2259" i="1"/>
  <c r="M2259" i="1"/>
  <c r="L2259" i="1"/>
  <c r="K2259" i="1"/>
  <c r="R2259" i="1" s="1"/>
  <c r="J2259" i="1"/>
  <c r="R2258" i="1"/>
  <c r="N2258" i="1"/>
  <c r="M2258" i="1"/>
  <c r="Q2258" i="1" s="1"/>
  <c r="S2258" i="1" s="1"/>
  <c r="L2258" i="1"/>
  <c r="K2258" i="1"/>
  <c r="J2258" i="1"/>
  <c r="P2258" i="1" s="1"/>
  <c r="N2257" i="1"/>
  <c r="R2257" i="1" s="1"/>
  <c r="M2257" i="1"/>
  <c r="L2257" i="1"/>
  <c r="K2257" i="1"/>
  <c r="J2257" i="1"/>
  <c r="Q2257" i="1" s="1"/>
  <c r="S2257" i="1" s="1"/>
  <c r="N2256" i="1"/>
  <c r="M2256" i="1"/>
  <c r="L2256" i="1"/>
  <c r="K2256" i="1"/>
  <c r="R2256" i="1" s="1"/>
  <c r="J2256" i="1"/>
  <c r="Q2256" i="1" s="1"/>
  <c r="S2256" i="1" s="1"/>
  <c r="Q2255" i="1"/>
  <c r="S2255" i="1" s="1"/>
  <c r="N2255" i="1"/>
  <c r="M2255" i="1"/>
  <c r="L2255" i="1"/>
  <c r="K2255" i="1"/>
  <c r="R2255" i="1" s="1"/>
  <c r="J2255" i="1"/>
  <c r="R2254" i="1"/>
  <c r="N2254" i="1"/>
  <c r="M2254" i="1"/>
  <c r="Q2254" i="1" s="1"/>
  <c r="S2254" i="1" s="1"/>
  <c r="L2254" i="1"/>
  <c r="K2254" i="1"/>
  <c r="J2254" i="1"/>
  <c r="P2254" i="1" s="1"/>
  <c r="N2253" i="1"/>
  <c r="R2253" i="1" s="1"/>
  <c r="M2253" i="1"/>
  <c r="L2253" i="1"/>
  <c r="K2253" i="1"/>
  <c r="J2253" i="1"/>
  <c r="Q2253" i="1" s="1"/>
  <c r="S2253" i="1" s="1"/>
  <c r="N2252" i="1"/>
  <c r="M2252" i="1"/>
  <c r="L2252" i="1"/>
  <c r="K2252" i="1"/>
  <c r="R2252" i="1" s="1"/>
  <c r="J2252" i="1"/>
  <c r="Q2252" i="1" s="1"/>
  <c r="S2252" i="1" s="1"/>
  <c r="Q2251" i="1"/>
  <c r="S2251" i="1" s="1"/>
  <c r="N2251" i="1"/>
  <c r="M2251" i="1"/>
  <c r="L2251" i="1"/>
  <c r="K2251" i="1"/>
  <c r="R2251" i="1" s="1"/>
  <c r="J2251" i="1"/>
  <c r="R2250" i="1"/>
  <c r="N2250" i="1"/>
  <c r="M2250" i="1"/>
  <c r="Q2250" i="1" s="1"/>
  <c r="S2250" i="1" s="1"/>
  <c r="L2250" i="1"/>
  <c r="K2250" i="1"/>
  <c r="J2250" i="1"/>
  <c r="N2249" i="1"/>
  <c r="R2249" i="1" s="1"/>
  <c r="M2249" i="1"/>
  <c r="L2249" i="1"/>
  <c r="K2249" i="1"/>
  <c r="J2249" i="1"/>
  <c r="N2248" i="1"/>
  <c r="M2248" i="1"/>
  <c r="L2248" i="1"/>
  <c r="K2248" i="1"/>
  <c r="R2248" i="1" s="1"/>
  <c r="J2248" i="1"/>
  <c r="Q2248" i="1" s="1"/>
  <c r="S2248" i="1" s="1"/>
  <c r="Q2247" i="1"/>
  <c r="S2247" i="1" s="1"/>
  <c r="N2247" i="1"/>
  <c r="M2247" i="1"/>
  <c r="L2247" i="1"/>
  <c r="K2247" i="1"/>
  <c r="R2247" i="1" s="1"/>
  <c r="J2247" i="1"/>
  <c r="R2246" i="1"/>
  <c r="N2246" i="1"/>
  <c r="M2246" i="1"/>
  <c r="Q2246" i="1" s="1"/>
  <c r="S2246" i="1" s="1"/>
  <c r="L2246" i="1"/>
  <c r="K2246" i="1"/>
  <c r="J2246" i="1"/>
  <c r="N2245" i="1"/>
  <c r="R2245" i="1" s="1"/>
  <c r="M2245" i="1"/>
  <c r="L2245" i="1"/>
  <c r="K2245" i="1"/>
  <c r="J2245" i="1"/>
  <c r="N2244" i="1"/>
  <c r="M2244" i="1"/>
  <c r="L2244" i="1"/>
  <c r="K2244" i="1"/>
  <c r="R2244" i="1" s="1"/>
  <c r="J2244" i="1"/>
  <c r="Q2244" i="1" s="1"/>
  <c r="S2244" i="1" s="1"/>
  <c r="Q2243" i="1"/>
  <c r="S2243" i="1" s="1"/>
  <c r="N2243" i="1"/>
  <c r="M2243" i="1"/>
  <c r="L2243" i="1"/>
  <c r="K2243" i="1"/>
  <c r="R2243" i="1" s="1"/>
  <c r="J2243" i="1"/>
  <c r="R2242" i="1"/>
  <c r="N2242" i="1"/>
  <c r="M2242" i="1"/>
  <c r="Q2242" i="1" s="1"/>
  <c r="S2242" i="1" s="1"/>
  <c r="L2242" i="1"/>
  <c r="K2242" i="1"/>
  <c r="J2242" i="1"/>
  <c r="N2241" i="1"/>
  <c r="R2241" i="1" s="1"/>
  <c r="M2241" i="1"/>
  <c r="L2241" i="1"/>
  <c r="K2241" i="1"/>
  <c r="J2241" i="1"/>
  <c r="N2240" i="1"/>
  <c r="M2240" i="1"/>
  <c r="L2240" i="1"/>
  <c r="K2240" i="1"/>
  <c r="R2240" i="1" s="1"/>
  <c r="J2240" i="1"/>
  <c r="Q2240" i="1" s="1"/>
  <c r="S2240" i="1" s="1"/>
  <c r="Q2239" i="1"/>
  <c r="S2239" i="1" s="1"/>
  <c r="N2239" i="1"/>
  <c r="M2239" i="1"/>
  <c r="L2239" i="1"/>
  <c r="K2239" i="1"/>
  <c r="R2239" i="1" s="1"/>
  <c r="J2239" i="1"/>
  <c r="R2238" i="1"/>
  <c r="N2238" i="1"/>
  <c r="M2238" i="1"/>
  <c r="Q2238" i="1" s="1"/>
  <c r="S2238" i="1" s="1"/>
  <c r="L2238" i="1"/>
  <c r="K2238" i="1"/>
  <c r="J2238" i="1"/>
  <c r="N2237" i="1"/>
  <c r="R2237" i="1" s="1"/>
  <c r="M2237" i="1"/>
  <c r="L2237" i="1"/>
  <c r="K2237" i="1"/>
  <c r="J2237" i="1"/>
  <c r="N2236" i="1"/>
  <c r="M2236" i="1"/>
  <c r="L2236" i="1"/>
  <c r="K2236" i="1"/>
  <c r="R2236" i="1" s="1"/>
  <c r="J2236" i="1"/>
  <c r="Q2236" i="1" s="1"/>
  <c r="S2236" i="1" s="1"/>
  <c r="Q2235" i="1"/>
  <c r="S2235" i="1" s="1"/>
  <c r="N2235" i="1"/>
  <c r="M2235" i="1"/>
  <c r="L2235" i="1"/>
  <c r="K2235" i="1"/>
  <c r="R2235" i="1" s="1"/>
  <c r="J2235" i="1"/>
  <c r="R2234" i="1"/>
  <c r="N2234" i="1"/>
  <c r="M2234" i="1"/>
  <c r="Q2234" i="1" s="1"/>
  <c r="S2234" i="1" s="1"/>
  <c r="L2234" i="1"/>
  <c r="K2234" i="1"/>
  <c r="J2234" i="1"/>
  <c r="N2233" i="1"/>
  <c r="R2233" i="1" s="1"/>
  <c r="M2233" i="1"/>
  <c r="L2233" i="1"/>
  <c r="K2233" i="1"/>
  <c r="J2233" i="1"/>
  <c r="N2232" i="1"/>
  <c r="M2232" i="1"/>
  <c r="L2232" i="1"/>
  <c r="K2232" i="1"/>
  <c r="J2232" i="1"/>
  <c r="Q2232" i="1" s="1"/>
  <c r="S2232" i="1" s="1"/>
  <c r="Q2231" i="1"/>
  <c r="S2231" i="1" s="1"/>
  <c r="N2231" i="1"/>
  <c r="M2231" i="1"/>
  <c r="L2231" i="1"/>
  <c r="K2231" i="1"/>
  <c r="R2231" i="1" s="1"/>
  <c r="J2231" i="1"/>
  <c r="Q2230" i="1"/>
  <c r="S2230" i="1" s="1"/>
  <c r="N2230" i="1"/>
  <c r="M2230" i="1"/>
  <c r="L2230" i="1"/>
  <c r="R2230" i="1" s="1"/>
  <c r="K2230" i="1"/>
  <c r="J2230" i="1"/>
  <c r="R2229" i="1"/>
  <c r="N2229" i="1"/>
  <c r="M2229" i="1"/>
  <c r="L2229" i="1"/>
  <c r="K2229" i="1"/>
  <c r="J2229" i="1"/>
  <c r="N2228" i="1"/>
  <c r="M2228" i="1"/>
  <c r="L2228" i="1"/>
  <c r="K2228" i="1"/>
  <c r="J2228" i="1"/>
  <c r="Q2228" i="1" s="1"/>
  <c r="S2228" i="1" s="1"/>
  <c r="Q2227" i="1"/>
  <c r="S2227" i="1" s="1"/>
  <c r="N2227" i="1"/>
  <c r="M2227" i="1"/>
  <c r="L2227" i="1"/>
  <c r="K2227" i="1"/>
  <c r="R2227" i="1" s="1"/>
  <c r="J2227" i="1"/>
  <c r="Q2226" i="1"/>
  <c r="S2226" i="1" s="1"/>
  <c r="N2226" i="1"/>
  <c r="M2226" i="1"/>
  <c r="L2226" i="1"/>
  <c r="R2226" i="1" s="1"/>
  <c r="K2226" i="1"/>
  <c r="J2226" i="1"/>
  <c r="R2225" i="1"/>
  <c r="N2225" i="1"/>
  <c r="M2225" i="1"/>
  <c r="L2225" i="1"/>
  <c r="K2225" i="1"/>
  <c r="J2225" i="1"/>
  <c r="N2224" i="1"/>
  <c r="M2224" i="1"/>
  <c r="L2224" i="1"/>
  <c r="K2224" i="1"/>
  <c r="J2224" i="1"/>
  <c r="Q2224" i="1" s="1"/>
  <c r="S2224" i="1" s="1"/>
  <c r="Q2223" i="1"/>
  <c r="S2223" i="1" s="1"/>
  <c r="N2223" i="1"/>
  <c r="M2223" i="1"/>
  <c r="L2223" i="1"/>
  <c r="K2223" i="1"/>
  <c r="R2223" i="1" s="1"/>
  <c r="J2223" i="1"/>
  <c r="Q2222" i="1"/>
  <c r="S2222" i="1" s="1"/>
  <c r="N2222" i="1"/>
  <c r="M2222" i="1"/>
  <c r="L2222" i="1"/>
  <c r="R2222" i="1" s="1"/>
  <c r="K2222" i="1"/>
  <c r="J2222" i="1"/>
  <c r="R2221" i="1"/>
  <c r="N2221" i="1"/>
  <c r="M2221" i="1"/>
  <c r="L2221" i="1"/>
  <c r="K2221" i="1"/>
  <c r="J2221" i="1"/>
  <c r="N2220" i="1"/>
  <c r="M2220" i="1"/>
  <c r="L2220" i="1"/>
  <c r="K2220" i="1"/>
  <c r="J2220" i="1"/>
  <c r="Q2220" i="1" s="1"/>
  <c r="S2220" i="1" s="1"/>
  <c r="Q2219" i="1"/>
  <c r="S2219" i="1" s="1"/>
  <c r="N2219" i="1"/>
  <c r="M2219" i="1"/>
  <c r="L2219" i="1"/>
  <c r="K2219" i="1"/>
  <c r="R2219" i="1" s="1"/>
  <c r="J2219" i="1"/>
  <c r="Q2218" i="1"/>
  <c r="S2218" i="1" s="1"/>
  <c r="N2218" i="1"/>
  <c r="M2218" i="1"/>
  <c r="L2218" i="1"/>
  <c r="R2218" i="1" s="1"/>
  <c r="K2218" i="1"/>
  <c r="J2218" i="1"/>
  <c r="R2217" i="1"/>
  <c r="N2217" i="1"/>
  <c r="M2217" i="1"/>
  <c r="L2217" i="1"/>
  <c r="K2217" i="1"/>
  <c r="J2217" i="1"/>
  <c r="N2216" i="1"/>
  <c r="M2216" i="1"/>
  <c r="L2216" i="1"/>
  <c r="K2216" i="1"/>
  <c r="J2216" i="1"/>
  <c r="Q2216" i="1" s="1"/>
  <c r="S2216" i="1" s="1"/>
  <c r="Q2215" i="1"/>
  <c r="S2215" i="1" s="1"/>
  <c r="N2215" i="1"/>
  <c r="M2215" i="1"/>
  <c r="L2215" i="1"/>
  <c r="K2215" i="1"/>
  <c r="R2215" i="1" s="1"/>
  <c r="J2215" i="1"/>
  <c r="Q2214" i="1"/>
  <c r="S2214" i="1" s="1"/>
  <c r="N2214" i="1"/>
  <c r="M2214" i="1"/>
  <c r="L2214" i="1"/>
  <c r="R2214" i="1" s="1"/>
  <c r="K2214" i="1"/>
  <c r="J2214" i="1"/>
  <c r="R2213" i="1"/>
  <c r="N2213" i="1"/>
  <c r="M2213" i="1"/>
  <c r="L2213" i="1"/>
  <c r="K2213" i="1"/>
  <c r="J2213" i="1"/>
  <c r="N2212" i="1"/>
  <c r="M2212" i="1"/>
  <c r="L2212" i="1"/>
  <c r="K2212" i="1"/>
  <c r="J2212" i="1"/>
  <c r="Q2212" i="1" s="1"/>
  <c r="S2212" i="1" s="1"/>
  <c r="Q2211" i="1"/>
  <c r="S2211" i="1" s="1"/>
  <c r="N2211" i="1"/>
  <c r="M2211" i="1"/>
  <c r="L2211" i="1"/>
  <c r="K2211" i="1"/>
  <c r="R2211" i="1" s="1"/>
  <c r="J2211" i="1"/>
  <c r="Q2210" i="1"/>
  <c r="S2210" i="1" s="1"/>
  <c r="N2210" i="1"/>
  <c r="M2210" i="1"/>
  <c r="L2210" i="1"/>
  <c r="R2210" i="1" s="1"/>
  <c r="K2210" i="1"/>
  <c r="J2210" i="1"/>
  <c r="R2209" i="1"/>
  <c r="N2209" i="1"/>
  <c r="M2209" i="1"/>
  <c r="L2209" i="1"/>
  <c r="K2209" i="1"/>
  <c r="J2209" i="1"/>
  <c r="N2208" i="1"/>
  <c r="M2208" i="1"/>
  <c r="L2208" i="1"/>
  <c r="K2208" i="1"/>
  <c r="J2208" i="1"/>
  <c r="Q2208" i="1" s="1"/>
  <c r="S2208" i="1" s="1"/>
  <c r="Q2207" i="1"/>
  <c r="S2207" i="1" s="1"/>
  <c r="N2207" i="1"/>
  <c r="M2207" i="1"/>
  <c r="L2207" i="1"/>
  <c r="K2207" i="1"/>
  <c r="R2207" i="1" s="1"/>
  <c r="J2207" i="1"/>
  <c r="Q2206" i="1"/>
  <c r="S2206" i="1" s="1"/>
  <c r="N2206" i="1"/>
  <c r="M2206" i="1"/>
  <c r="L2206" i="1"/>
  <c r="R2206" i="1" s="1"/>
  <c r="K2206" i="1"/>
  <c r="J2206" i="1"/>
  <c r="R2205" i="1"/>
  <c r="N2205" i="1"/>
  <c r="M2205" i="1"/>
  <c r="L2205" i="1"/>
  <c r="K2205" i="1"/>
  <c r="J2205" i="1"/>
  <c r="N2204" i="1"/>
  <c r="M2204" i="1"/>
  <c r="L2204" i="1"/>
  <c r="K2204" i="1"/>
  <c r="J2204" i="1"/>
  <c r="Q2204" i="1" s="1"/>
  <c r="S2204" i="1" s="1"/>
  <c r="N2203" i="1"/>
  <c r="M2203" i="1"/>
  <c r="Q2203" i="1" s="1"/>
  <c r="S2203" i="1" s="1"/>
  <c r="L2203" i="1"/>
  <c r="K2203" i="1"/>
  <c r="R2203" i="1" s="1"/>
  <c r="J2203" i="1"/>
  <c r="N2202" i="1"/>
  <c r="M2202" i="1"/>
  <c r="Q2202" i="1" s="1"/>
  <c r="S2202" i="1" s="1"/>
  <c r="L2202" i="1"/>
  <c r="R2202" i="1" s="1"/>
  <c r="K2202" i="1"/>
  <c r="J2202" i="1"/>
  <c r="N2201" i="1"/>
  <c r="M2201" i="1"/>
  <c r="L2201" i="1"/>
  <c r="K2201" i="1"/>
  <c r="R2201" i="1" s="1"/>
  <c r="J2201" i="1"/>
  <c r="S2200" i="1"/>
  <c r="Q2200" i="1"/>
  <c r="N2200" i="1"/>
  <c r="M2200" i="1"/>
  <c r="L2200" i="1"/>
  <c r="K2200" i="1"/>
  <c r="R2200" i="1" s="1"/>
  <c r="J2200" i="1"/>
  <c r="R2199" i="1"/>
  <c r="N2199" i="1"/>
  <c r="M2199" i="1"/>
  <c r="Q2199" i="1" s="1"/>
  <c r="S2199" i="1" s="1"/>
  <c r="L2199" i="1"/>
  <c r="K2199" i="1"/>
  <c r="P2199" i="1" s="1"/>
  <c r="J2199" i="1"/>
  <c r="N2198" i="1"/>
  <c r="M2198" i="1"/>
  <c r="Q2198" i="1" s="1"/>
  <c r="S2198" i="1" s="1"/>
  <c r="L2198" i="1"/>
  <c r="R2198" i="1" s="1"/>
  <c r="K2198" i="1"/>
  <c r="J2198" i="1"/>
  <c r="N2197" i="1"/>
  <c r="M2197" i="1"/>
  <c r="L2197" i="1"/>
  <c r="K2197" i="1"/>
  <c r="R2197" i="1" s="1"/>
  <c r="J2197" i="1"/>
  <c r="S2196" i="1"/>
  <c r="Q2196" i="1"/>
  <c r="N2196" i="1"/>
  <c r="M2196" i="1"/>
  <c r="L2196" i="1"/>
  <c r="K2196" i="1"/>
  <c r="R2196" i="1" s="1"/>
  <c r="J2196" i="1"/>
  <c r="R2195" i="1"/>
  <c r="N2195" i="1"/>
  <c r="M2195" i="1"/>
  <c r="Q2195" i="1" s="1"/>
  <c r="S2195" i="1" s="1"/>
  <c r="L2195" i="1"/>
  <c r="K2195" i="1"/>
  <c r="P2195" i="1" s="1"/>
  <c r="J2195" i="1"/>
  <c r="N2194" i="1"/>
  <c r="M2194" i="1"/>
  <c r="Q2194" i="1" s="1"/>
  <c r="S2194" i="1" s="1"/>
  <c r="L2194" i="1"/>
  <c r="R2194" i="1" s="1"/>
  <c r="K2194" i="1"/>
  <c r="J2194" i="1"/>
  <c r="N2193" i="1"/>
  <c r="M2193" i="1"/>
  <c r="L2193" i="1"/>
  <c r="K2193" i="1"/>
  <c r="R2193" i="1" s="1"/>
  <c r="J2193" i="1"/>
  <c r="S2192" i="1"/>
  <c r="Q2192" i="1"/>
  <c r="N2192" i="1"/>
  <c r="M2192" i="1"/>
  <c r="L2192" i="1"/>
  <c r="K2192" i="1"/>
  <c r="R2192" i="1" s="1"/>
  <c r="J2192" i="1"/>
  <c r="R2191" i="1"/>
  <c r="N2191" i="1"/>
  <c r="M2191" i="1"/>
  <c r="Q2191" i="1" s="1"/>
  <c r="S2191" i="1" s="1"/>
  <c r="L2191" i="1"/>
  <c r="K2191" i="1"/>
  <c r="P2191" i="1" s="1"/>
  <c r="J2191" i="1"/>
  <c r="N2190" i="1"/>
  <c r="M2190" i="1"/>
  <c r="Q2190" i="1" s="1"/>
  <c r="S2190" i="1" s="1"/>
  <c r="L2190" i="1"/>
  <c r="R2190" i="1" s="1"/>
  <c r="K2190" i="1"/>
  <c r="J2190" i="1"/>
  <c r="N2189" i="1"/>
  <c r="M2189" i="1"/>
  <c r="L2189" i="1"/>
  <c r="K2189" i="1"/>
  <c r="R2189" i="1" s="1"/>
  <c r="J2189" i="1"/>
  <c r="S2188" i="1"/>
  <c r="Q2188" i="1"/>
  <c r="N2188" i="1"/>
  <c r="M2188" i="1"/>
  <c r="L2188" i="1"/>
  <c r="K2188" i="1"/>
  <c r="R2188" i="1" s="1"/>
  <c r="J2188" i="1"/>
  <c r="R2187" i="1"/>
  <c r="N2187" i="1"/>
  <c r="M2187" i="1"/>
  <c r="Q2187" i="1" s="1"/>
  <c r="S2187" i="1" s="1"/>
  <c r="L2187" i="1"/>
  <c r="K2187" i="1"/>
  <c r="P2187" i="1" s="1"/>
  <c r="J2187" i="1"/>
  <c r="N2186" i="1"/>
  <c r="M2186" i="1"/>
  <c r="L2186" i="1"/>
  <c r="R2186" i="1" s="1"/>
  <c r="K2186" i="1"/>
  <c r="J2186" i="1"/>
  <c r="P2186" i="1" s="1"/>
  <c r="N2185" i="1"/>
  <c r="M2185" i="1"/>
  <c r="L2185" i="1"/>
  <c r="K2185" i="1"/>
  <c r="P2185" i="1" s="1"/>
  <c r="J2185" i="1"/>
  <c r="Q2185" i="1" s="1"/>
  <c r="S2185" i="1" s="1"/>
  <c r="Q2184" i="1"/>
  <c r="S2184" i="1" s="1"/>
  <c r="N2184" i="1"/>
  <c r="M2184" i="1"/>
  <c r="L2184" i="1"/>
  <c r="K2184" i="1"/>
  <c r="R2184" i="1" s="1"/>
  <c r="J2184" i="1"/>
  <c r="P2184" i="1" s="1"/>
  <c r="R2183" i="1"/>
  <c r="N2183" i="1"/>
  <c r="M2183" i="1"/>
  <c r="Q2183" i="1" s="1"/>
  <c r="S2183" i="1" s="1"/>
  <c r="L2183" i="1"/>
  <c r="K2183" i="1"/>
  <c r="P2183" i="1" s="1"/>
  <c r="J2183" i="1"/>
  <c r="N2182" i="1"/>
  <c r="M2182" i="1"/>
  <c r="L2182" i="1"/>
  <c r="R2182" i="1" s="1"/>
  <c r="K2182" i="1"/>
  <c r="J2182" i="1"/>
  <c r="P2182" i="1" s="1"/>
  <c r="N2181" i="1"/>
  <c r="M2181" i="1"/>
  <c r="L2181" i="1"/>
  <c r="K2181" i="1"/>
  <c r="P2181" i="1" s="1"/>
  <c r="J2181" i="1"/>
  <c r="Q2181" i="1" s="1"/>
  <c r="S2181" i="1" s="1"/>
  <c r="Q2180" i="1"/>
  <c r="S2180" i="1" s="1"/>
  <c r="N2180" i="1"/>
  <c r="M2180" i="1"/>
  <c r="L2180" i="1"/>
  <c r="K2180" i="1"/>
  <c r="R2180" i="1" s="1"/>
  <c r="J2180" i="1"/>
  <c r="P2180" i="1" s="1"/>
  <c r="R2179" i="1"/>
  <c r="N2179" i="1"/>
  <c r="M2179" i="1"/>
  <c r="Q2179" i="1" s="1"/>
  <c r="S2179" i="1" s="1"/>
  <c r="L2179" i="1"/>
  <c r="K2179" i="1"/>
  <c r="P2179" i="1" s="1"/>
  <c r="J2179" i="1"/>
  <c r="N2178" i="1"/>
  <c r="M2178" i="1"/>
  <c r="L2178" i="1"/>
  <c r="R2178" i="1" s="1"/>
  <c r="K2178" i="1"/>
  <c r="J2178" i="1"/>
  <c r="P2178" i="1" s="1"/>
  <c r="N2177" i="1"/>
  <c r="M2177" i="1"/>
  <c r="L2177" i="1"/>
  <c r="K2177" i="1"/>
  <c r="P2177" i="1" s="1"/>
  <c r="J2177" i="1"/>
  <c r="Q2177" i="1" s="1"/>
  <c r="S2177" i="1" s="1"/>
  <c r="Q2176" i="1"/>
  <c r="S2176" i="1" s="1"/>
  <c r="N2176" i="1"/>
  <c r="M2176" i="1"/>
  <c r="L2176" i="1"/>
  <c r="K2176" i="1"/>
  <c r="R2176" i="1" s="1"/>
  <c r="J2176" i="1"/>
  <c r="P2176" i="1" s="1"/>
  <c r="R2175" i="1"/>
  <c r="N2175" i="1"/>
  <c r="M2175" i="1"/>
  <c r="Q2175" i="1" s="1"/>
  <c r="S2175" i="1" s="1"/>
  <c r="L2175" i="1"/>
  <c r="K2175" i="1"/>
  <c r="P2175" i="1" s="1"/>
  <c r="J2175" i="1"/>
  <c r="N2174" i="1"/>
  <c r="M2174" i="1"/>
  <c r="L2174" i="1"/>
  <c r="R2174" i="1" s="1"/>
  <c r="K2174" i="1"/>
  <c r="J2174" i="1"/>
  <c r="P2174" i="1" s="1"/>
  <c r="N2173" i="1"/>
  <c r="M2173" i="1"/>
  <c r="L2173" i="1"/>
  <c r="K2173" i="1"/>
  <c r="P2173" i="1" s="1"/>
  <c r="J2173" i="1"/>
  <c r="Q2173" i="1" s="1"/>
  <c r="S2173" i="1" s="1"/>
  <c r="Q2172" i="1"/>
  <c r="S2172" i="1" s="1"/>
  <c r="N2172" i="1"/>
  <c r="M2172" i="1"/>
  <c r="L2172" i="1"/>
  <c r="K2172" i="1"/>
  <c r="R2172" i="1" s="1"/>
  <c r="J2172" i="1"/>
  <c r="P2172" i="1" s="1"/>
  <c r="R2171" i="1"/>
  <c r="N2171" i="1"/>
  <c r="M2171" i="1"/>
  <c r="Q2171" i="1" s="1"/>
  <c r="S2171" i="1" s="1"/>
  <c r="L2171" i="1"/>
  <c r="K2171" i="1"/>
  <c r="P2171" i="1" s="1"/>
  <c r="J2171" i="1"/>
  <c r="N2170" i="1"/>
  <c r="M2170" i="1"/>
  <c r="L2170" i="1"/>
  <c r="R2170" i="1" s="1"/>
  <c r="K2170" i="1"/>
  <c r="J2170" i="1"/>
  <c r="P2170" i="1" s="1"/>
  <c r="N2169" i="1"/>
  <c r="M2169" i="1"/>
  <c r="L2169" i="1"/>
  <c r="K2169" i="1"/>
  <c r="P2169" i="1" s="1"/>
  <c r="J2169" i="1"/>
  <c r="Q2169" i="1" s="1"/>
  <c r="S2169" i="1" s="1"/>
  <c r="Q2168" i="1"/>
  <c r="S2168" i="1" s="1"/>
  <c r="N2168" i="1"/>
  <c r="M2168" i="1"/>
  <c r="L2168" i="1"/>
  <c r="K2168" i="1"/>
  <c r="R2168" i="1" s="1"/>
  <c r="J2168" i="1"/>
  <c r="P2168" i="1" s="1"/>
  <c r="R2167" i="1"/>
  <c r="N2167" i="1"/>
  <c r="M2167" i="1"/>
  <c r="Q2167" i="1" s="1"/>
  <c r="S2167" i="1" s="1"/>
  <c r="L2167" i="1"/>
  <c r="K2167" i="1"/>
  <c r="P2167" i="1" s="1"/>
  <c r="J2167" i="1"/>
  <c r="N2166" i="1"/>
  <c r="M2166" i="1"/>
  <c r="L2166" i="1"/>
  <c r="R2166" i="1" s="1"/>
  <c r="K2166" i="1"/>
  <c r="J2166" i="1"/>
  <c r="P2166" i="1" s="1"/>
  <c r="N2165" i="1"/>
  <c r="M2165" i="1"/>
  <c r="L2165" i="1"/>
  <c r="K2165" i="1"/>
  <c r="P2165" i="1" s="1"/>
  <c r="J2165" i="1"/>
  <c r="Q2165" i="1" s="1"/>
  <c r="S2165" i="1" s="1"/>
  <c r="Q2164" i="1"/>
  <c r="S2164" i="1" s="1"/>
  <c r="N2164" i="1"/>
  <c r="M2164" i="1"/>
  <c r="L2164" i="1"/>
  <c r="K2164" i="1"/>
  <c r="R2164" i="1" s="1"/>
  <c r="J2164" i="1"/>
  <c r="P2164" i="1" s="1"/>
  <c r="R2163" i="1"/>
  <c r="N2163" i="1"/>
  <c r="M2163" i="1"/>
  <c r="Q2163" i="1" s="1"/>
  <c r="S2163" i="1" s="1"/>
  <c r="L2163" i="1"/>
  <c r="K2163" i="1"/>
  <c r="P2163" i="1" s="1"/>
  <c r="J2163" i="1"/>
  <c r="N2162" i="1"/>
  <c r="M2162" i="1"/>
  <c r="L2162" i="1"/>
  <c r="K2162" i="1"/>
  <c r="J2162" i="1"/>
  <c r="N2161" i="1"/>
  <c r="M2161" i="1"/>
  <c r="L2161" i="1"/>
  <c r="K2161" i="1"/>
  <c r="R2161" i="1" s="1"/>
  <c r="J2161" i="1"/>
  <c r="Q2161" i="1" s="1"/>
  <c r="S2161" i="1" s="1"/>
  <c r="Q2160" i="1"/>
  <c r="S2160" i="1" s="1"/>
  <c r="N2160" i="1"/>
  <c r="M2160" i="1"/>
  <c r="L2160" i="1"/>
  <c r="K2160" i="1"/>
  <c r="R2160" i="1" s="1"/>
  <c r="J2160" i="1"/>
  <c r="P2160" i="1" s="1"/>
  <c r="R2159" i="1"/>
  <c r="N2159" i="1"/>
  <c r="M2159" i="1"/>
  <c r="Q2159" i="1" s="1"/>
  <c r="S2159" i="1" s="1"/>
  <c r="L2159" i="1"/>
  <c r="K2159" i="1"/>
  <c r="P2159" i="1" s="1"/>
  <c r="J2159" i="1"/>
  <c r="N2158" i="1"/>
  <c r="M2158" i="1"/>
  <c r="L2158" i="1"/>
  <c r="K2158" i="1"/>
  <c r="J2158" i="1"/>
  <c r="N2157" i="1"/>
  <c r="M2157" i="1"/>
  <c r="L2157" i="1"/>
  <c r="K2157" i="1"/>
  <c r="R2157" i="1" s="1"/>
  <c r="J2157" i="1"/>
  <c r="Q2157" i="1" s="1"/>
  <c r="S2157" i="1" s="1"/>
  <c r="Q2156" i="1"/>
  <c r="S2156" i="1" s="1"/>
  <c r="N2156" i="1"/>
  <c r="M2156" i="1"/>
  <c r="L2156" i="1"/>
  <c r="K2156" i="1"/>
  <c r="R2156" i="1" s="1"/>
  <c r="J2156" i="1"/>
  <c r="P2156" i="1" s="1"/>
  <c r="R2155" i="1"/>
  <c r="N2155" i="1"/>
  <c r="M2155" i="1"/>
  <c r="Q2155" i="1" s="1"/>
  <c r="S2155" i="1" s="1"/>
  <c r="L2155" i="1"/>
  <c r="K2155" i="1"/>
  <c r="P2155" i="1" s="1"/>
  <c r="J2155" i="1"/>
  <c r="N2154" i="1"/>
  <c r="M2154" i="1"/>
  <c r="L2154" i="1"/>
  <c r="K2154" i="1"/>
  <c r="J2154" i="1"/>
  <c r="N2153" i="1"/>
  <c r="M2153" i="1"/>
  <c r="L2153" i="1"/>
  <c r="K2153" i="1"/>
  <c r="R2153" i="1" s="1"/>
  <c r="J2153" i="1"/>
  <c r="Q2153" i="1" s="1"/>
  <c r="S2153" i="1" s="1"/>
  <c r="Q2152" i="1"/>
  <c r="S2152" i="1" s="1"/>
  <c r="N2152" i="1"/>
  <c r="M2152" i="1"/>
  <c r="L2152" i="1"/>
  <c r="K2152" i="1"/>
  <c r="R2152" i="1" s="1"/>
  <c r="J2152" i="1"/>
  <c r="P2152" i="1" s="1"/>
  <c r="R2151" i="1"/>
  <c r="N2151" i="1"/>
  <c r="M2151" i="1"/>
  <c r="Q2151" i="1" s="1"/>
  <c r="S2151" i="1" s="1"/>
  <c r="L2151" i="1"/>
  <c r="K2151" i="1"/>
  <c r="P2151" i="1" s="1"/>
  <c r="J2151" i="1"/>
  <c r="N2150" i="1"/>
  <c r="M2150" i="1"/>
  <c r="L2150" i="1"/>
  <c r="K2150" i="1"/>
  <c r="J2150" i="1"/>
  <c r="N2149" i="1"/>
  <c r="M2149" i="1"/>
  <c r="L2149" i="1"/>
  <c r="K2149" i="1"/>
  <c r="R2149" i="1" s="1"/>
  <c r="J2149" i="1"/>
  <c r="Q2149" i="1" s="1"/>
  <c r="S2149" i="1" s="1"/>
  <c r="N2148" i="1"/>
  <c r="M2148" i="1"/>
  <c r="L2148" i="1"/>
  <c r="K2148" i="1"/>
  <c r="J2148" i="1"/>
  <c r="P2148" i="1" s="1"/>
  <c r="N2147" i="1"/>
  <c r="M2147" i="1"/>
  <c r="Q2147" i="1" s="1"/>
  <c r="S2147" i="1" s="1"/>
  <c r="L2147" i="1"/>
  <c r="K2147" i="1"/>
  <c r="R2147" i="1" s="1"/>
  <c r="J2147" i="1"/>
  <c r="N2146" i="1"/>
  <c r="M2146" i="1"/>
  <c r="L2146" i="1"/>
  <c r="R2146" i="1" s="1"/>
  <c r="K2146" i="1"/>
  <c r="J2146" i="1"/>
  <c r="N2145" i="1"/>
  <c r="M2145" i="1"/>
  <c r="L2145" i="1"/>
  <c r="K2145" i="1"/>
  <c r="R2145" i="1" s="1"/>
  <c r="J2145" i="1"/>
  <c r="N2144" i="1"/>
  <c r="M2144" i="1"/>
  <c r="L2144" i="1"/>
  <c r="K2144" i="1"/>
  <c r="J2144" i="1"/>
  <c r="P2144" i="1" s="1"/>
  <c r="N2143" i="1"/>
  <c r="M2143" i="1"/>
  <c r="Q2143" i="1" s="1"/>
  <c r="S2143" i="1" s="1"/>
  <c r="L2143" i="1"/>
  <c r="K2143" i="1"/>
  <c r="R2143" i="1" s="1"/>
  <c r="J2143" i="1"/>
  <c r="N2142" i="1"/>
  <c r="M2142" i="1"/>
  <c r="L2142" i="1"/>
  <c r="R2142" i="1" s="1"/>
  <c r="K2142" i="1"/>
  <c r="J2142" i="1"/>
  <c r="N2141" i="1"/>
  <c r="M2141" i="1"/>
  <c r="L2141" i="1"/>
  <c r="K2141" i="1"/>
  <c r="R2141" i="1" s="1"/>
  <c r="J2141" i="1"/>
  <c r="N2140" i="1"/>
  <c r="M2140" i="1"/>
  <c r="L2140" i="1"/>
  <c r="K2140" i="1"/>
  <c r="J2140" i="1"/>
  <c r="P2140" i="1" s="1"/>
  <c r="N2139" i="1"/>
  <c r="M2139" i="1"/>
  <c r="Q2139" i="1" s="1"/>
  <c r="S2139" i="1" s="1"/>
  <c r="L2139" i="1"/>
  <c r="K2139" i="1"/>
  <c r="R2139" i="1" s="1"/>
  <c r="J2139" i="1"/>
  <c r="N2138" i="1"/>
  <c r="M2138" i="1"/>
  <c r="L2138" i="1"/>
  <c r="R2138" i="1" s="1"/>
  <c r="K2138" i="1"/>
  <c r="J2138" i="1"/>
  <c r="N2137" i="1"/>
  <c r="M2137" i="1"/>
  <c r="L2137" i="1"/>
  <c r="K2137" i="1"/>
  <c r="R2137" i="1" s="1"/>
  <c r="J2137" i="1"/>
  <c r="N2136" i="1"/>
  <c r="M2136" i="1"/>
  <c r="L2136" i="1"/>
  <c r="K2136" i="1"/>
  <c r="J2136" i="1"/>
  <c r="P2136" i="1" s="1"/>
  <c r="N2135" i="1"/>
  <c r="M2135" i="1"/>
  <c r="Q2135" i="1" s="1"/>
  <c r="S2135" i="1" s="1"/>
  <c r="L2135" i="1"/>
  <c r="K2135" i="1"/>
  <c r="R2135" i="1" s="1"/>
  <c r="J2135" i="1"/>
  <c r="N2134" i="1"/>
  <c r="M2134" i="1"/>
  <c r="L2134" i="1"/>
  <c r="R2134" i="1" s="1"/>
  <c r="K2134" i="1"/>
  <c r="J2134" i="1"/>
  <c r="N2133" i="1"/>
  <c r="M2133" i="1"/>
  <c r="L2133" i="1"/>
  <c r="K2133" i="1"/>
  <c r="R2133" i="1" s="1"/>
  <c r="J2133" i="1"/>
  <c r="N2132" i="1"/>
  <c r="M2132" i="1"/>
  <c r="L2132" i="1"/>
  <c r="K2132" i="1"/>
  <c r="J2132" i="1"/>
  <c r="P2132" i="1" s="1"/>
  <c r="N2131" i="1"/>
  <c r="M2131" i="1"/>
  <c r="Q2131" i="1" s="1"/>
  <c r="S2131" i="1" s="1"/>
  <c r="L2131" i="1"/>
  <c r="K2131" i="1"/>
  <c r="R2131" i="1" s="1"/>
  <c r="J2131" i="1"/>
  <c r="N2130" i="1"/>
  <c r="M2130" i="1"/>
  <c r="L2130" i="1"/>
  <c r="R2130" i="1" s="1"/>
  <c r="K2130" i="1"/>
  <c r="J2130" i="1"/>
  <c r="N2129" i="1"/>
  <c r="M2129" i="1"/>
  <c r="L2129" i="1"/>
  <c r="K2129" i="1"/>
  <c r="R2129" i="1" s="1"/>
  <c r="J2129" i="1"/>
  <c r="N2128" i="1"/>
  <c r="M2128" i="1"/>
  <c r="L2128" i="1"/>
  <c r="K2128" i="1"/>
  <c r="J2128" i="1"/>
  <c r="P2128" i="1" s="1"/>
  <c r="N2127" i="1"/>
  <c r="M2127" i="1"/>
  <c r="Q2127" i="1" s="1"/>
  <c r="S2127" i="1" s="1"/>
  <c r="L2127" i="1"/>
  <c r="K2127" i="1"/>
  <c r="R2127" i="1" s="1"/>
  <c r="J2127" i="1"/>
  <c r="N2126" i="1"/>
  <c r="M2126" i="1"/>
  <c r="L2126" i="1"/>
  <c r="R2126" i="1" s="1"/>
  <c r="K2126" i="1"/>
  <c r="J2126" i="1"/>
  <c r="N2125" i="1"/>
  <c r="M2125" i="1"/>
  <c r="L2125" i="1"/>
  <c r="K2125" i="1"/>
  <c r="R2125" i="1" s="1"/>
  <c r="J2125" i="1"/>
  <c r="N2124" i="1"/>
  <c r="M2124" i="1"/>
  <c r="L2124" i="1"/>
  <c r="K2124" i="1"/>
  <c r="J2124" i="1"/>
  <c r="P2124" i="1" s="1"/>
  <c r="N2123" i="1"/>
  <c r="M2123" i="1"/>
  <c r="Q2123" i="1" s="1"/>
  <c r="S2123" i="1" s="1"/>
  <c r="L2123" i="1"/>
  <c r="K2123" i="1"/>
  <c r="R2123" i="1" s="1"/>
  <c r="J2123" i="1"/>
  <c r="N2122" i="1"/>
  <c r="M2122" i="1"/>
  <c r="L2122" i="1"/>
  <c r="R2122" i="1" s="1"/>
  <c r="K2122" i="1"/>
  <c r="J2122" i="1"/>
  <c r="N2121" i="1"/>
  <c r="M2121" i="1"/>
  <c r="L2121" i="1"/>
  <c r="K2121" i="1"/>
  <c r="R2121" i="1" s="1"/>
  <c r="J2121" i="1"/>
  <c r="N2120" i="1"/>
  <c r="M2120" i="1"/>
  <c r="L2120" i="1"/>
  <c r="K2120" i="1"/>
  <c r="J2120" i="1"/>
  <c r="P2120" i="1" s="1"/>
  <c r="N2119" i="1"/>
  <c r="M2119" i="1"/>
  <c r="Q2119" i="1" s="1"/>
  <c r="S2119" i="1" s="1"/>
  <c r="L2119" i="1"/>
  <c r="K2119" i="1"/>
  <c r="R2119" i="1" s="1"/>
  <c r="J2119" i="1"/>
  <c r="N2118" i="1"/>
  <c r="M2118" i="1"/>
  <c r="Q2118" i="1" s="1"/>
  <c r="S2118" i="1" s="1"/>
  <c r="L2118" i="1"/>
  <c r="R2118" i="1" s="1"/>
  <c r="K2118" i="1"/>
  <c r="J2118" i="1"/>
  <c r="N2117" i="1"/>
  <c r="M2117" i="1"/>
  <c r="L2117" i="1"/>
  <c r="K2117" i="1"/>
  <c r="R2117" i="1" s="1"/>
  <c r="J2117" i="1"/>
  <c r="N2116" i="1"/>
  <c r="M2116" i="1"/>
  <c r="L2116" i="1"/>
  <c r="K2116" i="1"/>
  <c r="R2116" i="1" s="1"/>
  <c r="J2116" i="1"/>
  <c r="Q2116" i="1" s="1"/>
  <c r="S2116" i="1" s="1"/>
  <c r="R2115" i="1"/>
  <c r="N2115" i="1"/>
  <c r="M2115" i="1"/>
  <c r="Q2115" i="1" s="1"/>
  <c r="S2115" i="1" s="1"/>
  <c r="L2115" i="1"/>
  <c r="K2115" i="1"/>
  <c r="P2115" i="1" s="1"/>
  <c r="J2115" i="1"/>
  <c r="N2114" i="1"/>
  <c r="M2114" i="1"/>
  <c r="Q2114" i="1" s="1"/>
  <c r="S2114" i="1" s="1"/>
  <c r="L2114" i="1"/>
  <c r="R2114" i="1" s="1"/>
  <c r="K2114" i="1"/>
  <c r="J2114" i="1"/>
  <c r="N2113" i="1"/>
  <c r="M2113" i="1"/>
  <c r="L2113" i="1"/>
  <c r="K2113" i="1"/>
  <c r="R2113" i="1" s="1"/>
  <c r="J2113" i="1"/>
  <c r="N2112" i="1"/>
  <c r="M2112" i="1"/>
  <c r="L2112" i="1"/>
  <c r="K2112" i="1"/>
  <c r="R2112" i="1" s="1"/>
  <c r="J2112" i="1"/>
  <c r="Q2112" i="1" s="1"/>
  <c r="S2112" i="1" s="1"/>
  <c r="R2111" i="1"/>
  <c r="N2111" i="1"/>
  <c r="M2111" i="1"/>
  <c r="Q2111" i="1" s="1"/>
  <c r="S2111" i="1" s="1"/>
  <c r="L2111" i="1"/>
  <c r="K2111" i="1"/>
  <c r="P2111" i="1" s="1"/>
  <c r="J2111" i="1"/>
  <c r="N2110" i="1"/>
  <c r="M2110" i="1"/>
  <c r="Q2110" i="1" s="1"/>
  <c r="S2110" i="1" s="1"/>
  <c r="L2110" i="1"/>
  <c r="R2110" i="1" s="1"/>
  <c r="K2110" i="1"/>
  <c r="J2110" i="1"/>
  <c r="N2109" i="1"/>
  <c r="M2109" i="1"/>
  <c r="L2109" i="1"/>
  <c r="K2109" i="1"/>
  <c r="R2109" i="1" s="1"/>
  <c r="J2109" i="1"/>
  <c r="N2108" i="1"/>
  <c r="M2108" i="1"/>
  <c r="L2108" i="1"/>
  <c r="K2108" i="1"/>
  <c r="R2108" i="1" s="1"/>
  <c r="J2108" i="1"/>
  <c r="Q2108" i="1" s="1"/>
  <c r="S2108" i="1" s="1"/>
  <c r="R2107" i="1"/>
  <c r="N2107" i="1"/>
  <c r="M2107" i="1"/>
  <c r="Q2107" i="1" s="1"/>
  <c r="S2107" i="1" s="1"/>
  <c r="L2107" i="1"/>
  <c r="K2107" i="1"/>
  <c r="P2107" i="1" s="1"/>
  <c r="J2107" i="1"/>
  <c r="N2106" i="1"/>
  <c r="M2106" i="1"/>
  <c r="Q2106" i="1" s="1"/>
  <c r="S2106" i="1" s="1"/>
  <c r="L2106" i="1"/>
  <c r="R2106" i="1" s="1"/>
  <c r="K2106" i="1"/>
  <c r="J2106" i="1"/>
  <c r="N2105" i="1"/>
  <c r="M2105" i="1"/>
  <c r="L2105" i="1"/>
  <c r="K2105" i="1"/>
  <c r="R2105" i="1" s="1"/>
  <c r="J2105" i="1"/>
  <c r="N2104" i="1"/>
  <c r="M2104" i="1"/>
  <c r="L2104" i="1"/>
  <c r="K2104" i="1"/>
  <c r="R2104" i="1" s="1"/>
  <c r="J2104" i="1"/>
  <c r="Q2104" i="1" s="1"/>
  <c r="S2104" i="1" s="1"/>
  <c r="R2103" i="1"/>
  <c r="N2103" i="1"/>
  <c r="M2103" i="1"/>
  <c r="Q2103" i="1" s="1"/>
  <c r="S2103" i="1" s="1"/>
  <c r="L2103" i="1"/>
  <c r="K2103" i="1"/>
  <c r="P2103" i="1" s="1"/>
  <c r="J2103" i="1"/>
  <c r="N2102" i="1"/>
  <c r="M2102" i="1"/>
  <c r="Q2102" i="1" s="1"/>
  <c r="S2102" i="1" s="1"/>
  <c r="L2102" i="1"/>
  <c r="R2102" i="1" s="1"/>
  <c r="K2102" i="1"/>
  <c r="J2102" i="1"/>
  <c r="N2101" i="1"/>
  <c r="M2101" i="1"/>
  <c r="L2101" i="1"/>
  <c r="K2101" i="1"/>
  <c r="R2101" i="1" s="1"/>
  <c r="J2101" i="1"/>
  <c r="N2100" i="1"/>
  <c r="M2100" i="1"/>
  <c r="L2100" i="1"/>
  <c r="K2100" i="1"/>
  <c r="R2100" i="1" s="1"/>
  <c r="J2100" i="1"/>
  <c r="Q2100" i="1" s="1"/>
  <c r="S2100" i="1" s="1"/>
  <c r="R2099" i="1"/>
  <c r="N2099" i="1"/>
  <c r="M2099" i="1"/>
  <c r="Q2099" i="1" s="1"/>
  <c r="S2099" i="1" s="1"/>
  <c r="L2099" i="1"/>
  <c r="K2099" i="1"/>
  <c r="P2099" i="1" s="1"/>
  <c r="J2099" i="1"/>
  <c r="N2098" i="1"/>
  <c r="M2098" i="1"/>
  <c r="Q2098" i="1" s="1"/>
  <c r="S2098" i="1" s="1"/>
  <c r="L2098" i="1"/>
  <c r="R2098" i="1" s="1"/>
  <c r="K2098" i="1"/>
  <c r="J2098" i="1"/>
  <c r="N2097" i="1"/>
  <c r="M2097" i="1"/>
  <c r="L2097" i="1"/>
  <c r="K2097" i="1"/>
  <c r="R2097" i="1" s="1"/>
  <c r="J2097" i="1"/>
  <c r="N2096" i="1"/>
  <c r="M2096" i="1"/>
  <c r="L2096" i="1"/>
  <c r="K2096" i="1"/>
  <c r="R2096" i="1" s="1"/>
  <c r="J2096" i="1"/>
  <c r="Q2096" i="1" s="1"/>
  <c r="S2096" i="1" s="1"/>
  <c r="R2095" i="1"/>
  <c r="N2095" i="1"/>
  <c r="M2095" i="1"/>
  <c r="Q2095" i="1" s="1"/>
  <c r="S2095" i="1" s="1"/>
  <c r="L2095" i="1"/>
  <c r="K2095" i="1"/>
  <c r="P2095" i="1" s="1"/>
  <c r="J2095" i="1"/>
  <c r="N2094" i="1"/>
  <c r="M2094" i="1"/>
  <c r="Q2094" i="1" s="1"/>
  <c r="S2094" i="1" s="1"/>
  <c r="L2094" i="1"/>
  <c r="R2094" i="1" s="1"/>
  <c r="K2094" i="1"/>
  <c r="J2094" i="1"/>
  <c r="N2093" i="1"/>
  <c r="M2093" i="1"/>
  <c r="L2093" i="1"/>
  <c r="K2093" i="1"/>
  <c r="R2093" i="1" s="1"/>
  <c r="J2093" i="1"/>
  <c r="N2092" i="1"/>
  <c r="M2092" i="1"/>
  <c r="L2092" i="1"/>
  <c r="K2092" i="1"/>
  <c r="R2092" i="1" s="1"/>
  <c r="J2092" i="1"/>
  <c r="Q2092" i="1" s="1"/>
  <c r="S2092" i="1" s="1"/>
  <c r="R2091" i="1"/>
  <c r="N2091" i="1"/>
  <c r="M2091" i="1"/>
  <c r="Q2091" i="1" s="1"/>
  <c r="S2091" i="1" s="1"/>
  <c r="L2091" i="1"/>
  <c r="K2091" i="1"/>
  <c r="P2091" i="1" s="1"/>
  <c r="J2091" i="1"/>
  <c r="N2090" i="1"/>
  <c r="M2090" i="1"/>
  <c r="Q2090" i="1" s="1"/>
  <c r="S2090" i="1" s="1"/>
  <c r="L2090" i="1"/>
  <c r="R2090" i="1" s="1"/>
  <c r="K2090" i="1"/>
  <c r="J2090" i="1"/>
  <c r="N2089" i="1"/>
  <c r="M2089" i="1"/>
  <c r="L2089" i="1"/>
  <c r="K2089" i="1"/>
  <c r="R2089" i="1" s="1"/>
  <c r="J2089" i="1"/>
  <c r="N2088" i="1"/>
  <c r="M2088" i="1"/>
  <c r="L2088" i="1"/>
  <c r="K2088" i="1"/>
  <c r="R2088" i="1" s="1"/>
  <c r="J2088" i="1"/>
  <c r="Q2088" i="1" s="1"/>
  <c r="S2088" i="1" s="1"/>
  <c r="R2087" i="1"/>
  <c r="N2087" i="1"/>
  <c r="M2087" i="1"/>
  <c r="Q2087" i="1" s="1"/>
  <c r="S2087" i="1" s="1"/>
  <c r="L2087" i="1"/>
  <c r="K2087" i="1"/>
  <c r="P2087" i="1" s="1"/>
  <c r="J2087" i="1"/>
  <c r="N2086" i="1"/>
  <c r="M2086" i="1"/>
  <c r="Q2086" i="1" s="1"/>
  <c r="S2086" i="1" s="1"/>
  <c r="L2086" i="1"/>
  <c r="R2086" i="1" s="1"/>
  <c r="K2086" i="1"/>
  <c r="J2086" i="1"/>
  <c r="N2085" i="1"/>
  <c r="M2085" i="1"/>
  <c r="L2085" i="1"/>
  <c r="K2085" i="1"/>
  <c r="R2085" i="1" s="1"/>
  <c r="J2085" i="1"/>
  <c r="N2084" i="1"/>
  <c r="M2084" i="1"/>
  <c r="L2084" i="1"/>
  <c r="K2084" i="1"/>
  <c r="R2084" i="1" s="1"/>
  <c r="J2084" i="1"/>
  <c r="Q2084" i="1" s="1"/>
  <c r="S2084" i="1" s="1"/>
  <c r="R2083" i="1"/>
  <c r="N2083" i="1"/>
  <c r="M2083" i="1"/>
  <c r="Q2083" i="1" s="1"/>
  <c r="S2083" i="1" s="1"/>
  <c r="L2083" i="1"/>
  <c r="K2083" i="1"/>
  <c r="P2083" i="1" s="1"/>
  <c r="J2083" i="1"/>
  <c r="N2082" i="1"/>
  <c r="M2082" i="1"/>
  <c r="Q2082" i="1" s="1"/>
  <c r="S2082" i="1" s="1"/>
  <c r="L2082" i="1"/>
  <c r="R2082" i="1" s="1"/>
  <c r="K2082" i="1"/>
  <c r="J2082" i="1"/>
  <c r="N2081" i="1"/>
  <c r="M2081" i="1"/>
  <c r="L2081" i="1"/>
  <c r="K2081" i="1"/>
  <c r="R2081" i="1" s="1"/>
  <c r="J2081" i="1"/>
  <c r="N2080" i="1"/>
  <c r="M2080" i="1"/>
  <c r="L2080" i="1"/>
  <c r="K2080" i="1"/>
  <c r="R2080" i="1" s="1"/>
  <c r="J2080" i="1"/>
  <c r="Q2080" i="1" s="1"/>
  <c r="S2080" i="1" s="1"/>
  <c r="R2079" i="1"/>
  <c r="N2079" i="1"/>
  <c r="M2079" i="1"/>
  <c r="Q2079" i="1" s="1"/>
  <c r="S2079" i="1" s="1"/>
  <c r="L2079" i="1"/>
  <c r="K2079" i="1"/>
  <c r="P2079" i="1" s="1"/>
  <c r="J2079" i="1"/>
  <c r="N2078" i="1"/>
  <c r="M2078" i="1"/>
  <c r="Q2078" i="1" s="1"/>
  <c r="S2078" i="1" s="1"/>
  <c r="L2078" i="1"/>
  <c r="R2078" i="1" s="1"/>
  <c r="K2078" i="1"/>
  <c r="J2078" i="1"/>
  <c r="N2077" i="1"/>
  <c r="M2077" i="1"/>
  <c r="L2077" i="1"/>
  <c r="K2077" i="1"/>
  <c r="R2077" i="1" s="1"/>
  <c r="J2077" i="1"/>
  <c r="N2076" i="1"/>
  <c r="M2076" i="1"/>
  <c r="L2076" i="1"/>
  <c r="K2076" i="1"/>
  <c r="R2076" i="1" s="1"/>
  <c r="J2076" i="1"/>
  <c r="Q2076" i="1" s="1"/>
  <c r="S2076" i="1" s="1"/>
  <c r="R2075" i="1"/>
  <c r="N2075" i="1"/>
  <c r="M2075" i="1"/>
  <c r="Q2075" i="1" s="1"/>
  <c r="S2075" i="1" s="1"/>
  <c r="L2075" i="1"/>
  <c r="K2075" i="1"/>
  <c r="P2075" i="1" s="1"/>
  <c r="J2075" i="1"/>
  <c r="N2074" i="1"/>
  <c r="M2074" i="1"/>
  <c r="L2074" i="1"/>
  <c r="K2074" i="1"/>
  <c r="R2074" i="1" s="1"/>
  <c r="J2074" i="1"/>
  <c r="Q2074" i="1" s="1"/>
  <c r="S2074" i="1" s="1"/>
  <c r="N2073" i="1"/>
  <c r="M2073" i="1"/>
  <c r="Q2073" i="1" s="1"/>
  <c r="S2073" i="1" s="1"/>
  <c r="L2073" i="1"/>
  <c r="K2073" i="1"/>
  <c r="R2073" i="1" s="1"/>
  <c r="J2073" i="1"/>
  <c r="Q2072" i="1"/>
  <c r="S2072" i="1" s="1"/>
  <c r="N2072" i="1"/>
  <c r="M2072" i="1"/>
  <c r="L2072" i="1"/>
  <c r="R2072" i="1" s="1"/>
  <c r="K2072" i="1"/>
  <c r="J2072" i="1"/>
  <c r="P2072" i="1" s="1"/>
  <c r="R2071" i="1"/>
  <c r="N2071" i="1"/>
  <c r="M2071" i="1"/>
  <c r="L2071" i="1"/>
  <c r="K2071" i="1"/>
  <c r="P2071" i="1" s="1"/>
  <c r="J2071" i="1"/>
  <c r="Q2071" i="1" s="1"/>
  <c r="S2071" i="1" s="1"/>
  <c r="N2070" i="1"/>
  <c r="M2070" i="1"/>
  <c r="L2070" i="1"/>
  <c r="K2070" i="1"/>
  <c r="R2070" i="1" s="1"/>
  <c r="J2070" i="1"/>
  <c r="Q2070" i="1" s="1"/>
  <c r="S2070" i="1" s="1"/>
  <c r="N2069" i="1"/>
  <c r="M2069" i="1"/>
  <c r="Q2069" i="1" s="1"/>
  <c r="S2069" i="1" s="1"/>
  <c r="L2069" i="1"/>
  <c r="K2069" i="1"/>
  <c r="R2069" i="1" s="1"/>
  <c r="J2069" i="1"/>
  <c r="Q2068" i="1"/>
  <c r="S2068" i="1" s="1"/>
  <c r="N2068" i="1"/>
  <c r="M2068" i="1"/>
  <c r="L2068" i="1"/>
  <c r="R2068" i="1" s="1"/>
  <c r="K2068" i="1"/>
  <c r="J2068" i="1"/>
  <c r="P2068" i="1" s="1"/>
  <c r="R2067" i="1"/>
  <c r="N2067" i="1"/>
  <c r="M2067" i="1"/>
  <c r="L2067" i="1"/>
  <c r="K2067" i="1"/>
  <c r="P2067" i="1" s="1"/>
  <c r="J2067" i="1"/>
  <c r="Q2067" i="1" s="1"/>
  <c r="S2067" i="1" s="1"/>
  <c r="N2066" i="1"/>
  <c r="M2066" i="1"/>
  <c r="L2066" i="1"/>
  <c r="K2066" i="1"/>
  <c r="R2066" i="1" s="1"/>
  <c r="J2066" i="1"/>
  <c r="Q2066" i="1" s="1"/>
  <c r="S2066" i="1" s="1"/>
  <c r="N2065" i="1"/>
  <c r="M2065" i="1"/>
  <c r="Q2065" i="1" s="1"/>
  <c r="S2065" i="1" s="1"/>
  <c r="L2065" i="1"/>
  <c r="K2065" i="1"/>
  <c r="R2065" i="1" s="1"/>
  <c r="J2065" i="1"/>
  <c r="Q2064" i="1"/>
  <c r="S2064" i="1" s="1"/>
  <c r="N2064" i="1"/>
  <c r="M2064" i="1"/>
  <c r="L2064" i="1"/>
  <c r="R2064" i="1" s="1"/>
  <c r="K2064" i="1"/>
  <c r="J2064" i="1"/>
  <c r="P2064" i="1" s="1"/>
  <c r="R2063" i="1"/>
  <c r="N2063" i="1"/>
  <c r="M2063" i="1"/>
  <c r="L2063" i="1"/>
  <c r="K2063" i="1"/>
  <c r="P2063" i="1" s="1"/>
  <c r="J2063" i="1"/>
  <c r="Q2063" i="1" s="1"/>
  <c r="S2063" i="1" s="1"/>
  <c r="N2062" i="1"/>
  <c r="M2062" i="1"/>
  <c r="L2062" i="1"/>
  <c r="K2062" i="1"/>
  <c r="R2062" i="1" s="1"/>
  <c r="J2062" i="1"/>
  <c r="Q2062" i="1" s="1"/>
  <c r="S2062" i="1" s="1"/>
  <c r="N2061" i="1"/>
  <c r="M2061" i="1"/>
  <c r="Q2061" i="1" s="1"/>
  <c r="S2061" i="1" s="1"/>
  <c r="L2061" i="1"/>
  <c r="K2061" i="1"/>
  <c r="R2061" i="1" s="1"/>
  <c r="J2061" i="1"/>
  <c r="Q2060" i="1"/>
  <c r="S2060" i="1" s="1"/>
  <c r="N2060" i="1"/>
  <c r="M2060" i="1"/>
  <c r="L2060" i="1"/>
  <c r="R2060" i="1" s="1"/>
  <c r="K2060" i="1"/>
  <c r="J2060" i="1"/>
  <c r="P2060" i="1" s="1"/>
  <c r="R2059" i="1"/>
  <c r="N2059" i="1"/>
  <c r="M2059" i="1"/>
  <c r="L2059" i="1"/>
  <c r="K2059" i="1"/>
  <c r="P2059" i="1" s="1"/>
  <c r="J2059" i="1"/>
  <c r="Q2059" i="1" s="1"/>
  <c r="S2059" i="1" s="1"/>
  <c r="N2058" i="1"/>
  <c r="M2058" i="1"/>
  <c r="L2058" i="1"/>
  <c r="K2058" i="1"/>
  <c r="R2058" i="1" s="1"/>
  <c r="J2058" i="1"/>
  <c r="Q2058" i="1" s="1"/>
  <c r="S2058" i="1" s="1"/>
  <c r="N2057" i="1"/>
  <c r="M2057" i="1"/>
  <c r="Q2057" i="1" s="1"/>
  <c r="S2057" i="1" s="1"/>
  <c r="L2057" i="1"/>
  <c r="K2057" i="1"/>
  <c r="R2057" i="1" s="1"/>
  <c r="J2057" i="1"/>
  <c r="Q2056" i="1"/>
  <c r="S2056" i="1" s="1"/>
  <c r="N2056" i="1"/>
  <c r="M2056" i="1"/>
  <c r="L2056" i="1"/>
  <c r="R2056" i="1" s="1"/>
  <c r="K2056" i="1"/>
  <c r="J2056" i="1"/>
  <c r="P2056" i="1" s="1"/>
  <c r="R2055" i="1"/>
  <c r="N2055" i="1"/>
  <c r="M2055" i="1"/>
  <c r="L2055" i="1"/>
  <c r="K2055" i="1"/>
  <c r="P2055" i="1" s="1"/>
  <c r="J2055" i="1"/>
  <c r="Q2055" i="1" s="1"/>
  <c r="S2055" i="1" s="1"/>
  <c r="N2054" i="1"/>
  <c r="M2054" i="1"/>
  <c r="L2054" i="1"/>
  <c r="K2054" i="1"/>
  <c r="R2054" i="1" s="1"/>
  <c r="J2054" i="1"/>
  <c r="Q2054" i="1" s="1"/>
  <c r="S2054" i="1" s="1"/>
  <c r="N2053" i="1"/>
  <c r="M2053" i="1"/>
  <c r="Q2053" i="1" s="1"/>
  <c r="S2053" i="1" s="1"/>
  <c r="L2053" i="1"/>
  <c r="K2053" i="1"/>
  <c r="R2053" i="1" s="1"/>
  <c r="J2053" i="1"/>
  <c r="Q2052" i="1"/>
  <c r="S2052" i="1" s="1"/>
  <c r="N2052" i="1"/>
  <c r="M2052" i="1"/>
  <c r="L2052" i="1"/>
  <c r="R2052" i="1" s="1"/>
  <c r="K2052" i="1"/>
  <c r="J2052" i="1"/>
  <c r="P2052" i="1" s="1"/>
  <c r="R2051" i="1"/>
  <c r="N2051" i="1"/>
  <c r="M2051" i="1"/>
  <c r="L2051" i="1"/>
  <c r="K2051" i="1"/>
  <c r="P2051" i="1" s="1"/>
  <c r="J2051" i="1"/>
  <c r="Q2051" i="1" s="1"/>
  <c r="S2051" i="1" s="1"/>
  <c r="N2050" i="1"/>
  <c r="M2050" i="1"/>
  <c r="L2050" i="1"/>
  <c r="K2050" i="1"/>
  <c r="R2050" i="1" s="1"/>
  <c r="J2050" i="1"/>
  <c r="Q2050" i="1" s="1"/>
  <c r="S2050" i="1" s="1"/>
  <c r="N2049" i="1"/>
  <c r="M2049" i="1"/>
  <c r="Q2049" i="1" s="1"/>
  <c r="S2049" i="1" s="1"/>
  <c r="L2049" i="1"/>
  <c r="K2049" i="1"/>
  <c r="R2049" i="1" s="1"/>
  <c r="J2049" i="1"/>
  <c r="Q2048" i="1"/>
  <c r="S2048" i="1" s="1"/>
  <c r="N2048" i="1"/>
  <c r="M2048" i="1"/>
  <c r="L2048" i="1"/>
  <c r="R2048" i="1" s="1"/>
  <c r="K2048" i="1"/>
  <c r="J2048" i="1"/>
  <c r="P2048" i="1" s="1"/>
  <c r="R2047" i="1"/>
  <c r="N2047" i="1"/>
  <c r="M2047" i="1"/>
  <c r="L2047" i="1"/>
  <c r="K2047" i="1"/>
  <c r="P2047" i="1" s="1"/>
  <c r="J2047" i="1"/>
  <c r="Q2047" i="1" s="1"/>
  <c r="S2047" i="1" s="1"/>
  <c r="N2046" i="1"/>
  <c r="M2046" i="1"/>
  <c r="L2046" i="1"/>
  <c r="K2046" i="1"/>
  <c r="R2046" i="1" s="1"/>
  <c r="J2046" i="1"/>
  <c r="Q2046" i="1" s="1"/>
  <c r="S2046" i="1" s="1"/>
  <c r="N2045" i="1"/>
  <c r="M2045" i="1"/>
  <c r="Q2045" i="1" s="1"/>
  <c r="S2045" i="1" s="1"/>
  <c r="L2045" i="1"/>
  <c r="K2045" i="1"/>
  <c r="R2045" i="1" s="1"/>
  <c r="J2045" i="1"/>
  <c r="Q2044" i="1"/>
  <c r="S2044" i="1" s="1"/>
  <c r="N2044" i="1"/>
  <c r="M2044" i="1"/>
  <c r="L2044" i="1"/>
  <c r="R2044" i="1" s="1"/>
  <c r="K2044" i="1"/>
  <c r="J2044" i="1"/>
  <c r="P2044" i="1" s="1"/>
  <c r="R2043" i="1"/>
  <c r="N2043" i="1"/>
  <c r="M2043" i="1"/>
  <c r="L2043" i="1"/>
  <c r="K2043" i="1"/>
  <c r="P2043" i="1" s="1"/>
  <c r="J2043" i="1"/>
  <c r="Q2043" i="1" s="1"/>
  <c r="S2043" i="1" s="1"/>
  <c r="N2042" i="1"/>
  <c r="M2042" i="1"/>
  <c r="L2042" i="1"/>
  <c r="K2042" i="1"/>
  <c r="R2042" i="1" s="1"/>
  <c r="J2042" i="1"/>
  <c r="Q2042" i="1" s="1"/>
  <c r="S2042" i="1" s="1"/>
  <c r="N2041" i="1"/>
  <c r="M2041" i="1"/>
  <c r="Q2041" i="1" s="1"/>
  <c r="S2041" i="1" s="1"/>
  <c r="L2041" i="1"/>
  <c r="K2041" i="1"/>
  <c r="R2041" i="1" s="1"/>
  <c r="J2041" i="1"/>
  <c r="Q2040" i="1"/>
  <c r="S2040" i="1" s="1"/>
  <c r="N2040" i="1"/>
  <c r="M2040" i="1"/>
  <c r="L2040" i="1"/>
  <c r="R2040" i="1" s="1"/>
  <c r="K2040" i="1"/>
  <c r="J2040" i="1"/>
  <c r="P2040" i="1" s="1"/>
  <c r="R2039" i="1"/>
  <c r="N2039" i="1"/>
  <c r="M2039" i="1"/>
  <c r="L2039" i="1"/>
  <c r="K2039" i="1"/>
  <c r="P2039" i="1" s="1"/>
  <c r="J2039" i="1"/>
  <c r="Q2039" i="1" s="1"/>
  <c r="S2039" i="1" s="1"/>
  <c r="N2038" i="1"/>
  <c r="M2038" i="1"/>
  <c r="L2038" i="1"/>
  <c r="K2038" i="1"/>
  <c r="R2038" i="1" s="1"/>
  <c r="J2038" i="1"/>
  <c r="Q2038" i="1" s="1"/>
  <c r="S2038" i="1" s="1"/>
  <c r="N2037" i="1"/>
  <c r="M2037" i="1"/>
  <c r="Q2037" i="1" s="1"/>
  <c r="S2037" i="1" s="1"/>
  <c r="L2037" i="1"/>
  <c r="K2037" i="1"/>
  <c r="R2037" i="1" s="1"/>
  <c r="J2037" i="1"/>
  <c r="Q2036" i="1"/>
  <c r="S2036" i="1" s="1"/>
  <c r="N2036" i="1"/>
  <c r="M2036" i="1"/>
  <c r="L2036" i="1"/>
  <c r="R2036" i="1" s="1"/>
  <c r="K2036" i="1"/>
  <c r="J2036" i="1"/>
  <c r="P2036" i="1" s="1"/>
  <c r="R2035" i="1"/>
  <c r="N2035" i="1"/>
  <c r="M2035" i="1"/>
  <c r="L2035" i="1"/>
  <c r="K2035" i="1"/>
  <c r="P2035" i="1" s="1"/>
  <c r="J2035" i="1"/>
  <c r="Q2035" i="1" s="1"/>
  <c r="S2035" i="1" s="1"/>
  <c r="N2034" i="1"/>
  <c r="M2034" i="1"/>
  <c r="L2034" i="1"/>
  <c r="K2034" i="1"/>
  <c r="R2034" i="1" s="1"/>
  <c r="J2034" i="1"/>
  <c r="Q2034" i="1" s="1"/>
  <c r="S2034" i="1" s="1"/>
  <c r="N2033" i="1"/>
  <c r="M2033" i="1"/>
  <c r="Q2033" i="1" s="1"/>
  <c r="S2033" i="1" s="1"/>
  <c r="L2033" i="1"/>
  <c r="K2033" i="1"/>
  <c r="R2033" i="1" s="1"/>
  <c r="J2033" i="1"/>
  <c r="Q2032" i="1"/>
  <c r="S2032" i="1" s="1"/>
  <c r="N2032" i="1"/>
  <c r="M2032" i="1"/>
  <c r="L2032" i="1"/>
  <c r="R2032" i="1" s="1"/>
  <c r="K2032" i="1"/>
  <c r="J2032" i="1"/>
  <c r="P2032" i="1" s="1"/>
  <c r="R2031" i="1"/>
  <c r="N2031" i="1"/>
  <c r="M2031" i="1"/>
  <c r="L2031" i="1"/>
  <c r="K2031" i="1"/>
  <c r="P2031" i="1" s="1"/>
  <c r="J2031" i="1"/>
  <c r="Q2031" i="1" s="1"/>
  <c r="S2031" i="1" s="1"/>
  <c r="N2030" i="1"/>
  <c r="M2030" i="1"/>
  <c r="L2030" i="1"/>
  <c r="K2030" i="1"/>
  <c r="R2030" i="1" s="1"/>
  <c r="J2030" i="1"/>
  <c r="Q2030" i="1" s="1"/>
  <c r="S2030" i="1" s="1"/>
  <c r="N2029" i="1"/>
  <c r="M2029" i="1"/>
  <c r="Q2029" i="1" s="1"/>
  <c r="S2029" i="1" s="1"/>
  <c r="L2029" i="1"/>
  <c r="K2029" i="1"/>
  <c r="R2029" i="1" s="1"/>
  <c r="J2029" i="1"/>
  <c r="Q2028" i="1"/>
  <c r="S2028" i="1" s="1"/>
  <c r="N2028" i="1"/>
  <c r="M2028" i="1"/>
  <c r="L2028" i="1"/>
  <c r="R2028" i="1" s="1"/>
  <c r="K2028" i="1"/>
  <c r="J2028" i="1"/>
  <c r="P2028" i="1" s="1"/>
  <c r="R2027" i="1"/>
  <c r="N2027" i="1"/>
  <c r="M2027" i="1"/>
  <c r="L2027" i="1"/>
  <c r="K2027" i="1"/>
  <c r="P2027" i="1" s="1"/>
  <c r="J2027" i="1"/>
  <c r="Q2027" i="1" s="1"/>
  <c r="S2027" i="1" s="1"/>
  <c r="N2026" i="1"/>
  <c r="M2026" i="1"/>
  <c r="L2026" i="1"/>
  <c r="K2026" i="1"/>
  <c r="R2026" i="1" s="1"/>
  <c r="J2026" i="1"/>
  <c r="Q2026" i="1" s="1"/>
  <c r="S2026" i="1" s="1"/>
  <c r="N2025" i="1"/>
  <c r="M2025" i="1"/>
  <c r="Q2025" i="1" s="1"/>
  <c r="S2025" i="1" s="1"/>
  <c r="L2025" i="1"/>
  <c r="K2025" i="1"/>
  <c r="R2025" i="1" s="1"/>
  <c r="J2025" i="1"/>
  <c r="Q2024" i="1"/>
  <c r="S2024" i="1" s="1"/>
  <c r="N2024" i="1"/>
  <c r="M2024" i="1"/>
  <c r="L2024" i="1"/>
  <c r="R2024" i="1" s="1"/>
  <c r="K2024" i="1"/>
  <c r="J2024" i="1"/>
  <c r="P2024" i="1" s="1"/>
  <c r="R2023" i="1"/>
  <c r="N2023" i="1"/>
  <c r="M2023" i="1"/>
  <c r="L2023" i="1"/>
  <c r="K2023" i="1"/>
  <c r="J2023" i="1"/>
  <c r="Q2023" i="1" s="1"/>
  <c r="S2023" i="1" s="1"/>
  <c r="N2022" i="1"/>
  <c r="M2022" i="1"/>
  <c r="L2022" i="1"/>
  <c r="K2022" i="1"/>
  <c r="R2022" i="1" s="1"/>
  <c r="J2022" i="1"/>
  <c r="Q2022" i="1" s="1"/>
  <c r="S2022" i="1" s="1"/>
  <c r="N2021" i="1"/>
  <c r="M2021" i="1"/>
  <c r="Q2021" i="1" s="1"/>
  <c r="S2021" i="1" s="1"/>
  <c r="L2021" i="1"/>
  <c r="K2021" i="1"/>
  <c r="R2021" i="1" s="1"/>
  <c r="J2021" i="1"/>
  <c r="Q2020" i="1"/>
  <c r="S2020" i="1" s="1"/>
  <c r="N2020" i="1"/>
  <c r="M2020" i="1"/>
  <c r="L2020" i="1"/>
  <c r="R2020" i="1" s="1"/>
  <c r="K2020" i="1"/>
  <c r="J2020" i="1"/>
  <c r="P2020" i="1" s="1"/>
  <c r="R2019" i="1"/>
  <c r="N2019" i="1"/>
  <c r="M2019" i="1"/>
  <c r="L2019" i="1"/>
  <c r="K2019" i="1"/>
  <c r="J2019" i="1"/>
  <c r="Q2019" i="1" s="1"/>
  <c r="S2019" i="1" s="1"/>
  <c r="N2018" i="1"/>
  <c r="M2018" i="1"/>
  <c r="L2018" i="1"/>
  <c r="K2018" i="1"/>
  <c r="R2018" i="1" s="1"/>
  <c r="J2018" i="1"/>
  <c r="Q2018" i="1" s="1"/>
  <c r="S2018" i="1" s="1"/>
  <c r="N2017" i="1"/>
  <c r="M2017" i="1"/>
  <c r="Q2017" i="1" s="1"/>
  <c r="S2017" i="1" s="1"/>
  <c r="L2017" i="1"/>
  <c r="K2017" i="1"/>
  <c r="R2017" i="1" s="1"/>
  <c r="J2017" i="1"/>
  <c r="Q2016" i="1"/>
  <c r="S2016" i="1" s="1"/>
  <c r="N2016" i="1"/>
  <c r="M2016" i="1"/>
  <c r="L2016" i="1"/>
  <c r="R2016" i="1" s="1"/>
  <c r="K2016" i="1"/>
  <c r="J2016" i="1"/>
  <c r="P2016" i="1" s="1"/>
  <c r="R2015" i="1"/>
  <c r="N2015" i="1"/>
  <c r="M2015" i="1"/>
  <c r="L2015" i="1"/>
  <c r="K2015" i="1"/>
  <c r="J2015" i="1"/>
  <c r="Q2015" i="1" s="1"/>
  <c r="S2015" i="1" s="1"/>
  <c r="N2014" i="1"/>
  <c r="M2014" i="1"/>
  <c r="L2014" i="1"/>
  <c r="K2014" i="1"/>
  <c r="R2014" i="1" s="1"/>
  <c r="J2014" i="1"/>
  <c r="Q2014" i="1" s="1"/>
  <c r="S2014" i="1" s="1"/>
  <c r="N2013" i="1"/>
  <c r="M2013" i="1"/>
  <c r="Q2013" i="1" s="1"/>
  <c r="S2013" i="1" s="1"/>
  <c r="L2013" i="1"/>
  <c r="K2013" i="1"/>
  <c r="R2013" i="1" s="1"/>
  <c r="J2013" i="1"/>
  <c r="Q2012" i="1"/>
  <c r="S2012" i="1" s="1"/>
  <c r="N2012" i="1"/>
  <c r="M2012" i="1"/>
  <c r="L2012" i="1"/>
  <c r="R2012" i="1" s="1"/>
  <c r="K2012" i="1"/>
  <c r="J2012" i="1"/>
  <c r="P2012" i="1" s="1"/>
  <c r="R2011" i="1"/>
  <c r="N2011" i="1"/>
  <c r="M2011" i="1"/>
  <c r="L2011" i="1"/>
  <c r="K2011" i="1"/>
  <c r="J2011" i="1"/>
  <c r="Q2011" i="1" s="1"/>
  <c r="S2011" i="1" s="1"/>
  <c r="N2010" i="1"/>
  <c r="M2010" i="1"/>
  <c r="L2010" i="1"/>
  <c r="K2010" i="1"/>
  <c r="R2010" i="1" s="1"/>
  <c r="J2010" i="1"/>
  <c r="Q2010" i="1" s="1"/>
  <c r="S2010" i="1" s="1"/>
  <c r="Q2009" i="1"/>
  <c r="S2009" i="1" s="1"/>
  <c r="N2009" i="1"/>
  <c r="M2009" i="1"/>
  <c r="L2009" i="1"/>
  <c r="K2009" i="1"/>
  <c r="R2009" i="1" s="1"/>
  <c r="J2009" i="1"/>
  <c r="Q2008" i="1"/>
  <c r="S2008" i="1" s="1"/>
  <c r="N2008" i="1"/>
  <c r="M2008" i="1"/>
  <c r="L2008" i="1"/>
  <c r="R2008" i="1" s="1"/>
  <c r="K2008" i="1"/>
  <c r="J2008" i="1"/>
  <c r="P2008" i="1" s="1"/>
  <c r="R2007" i="1"/>
  <c r="N2007" i="1"/>
  <c r="M2007" i="1"/>
  <c r="L2007" i="1"/>
  <c r="K2007" i="1"/>
  <c r="J2007" i="1"/>
  <c r="Q2007" i="1" s="1"/>
  <c r="S2007" i="1" s="1"/>
  <c r="N2006" i="1"/>
  <c r="M2006" i="1"/>
  <c r="L2006" i="1"/>
  <c r="K2006" i="1"/>
  <c r="R2006" i="1" s="1"/>
  <c r="J2006" i="1"/>
  <c r="Q2006" i="1" s="1"/>
  <c r="S2006" i="1" s="1"/>
  <c r="Q2005" i="1"/>
  <c r="S2005" i="1" s="1"/>
  <c r="N2005" i="1"/>
  <c r="M2005" i="1"/>
  <c r="L2005" i="1"/>
  <c r="K2005" i="1"/>
  <c r="R2005" i="1" s="1"/>
  <c r="J2005" i="1"/>
  <c r="Q2004" i="1"/>
  <c r="S2004" i="1" s="1"/>
  <c r="N2004" i="1"/>
  <c r="M2004" i="1"/>
  <c r="L2004" i="1"/>
  <c r="R2004" i="1" s="1"/>
  <c r="K2004" i="1"/>
  <c r="J2004" i="1"/>
  <c r="P2004" i="1" s="1"/>
  <c r="R2003" i="1"/>
  <c r="N2003" i="1"/>
  <c r="M2003" i="1"/>
  <c r="L2003" i="1"/>
  <c r="K2003" i="1"/>
  <c r="J2003" i="1"/>
  <c r="Q2003" i="1" s="1"/>
  <c r="S2003" i="1" s="1"/>
  <c r="N2002" i="1"/>
  <c r="M2002" i="1"/>
  <c r="L2002" i="1"/>
  <c r="K2002" i="1"/>
  <c r="R2002" i="1" s="1"/>
  <c r="J2002" i="1"/>
  <c r="Q2002" i="1" s="1"/>
  <c r="S2002" i="1" s="1"/>
  <c r="Q2001" i="1"/>
  <c r="S2001" i="1" s="1"/>
  <c r="N2001" i="1"/>
  <c r="M2001" i="1"/>
  <c r="L2001" i="1"/>
  <c r="K2001" i="1"/>
  <c r="R2001" i="1" s="1"/>
  <c r="J2001" i="1"/>
  <c r="Q2000" i="1"/>
  <c r="S2000" i="1" s="1"/>
  <c r="N2000" i="1"/>
  <c r="M2000" i="1"/>
  <c r="L2000" i="1"/>
  <c r="R2000" i="1" s="1"/>
  <c r="K2000" i="1"/>
  <c r="J2000" i="1"/>
  <c r="P2000" i="1" s="1"/>
  <c r="R1999" i="1"/>
  <c r="N1999" i="1"/>
  <c r="M1999" i="1"/>
  <c r="L1999" i="1"/>
  <c r="K1999" i="1"/>
  <c r="J1999" i="1"/>
  <c r="Q1999" i="1" s="1"/>
  <c r="S1999" i="1" s="1"/>
  <c r="N1998" i="1"/>
  <c r="M1998" i="1"/>
  <c r="L1998" i="1"/>
  <c r="K1998" i="1"/>
  <c r="R1998" i="1" s="1"/>
  <c r="J1998" i="1"/>
  <c r="Q1998" i="1" s="1"/>
  <c r="S1998" i="1" s="1"/>
  <c r="Q1997" i="1"/>
  <c r="S1997" i="1" s="1"/>
  <c r="N1997" i="1"/>
  <c r="M1997" i="1"/>
  <c r="L1997" i="1"/>
  <c r="K1997" i="1"/>
  <c r="R1997" i="1" s="1"/>
  <c r="J1997" i="1"/>
  <c r="Q1996" i="1"/>
  <c r="S1996" i="1" s="1"/>
  <c r="N1996" i="1"/>
  <c r="M1996" i="1"/>
  <c r="L1996" i="1"/>
  <c r="R1996" i="1" s="1"/>
  <c r="K1996" i="1"/>
  <c r="J1996" i="1"/>
  <c r="P1996" i="1" s="1"/>
  <c r="R1995" i="1"/>
  <c r="N1995" i="1"/>
  <c r="M1995" i="1"/>
  <c r="L1995" i="1"/>
  <c r="K1995" i="1"/>
  <c r="J1995" i="1"/>
  <c r="Q1995" i="1" s="1"/>
  <c r="S1995" i="1" s="1"/>
  <c r="N1994" i="1"/>
  <c r="M1994" i="1"/>
  <c r="L1994" i="1"/>
  <c r="K1994" i="1"/>
  <c r="R1994" i="1" s="1"/>
  <c r="J1994" i="1"/>
  <c r="Q1994" i="1" s="1"/>
  <c r="S1994" i="1" s="1"/>
  <c r="Q1993" i="1"/>
  <c r="S1993" i="1" s="1"/>
  <c r="N1993" i="1"/>
  <c r="M1993" i="1"/>
  <c r="L1993" i="1"/>
  <c r="K1993" i="1"/>
  <c r="R1993" i="1" s="1"/>
  <c r="J1993" i="1"/>
  <c r="Q1992" i="1"/>
  <c r="S1992" i="1" s="1"/>
  <c r="N1992" i="1"/>
  <c r="M1992" i="1"/>
  <c r="L1992" i="1"/>
  <c r="R1992" i="1" s="1"/>
  <c r="K1992" i="1"/>
  <c r="J1992" i="1"/>
  <c r="P1992" i="1" s="1"/>
  <c r="R1991" i="1"/>
  <c r="N1991" i="1"/>
  <c r="M1991" i="1"/>
  <c r="L1991" i="1"/>
  <c r="K1991" i="1"/>
  <c r="J1991" i="1"/>
  <c r="Q1991" i="1" s="1"/>
  <c r="S1991" i="1" s="1"/>
  <c r="N1990" i="1"/>
  <c r="M1990" i="1"/>
  <c r="L1990" i="1"/>
  <c r="K1990" i="1"/>
  <c r="R1990" i="1" s="1"/>
  <c r="J1990" i="1"/>
  <c r="Q1990" i="1" s="1"/>
  <c r="S1990" i="1" s="1"/>
  <c r="Q1989" i="1"/>
  <c r="S1989" i="1" s="1"/>
  <c r="N1989" i="1"/>
  <c r="M1989" i="1"/>
  <c r="L1989" i="1"/>
  <c r="K1989" i="1"/>
  <c r="R1989" i="1" s="1"/>
  <c r="J1989" i="1"/>
  <c r="Q1988" i="1"/>
  <c r="S1988" i="1" s="1"/>
  <c r="N1988" i="1"/>
  <c r="M1988" i="1"/>
  <c r="L1988" i="1"/>
  <c r="R1988" i="1" s="1"/>
  <c r="K1988" i="1"/>
  <c r="J1988" i="1"/>
  <c r="P1988" i="1" s="1"/>
  <c r="R1987" i="1"/>
  <c r="N1987" i="1"/>
  <c r="M1987" i="1"/>
  <c r="L1987" i="1"/>
  <c r="K1987" i="1"/>
  <c r="J1987" i="1"/>
  <c r="Q1987" i="1" s="1"/>
  <c r="S1987" i="1" s="1"/>
  <c r="N1986" i="1"/>
  <c r="M1986" i="1"/>
  <c r="L1986" i="1"/>
  <c r="K1986" i="1"/>
  <c r="R1986" i="1" s="1"/>
  <c r="J1986" i="1"/>
  <c r="Q1986" i="1" s="1"/>
  <c r="S1986" i="1" s="1"/>
  <c r="Q1985" i="1"/>
  <c r="S1985" i="1" s="1"/>
  <c r="N1985" i="1"/>
  <c r="M1985" i="1"/>
  <c r="L1985" i="1"/>
  <c r="K1985" i="1"/>
  <c r="R1985" i="1" s="1"/>
  <c r="J1985" i="1"/>
  <c r="Q1984" i="1"/>
  <c r="S1984" i="1" s="1"/>
  <c r="N1984" i="1"/>
  <c r="M1984" i="1"/>
  <c r="L1984" i="1"/>
  <c r="R1984" i="1" s="1"/>
  <c r="K1984" i="1"/>
  <c r="J1984" i="1"/>
  <c r="P1984" i="1" s="1"/>
  <c r="R1983" i="1"/>
  <c r="N1983" i="1"/>
  <c r="M1983" i="1"/>
  <c r="L1983" i="1"/>
  <c r="K1983" i="1"/>
  <c r="J1983" i="1"/>
  <c r="Q1983" i="1" s="1"/>
  <c r="S1983" i="1" s="1"/>
  <c r="N1982" i="1"/>
  <c r="M1982" i="1"/>
  <c r="L1982" i="1"/>
  <c r="K1982" i="1"/>
  <c r="R1982" i="1" s="1"/>
  <c r="J1982" i="1"/>
  <c r="Q1982" i="1" s="1"/>
  <c r="S1982" i="1" s="1"/>
  <c r="Q1981" i="1"/>
  <c r="S1981" i="1" s="1"/>
  <c r="N1981" i="1"/>
  <c r="M1981" i="1"/>
  <c r="L1981" i="1"/>
  <c r="K1981" i="1"/>
  <c r="R1981" i="1" s="1"/>
  <c r="J1981" i="1"/>
  <c r="Q1980" i="1"/>
  <c r="S1980" i="1" s="1"/>
  <c r="N1980" i="1"/>
  <c r="M1980" i="1"/>
  <c r="L1980" i="1"/>
  <c r="R1980" i="1" s="1"/>
  <c r="K1980" i="1"/>
  <c r="J1980" i="1"/>
  <c r="P1980" i="1" s="1"/>
  <c r="R1979" i="1"/>
  <c r="N1979" i="1"/>
  <c r="M1979" i="1"/>
  <c r="L1979" i="1"/>
  <c r="K1979" i="1"/>
  <c r="J1979" i="1"/>
  <c r="Q1979" i="1" s="1"/>
  <c r="S1979" i="1" s="1"/>
  <c r="N1978" i="1"/>
  <c r="M1978" i="1"/>
  <c r="L1978" i="1"/>
  <c r="K1978" i="1"/>
  <c r="R1978" i="1" s="1"/>
  <c r="J1978" i="1"/>
  <c r="Q1978" i="1" s="1"/>
  <c r="S1978" i="1" s="1"/>
  <c r="Q1977" i="1"/>
  <c r="S1977" i="1" s="1"/>
  <c r="N1977" i="1"/>
  <c r="M1977" i="1"/>
  <c r="L1977" i="1"/>
  <c r="K1977" i="1"/>
  <c r="R1977" i="1" s="1"/>
  <c r="J1977" i="1"/>
  <c r="Q1976" i="1"/>
  <c r="S1976" i="1" s="1"/>
  <c r="N1976" i="1"/>
  <c r="M1976" i="1"/>
  <c r="L1976" i="1"/>
  <c r="R1976" i="1" s="1"/>
  <c r="K1976" i="1"/>
  <c r="J1976" i="1"/>
  <c r="P1976" i="1" s="1"/>
  <c r="R1975" i="1"/>
  <c r="N1975" i="1"/>
  <c r="M1975" i="1"/>
  <c r="L1975" i="1"/>
  <c r="K1975" i="1"/>
  <c r="J1975" i="1"/>
  <c r="Q1975" i="1" s="1"/>
  <c r="S1975" i="1" s="1"/>
  <c r="N1974" i="1"/>
  <c r="M1974" i="1"/>
  <c r="L1974" i="1"/>
  <c r="K1974" i="1"/>
  <c r="R1974" i="1" s="1"/>
  <c r="J1974" i="1"/>
  <c r="Q1974" i="1" s="1"/>
  <c r="S1974" i="1" s="1"/>
  <c r="Q1973" i="1"/>
  <c r="S1973" i="1" s="1"/>
  <c r="N1973" i="1"/>
  <c r="M1973" i="1"/>
  <c r="L1973" i="1"/>
  <c r="K1973" i="1"/>
  <c r="R1973" i="1" s="1"/>
  <c r="J1973" i="1"/>
  <c r="Q1972" i="1"/>
  <c r="S1972" i="1" s="1"/>
  <c r="N1972" i="1"/>
  <c r="M1972" i="1"/>
  <c r="L1972" i="1"/>
  <c r="R1972" i="1" s="1"/>
  <c r="K1972" i="1"/>
  <c r="J1972" i="1"/>
  <c r="P1972" i="1" s="1"/>
  <c r="R1971" i="1"/>
  <c r="N1971" i="1"/>
  <c r="M1971" i="1"/>
  <c r="L1971" i="1"/>
  <c r="K1971" i="1"/>
  <c r="J1971" i="1"/>
  <c r="Q1971" i="1" s="1"/>
  <c r="S1971" i="1" s="1"/>
  <c r="N1970" i="1"/>
  <c r="M1970" i="1"/>
  <c r="L1970" i="1"/>
  <c r="K1970" i="1"/>
  <c r="R1970" i="1" s="1"/>
  <c r="J1970" i="1"/>
  <c r="Q1970" i="1" s="1"/>
  <c r="S1970" i="1" s="1"/>
  <c r="Q1969" i="1"/>
  <c r="S1969" i="1" s="1"/>
  <c r="N1969" i="1"/>
  <c r="M1969" i="1"/>
  <c r="L1969" i="1"/>
  <c r="K1969" i="1"/>
  <c r="R1969" i="1" s="1"/>
  <c r="J1969" i="1"/>
  <c r="Q1968" i="1"/>
  <c r="S1968" i="1" s="1"/>
  <c r="N1968" i="1"/>
  <c r="M1968" i="1"/>
  <c r="L1968" i="1"/>
  <c r="R1968" i="1" s="1"/>
  <c r="K1968" i="1"/>
  <c r="J1968" i="1"/>
  <c r="P1968" i="1" s="1"/>
  <c r="R1967" i="1"/>
  <c r="N1967" i="1"/>
  <c r="M1967" i="1"/>
  <c r="L1967" i="1"/>
  <c r="K1967" i="1"/>
  <c r="J1967" i="1"/>
  <c r="Q1967" i="1" s="1"/>
  <c r="S1967" i="1" s="1"/>
  <c r="N1966" i="1"/>
  <c r="M1966" i="1"/>
  <c r="L1966" i="1"/>
  <c r="K1966" i="1"/>
  <c r="R1966" i="1" s="1"/>
  <c r="J1966" i="1"/>
  <c r="Q1966" i="1" s="1"/>
  <c r="S1966" i="1" s="1"/>
  <c r="Q1965" i="1"/>
  <c r="S1965" i="1" s="1"/>
  <c r="N1965" i="1"/>
  <c r="M1965" i="1"/>
  <c r="L1965" i="1"/>
  <c r="K1965" i="1"/>
  <c r="R1965" i="1" s="1"/>
  <c r="J1965" i="1"/>
  <c r="Q1964" i="1"/>
  <c r="S1964" i="1" s="1"/>
  <c r="N1964" i="1"/>
  <c r="M1964" i="1"/>
  <c r="L1964" i="1"/>
  <c r="R1964" i="1" s="1"/>
  <c r="K1964" i="1"/>
  <c r="J1964" i="1"/>
  <c r="P1964" i="1" s="1"/>
  <c r="R1963" i="1"/>
  <c r="N1963" i="1"/>
  <c r="M1963" i="1"/>
  <c r="L1963" i="1"/>
  <c r="K1963" i="1"/>
  <c r="J1963" i="1"/>
  <c r="Q1963" i="1" s="1"/>
  <c r="S1963" i="1" s="1"/>
  <c r="N1962" i="1"/>
  <c r="M1962" i="1"/>
  <c r="L1962" i="1"/>
  <c r="K1962" i="1"/>
  <c r="R1962" i="1" s="1"/>
  <c r="J1962" i="1"/>
  <c r="Q1961" i="1"/>
  <c r="S1961" i="1" s="1"/>
  <c r="N1961" i="1"/>
  <c r="M1961" i="1"/>
  <c r="L1961" i="1"/>
  <c r="K1961" i="1"/>
  <c r="R1961" i="1" s="1"/>
  <c r="J1961" i="1"/>
  <c r="Q1960" i="1"/>
  <c r="S1960" i="1" s="1"/>
  <c r="N1960" i="1"/>
  <c r="M1960" i="1"/>
  <c r="L1960" i="1"/>
  <c r="R1960" i="1" s="1"/>
  <c r="K1960" i="1"/>
  <c r="J1960" i="1"/>
  <c r="R1959" i="1"/>
  <c r="N1959" i="1"/>
  <c r="M1959" i="1"/>
  <c r="L1959" i="1"/>
  <c r="K1959" i="1"/>
  <c r="J1959" i="1"/>
  <c r="N1958" i="1"/>
  <c r="M1958" i="1"/>
  <c r="L1958" i="1"/>
  <c r="K1958" i="1"/>
  <c r="R1958" i="1" s="1"/>
  <c r="J1958" i="1"/>
  <c r="Q1957" i="1"/>
  <c r="S1957" i="1" s="1"/>
  <c r="N1957" i="1"/>
  <c r="M1957" i="1"/>
  <c r="L1957" i="1"/>
  <c r="K1957" i="1"/>
  <c r="R1957" i="1" s="1"/>
  <c r="J1957" i="1"/>
  <c r="Q1956" i="1"/>
  <c r="S1956" i="1" s="1"/>
  <c r="N1956" i="1"/>
  <c r="M1956" i="1"/>
  <c r="L1956" i="1"/>
  <c r="R1956" i="1" s="1"/>
  <c r="K1956" i="1"/>
  <c r="J1956" i="1"/>
  <c r="R1955" i="1"/>
  <c r="N1955" i="1"/>
  <c r="M1955" i="1"/>
  <c r="L1955" i="1"/>
  <c r="K1955" i="1"/>
  <c r="J1955" i="1"/>
  <c r="Q1955" i="1" s="1"/>
  <c r="S1955" i="1" s="1"/>
  <c r="N1954" i="1"/>
  <c r="M1954" i="1"/>
  <c r="L1954" i="1"/>
  <c r="K1954" i="1"/>
  <c r="R1954" i="1" s="1"/>
  <c r="J1954" i="1"/>
  <c r="Q1953" i="1"/>
  <c r="S1953" i="1" s="1"/>
  <c r="N1953" i="1"/>
  <c r="M1953" i="1"/>
  <c r="L1953" i="1"/>
  <c r="K1953" i="1"/>
  <c r="R1953" i="1" s="1"/>
  <c r="J1953" i="1"/>
  <c r="Q1952" i="1"/>
  <c r="S1952" i="1" s="1"/>
  <c r="N1952" i="1"/>
  <c r="M1952" i="1"/>
  <c r="L1952" i="1"/>
  <c r="R1952" i="1" s="1"/>
  <c r="K1952" i="1"/>
  <c r="J1952" i="1"/>
  <c r="P1952" i="1" s="1"/>
  <c r="R1951" i="1"/>
  <c r="N1951" i="1"/>
  <c r="M1951" i="1"/>
  <c r="L1951" i="1"/>
  <c r="K1951" i="1"/>
  <c r="J1951" i="1"/>
  <c r="Q1951" i="1" s="1"/>
  <c r="S1951" i="1" s="1"/>
  <c r="N1950" i="1"/>
  <c r="M1950" i="1"/>
  <c r="L1950" i="1"/>
  <c r="K1950" i="1"/>
  <c r="J1950" i="1"/>
  <c r="Q1949" i="1"/>
  <c r="S1949" i="1" s="1"/>
  <c r="N1949" i="1"/>
  <c r="M1949" i="1"/>
  <c r="L1949" i="1"/>
  <c r="K1949" i="1"/>
  <c r="R1949" i="1" s="1"/>
  <c r="J1949" i="1"/>
  <c r="Q1948" i="1"/>
  <c r="S1948" i="1" s="1"/>
  <c r="N1948" i="1"/>
  <c r="M1948" i="1"/>
  <c r="L1948" i="1"/>
  <c r="R1948" i="1" s="1"/>
  <c r="K1948" i="1"/>
  <c r="J1948" i="1"/>
  <c r="P1948" i="1" s="1"/>
  <c r="R1947" i="1"/>
  <c r="N1947" i="1"/>
  <c r="M1947" i="1"/>
  <c r="L1947" i="1"/>
  <c r="K1947" i="1"/>
  <c r="J1947" i="1"/>
  <c r="N1946" i="1"/>
  <c r="M1946" i="1"/>
  <c r="L1946" i="1"/>
  <c r="K1946" i="1"/>
  <c r="J1946" i="1"/>
  <c r="Q1945" i="1"/>
  <c r="S1945" i="1" s="1"/>
  <c r="N1945" i="1"/>
  <c r="M1945" i="1"/>
  <c r="L1945" i="1"/>
  <c r="K1945" i="1"/>
  <c r="R1945" i="1" s="1"/>
  <c r="J1945" i="1"/>
  <c r="Q1944" i="1"/>
  <c r="S1944" i="1" s="1"/>
  <c r="N1944" i="1"/>
  <c r="M1944" i="1"/>
  <c r="L1944" i="1"/>
  <c r="R1944" i="1" s="1"/>
  <c r="K1944" i="1"/>
  <c r="J1944" i="1"/>
  <c r="R1943" i="1"/>
  <c r="N1943" i="1"/>
  <c r="M1943" i="1"/>
  <c r="L1943" i="1"/>
  <c r="K1943" i="1"/>
  <c r="J1943" i="1"/>
  <c r="N1942" i="1"/>
  <c r="M1942" i="1"/>
  <c r="L1942" i="1"/>
  <c r="K1942" i="1"/>
  <c r="R1942" i="1" s="1"/>
  <c r="J1942" i="1"/>
  <c r="Q1941" i="1"/>
  <c r="S1941" i="1" s="1"/>
  <c r="N1941" i="1"/>
  <c r="M1941" i="1"/>
  <c r="L1941" i="1"/>
  <c r="K1941" i="1"/>
  <c r="R1941" i="1" s="1"/>
  <c r="J1941" i="1"/>
  <c r="Q1940" i="1"/>
  <c r="S1940" i="1" s="1"/>
  <c r="N1940" i="1"/>
  <c r="M1940" i="1"/>
  <c r="L1940" i="1"/>
  <c r="R1940" i="1" s="1"/>
  <c r="K1940" i="1"/>
  <c r="J1940" i="1"/>
  <c r="R1939" i="1"/>
  <c r="N1939" i="1"/>
  <c r="M1939" i="1"/>
  <c r="L1939" i="1"/>
  <c r="K1939" i="1"/>
  <c r="J1939" i="1"/>
  <c r="Q1939" i="1" s="1"/>
  <c r="S1939" i="1" s="1"/>
  <c r="N1938" i="1"/>
  <c r="M1938" i="1"/>
  <c r="L1938" i="1"/>
  <c r="K1938" i="1"/>
  <c r="R1938" i="1" s="1"/>
  <c r="J1938" i="1"/>
  <c r="Q1937" i="1"/>
  <c r="S1937" i="1" s="1"/>
  <c r="N1937" i="1"/>
  <c r="M1937" i="1"/>
  <c r="L1937" i="1"/>
  <c r="K1937" i="1"/>
  <c r="R1937" i="1" s="1"/>
  <c r="J1937" i="1"/>
  <c r="Q1936" i="1"/>
  <c r="S1936" i="1" s="1"/>
  <c r="N1936" i="1"/>
  <c r="M1936" i="1"/>
  <c r="L1936" i="1"/>
  <c r="R1936" i="1" s="1"/>
  <c r="K1936" i="1"/>
  <c r="J1936" i="1"/>
  <c r="P1936" i="1" s="1"/>
  <c r="R1935" i="1"/>
  <c r="N1935" i="1"/>
  <c r="M1935" i="1"/>
  <c r="L1935" i="1"/>
  <c r="K1935" i="1"/>
  <c r="J1935" i="1"/>
  <c r="Q1935" i="1" s="1"/>
  <c r="S1935" i="1" s="1"/>
  <c r="N1934" i="1"/>
  <c r="M1934" i="1"/>
  <c r="L1934" i="1"/>
  <c r="K1934" i="1"/>
  <c r="J1934" i="1"/>
  <c r="Q1933" i="1"/>
  <c r="S1933" i="1" s="1"/>
  <c r="N1933" i="1"/>
  <c r="M1933" i="1"/>
  <c r="L1933" i="1"/>
  <c r="K1933" i="1"/>
  <c r="R1933" i="1" s="1"/>
  <c r="J1933" i="1"/>
  <c r="Q1932" i="1"/>
  <c r="S1932" i="1" s="1"/>
  <c r="N1932" i="1"/>
  <c r="M1932" i="1"/>
  <c r="L1932" i="1"/>
  <c r="R1932" i="1" s="1"/>
  <c r="K1932" i="1"/>
  <c r="J1932" i="1"/>
  <c r="P1932" i="1" s="1"/>
  <c r="R1931" i="1"/>
  <c r="N1931" i="1"/>
  <c r="M1931" i="1"/>
  <c r="L1931" i="1"/>
  <c r="K1931" i="1"/>
  <c r="J1931" i="1"/>
  <c r="S1930" i="1"/>
  <c r="N1930" i="1"/>
  <c r="M1930" i="1"/>
  <c r="L1930" i="1"/>
  <c r="K1930" i="1"/>
  <c r="R1930" i="1" s="1"/>
  <c r="J1930" i="1"/>
  <c r="Q1930" i="1" s="1"/>
  <c r="Q1929" i="1"/>
  <c r="S1929" i="1" s="1"/>
  <c r="N1929" i="1"/>
  <c r="M1929" i="1"/>
  <c r="L1929" i="1"/>
  <c r="K1929" i="1"/>
  <c r="R1929" i="1" s="1"/>
  <c r="J1929" i="1"/>
  <c r="N1928" i="1"/>
  <c r="M1928" i="1"/>
  <c r="Q1928" i="1" s="1"/>
  <c r="S1928" i="1" s="1"/>
  <c r="L1928" i="1"/>
  <c r="R1928" i="1" s="1"/>
  <c r="K1928" i="1"/>
  <c r="J1928" i="1"/>
  <c r="R1927" i="1"/>
  <c r="N1927" i="1"/>
  <c r="M1927" i="1"/>
  <c r="L1927" i="1"/>
  <c r="K1927" i="1"/>
  <c r="J1927" i="1"/>
  <c r="S1926" i="1"/>
  <c r="N1926" i="1"/>
  <c r="M1926" i="1"/>
  <c r="L1926" i="1"/>
  <c r="K1926" i="1"/>
  <c r="R1926" i="1" s="1"/>
  <c r="J1926" i="1"/>
  <c r="Q1926" i="1" s="1"/>
  <c r="Q1925" i="1"/>
  <c r="S1925" i="1" s="1"/>
  <c r="N1925" i="1"/>
  <c r="M1925" i="1"/>
  <c r="L1925" i="1"/>
  <c r="K1925" i="1"/>
  <c r="R1925" i="1" s="1"/>
  <c r="J1925" i="1"/>
  <c r="N1924" i="1"/>
  <c r="M1924" i="1"/>
  <c r="Q1924" i="1" s="1"/>
  <c r="S1924" i="1" s="1"/>
  <c r="L1924" i="1"/>
  <c r="R1924" i="1" s="1"/>
  <c r="K1924" i="1"/>
  <c r="J1924" i="1"/>
  <c r="R1923" i="1"/>
  <c r="N1923" i="1"/>
  <c r="M1923" i="1"/>
  <c r="L1923" i="1"/>
  <c r="K1923" i="1"/>
  <c r="J1923" i="1"/>
  <c r="S1922" i="1"/>
  <c r="N1922" i="1"/>
  <c r="M1922" i="1"/>
  <c r="L1922" i="1"/>
  <c r="K1922" i="1"/>
  <c r="R1922" i="1" s="1"/>
  <c r="J1922" i="1"/>
  <c r="Q1922" i="1" s="1"/>
  <c r="Q1921" i="1"/>
  <c r="S1921" i="1" s="1"/>
  <c r="N1921" i="1"/>
  <c r="M1921" i="1"/>
  <c r="L1921" i="1"/>
  <c r="K1921" i="1"/>
  <c r="R1921" i="1" s="1"/>
  <c r="J1921" i="1"/>
  <c r="N1920" i="1"/>
  <c r="M1920" i="1"/>
  <c r="Q1920" i="1" s="1"/>
  <c r="S1920" i="1" s="1"/>
  <c r="L1920" i="1"/>
  <c r="R1920" i="1" s="1"/>
  <c r="K1920" i="1"/>
  <c r="J1920" i="1"/>
  <c r="R1919" i="1"/>
  <c r="N1919" i="1"/>
  <c r="M1919" i="1"/>
  <c r="L1919" i="1"/>
  <c r="K1919" i="1"/>
  <c r="J1919" i="1"/>
  <c r="S1918" i="1"/>
  <c r="N1918" i="1"/>
  <c r="M1918" i="1"/>
  <c r="L1918" i="1"/>
  <c r="K1918" i="1"/>
  <c r="R1918" i="1" s="1"/>
  <c r="J1918" i="1"/>
  <c r="Q1918" i="1" s="1"/>
  <c r="Q1917" i="1"/>
  <c r="S1917" i="1" s="1"/>
  <c r="N1917" i="1"/>
  <c r="M1917" i="1"/>
  <c r="L1917" i="1"/>
  <c r="K1917" i="1"/>
  <c r="R1917" i="1" s="1"/>
  <c r="J1917" i="1"/>
  <c r="N1916" i="1"/>
  <c r="M1916" i="1"/>
  <c r="Q1916" i="1" s="1"/>
  <c r="S1916" i="1" s="1"/>
  <c r="L1916" i="1"/>
  <c r="R1916" i="1" s="1"/>
  <c r="K1916" i="1"/>
  <c r="J1916" i="1"/>
  <c r="R1915" i="1"/>
  <c r="N1915" i="1"/>
  <c r="M1915" i="1"/>
  <c r="L1915" i="1"/>
  <c r="K1915" i="1"/>
  <c r="J1915" i="1"/>
  <c r="S1914" i="1"/>
  <c r="N1914" i="1"/>
  <c r="M1914" i="1"/>
  <c r="L1914" i="1"/>
  <c r="K1914" i="1"/>
  <c r="R1914" i="1" s="1"/>
  <c r="J1914" i="1"/>
  <c r="Q1914" i="1" s="1"/>
  <c r="Q1913" i="1"/>
  <c r="S1913" i="1" s="1"/>
  <c r="N1913" i="1"/>
  <c r="M1913" i="1"/>
  <c r="L1913" i="1"/>
  <c r="K1913" i="1"/>
  <c r="R1913" i="1" s="1"/>
  <c r="J1913" i="1"/>
  <c r="N1912" i="1"/>
  <c r="M1912" i="1"/>
  <c r="Q1912" i="1" s="1"/>
  <c r="S1912" i="1" s="1"/>
  <c r="L1912" i="1"/>
  <c r="R1912" i="1" s="1"/>
  <c r="K1912" i="1"/>
  <c r="J1912" i="1"/>
  <c r="N1911" i="1"/>
  <c r="R1911" i="1" s="1"/>
  <c r="M1911" i="1"/>
  <c r="L1911" i="1"/>
  <c r="K1911" i="1"/>
  <c r="J1911" i="1"/>
  <c r="N1910" i="1"/>
  <c r="M1910" i="1"/>
  <c r="L1910" i="1"/>
  <c r="K1910" i="1"/>
  <c r="J1910" i="1"/>
  <c r="P1910" i="1" s="1"/>
  <c r="R1909" i="1"/>
  <c r="N1909" i="1"/>
  <c r="M1909" i="1"/>
  <c r="Q1909" i="1" s="1"/>
  <c r="S1909" i="1" s="1"/>
  <c r="L1909" i="1"/>
  <c r="K1909" i="1"/>
  <c r="P1909" i="1" s="1"/>
  <c r="J1909" i="1"/>
  <c r="N1908" i="1"/>
  <c r="M1908" i="1"/>
  <c r="L1908" i="1"/>
  <c r="R1908" i="1" s="1"/>
  <c r="K1908" i="1"/>
  <c r="J1908" i="1"/>
  <c r="N1907" i="1"/>
  <c r="R1907" i="1" s="1"/>
  <c r="M1907" i="1"/>
  <c r="L1907" i="1"/>
  <c r="K1907" i="1"/>
  <c r="J1907" i="1"/>
  <c r="N1906" i="1"/>
  <c r="M1906" i="1"/>
  <c r="L1906" i="1"/>
  <c r="K1906" i="1"/>
  <c r="J1906" i="1"/>
  <c r="P1906" i="1" s="1"/>
  <c r="R1905" i="1"/>
  <c r="N1905" i="1"/>
  <c r="M1905" i="1"/>
  <c r="Q1905" i="1" s="1"/>
  <c r="S1905" i="1" s="1"/>
  <c r="L1905" i="1"/>
  <c r="K1905" i="1"/>
  <c r="P1905" i="1" s="1"/>
  <c r="J1905" i="1"/>
  <c r="N1904" i="1"/>
  <c r="M1904" i="1"/>
  <c r="L1904" i="1"/>
  <c r="R1904" i="1" s="1"/>
  <c r="K1904" i="1"/>
  <c r="J1904" i="1"/>
  <c r="N1903" i="1"/>
  <c r="R1903" i="1" s="1"/>
  <c r="M1903" i="1"/>
  <c r="L1903" i="1"/>
  <c r="K1903" i="1"/>
  <c r="J1903" i="1"/>
  <c r="N1902" i="1"/>
  <c r="M1902" i="1"/>
  <c r="L1902" i="1"/>
  <c r="K1902" i="1"/>
  <c r="J1902" i="1"/>
  <c r="P1902" i="1" s="1"/>
  <c r="R1901" i="1"/>
  <c r="N1901" i="1"/>
  <c r="M1901" i="1"/>
  <c r="Q1901" i="1" s="1"/>
  <c r="S1901" i="1" s="1"/>
  <c r="L1901" i="1"/>
  <c r="K1901" i="1"/>
  <c r="P1901" i="1" s="1"/>
  <c r="J1901" i="1"/>
  <c r="N1900" i="1"/>
  <c r="M1900" i="1"/>
  <c r="L1900" i="1"/>
  <c r="R1900" i="1" s="1"/>
  <c r="K1900" i="1"/>
  <c r="J1900" i="1"/>
  <c r="N1899" i="1"/>
  <c r="R1899" i="1" s="1"/>
  <c r="M1899" i="1"/>
  <c r="L1899" i="1"/>
  <c r="K1899" i="1"/>
  <c r="J1899" i="1"/>
  <c r="N1898" i="1"/>
  <c r="M1898" i="1"/>
  <c r="L1898" i="1"/>
  <c r="K1898" i="1"/>
  <c r="J1898" i="1"/>
  <c r="P1898" i="1" s="1"/>
  <c r="R1897" i="1"/>
  <c r="N1897" i="1"/>
  <c r="M1897" i="1"/>
  <c r="Q1897" i="1" s="1"/>
  <c r="S1897" i="1" s="1"/>
  <c r="L1897" i="1"/>
  <c r="K1897" i="1"/>
  <c r="P1897" i="1" s="1"/>
  <c r="J1897" i="1"/>
  <c r="N1896" i="1"/>
  <c r="M1896" i="1"/>
  <c r="L1896" i="1"/>
  <c r="R1896" i="1" s="1"/>
  <c r="K1896" i="1"/>
  <c r="J1896" i="1"/>
  <c r="N1895" i="1"/>
  <c r="R1895" i="1" s="1"/>
  <c r="M1895" i="1"/>
  <c r="L1895" i="1"/>
  <c r="K1895" i="1"/>
  <c r="J1895" i="1"/>
  <c r="N1894" i="1"/>
  <c r="M1894" i="1"/>
  <c r="L1894" i="1"/>
  <c r="K1894" i="1"/>
  <c r="J1894" i="1"/>
  <c r="P1894" i="1" s="1"/>
  <c r="R1893" i="1"/>
  <c r="N1893" i="1"/>
  <c r="M1893" i="1"/>
  <c r="Q1893" i="1" s="1"/>
  <c r="S1893" i="1" s="1"/>
  <c r="L1893" i="1"/>
  <c r="K1893" i="1"/>
  <c r="P1893" i="1" s="1"/>
  <c r="J1893" i="1"/>
  <c r="N1892" i="1"/>
  <c r="M1892" i="1"/>
  <c r="L1892" i="1"/>
  <c r="R1892" i="1" s="1"/>
  <c r="K1892" i="1"/>
  <c r="J1892" i="1"/>
  <c r="N1891" i="1"/>
  <c r="R1891" i="1" s="1"/>
  <c r="M1891" i="1"/>
  <c r="L1891" i="1"/>
  <c r="K1891" i="1"/>
  <c r="J1891" i="1"/>
  <c r="N1890" i="1"/>
  <c r="M1890" i="1"/>
  <c r="L1890" i="1"/>
  <c r="K1890" i="1"/>
  <c r="J1890" i="1"/>
  <c r="P1890" i="1" s="1"/>
  <c r="R1889" i="1"/>
  <c r="N1889" i="1"/>
  <c r="M1889" i="1"/>
  <c r="Q1889" i="1" s="1"/>
  <c r="S1889" i="1" s="1"/>
  <c r="L1889" i="1"/>
  <c r="K1889" i="1"/>
  <c r="P1889" i="1" s="1"/>
  <c r="J1889" i="1"/>
  <c r="N1888" i="1"/>
  <c r="M1888" i="1"/>
  <c r="L1888" i="1"/>
  <c r="R1888" i="1" s="1"/>
  <c r="K1888" i="1"/>
  <c r="J1888" i="1"/>
  <c r="N1887" i="1"/>
  <c r="R1887" i="1" s="1"/>
  <c r="M1887" i="1"/>
  <c r="L1887" i="1"/>
  <c r="K1887" i="1"/>
  <c r="J1887" i="1"/>
  <c r="N1886" i="1"/>
  <c r="M1886" i="1"/>
  <c r="L1886" i="1"/>
  <c r="K1886" i="1"/>
  <c r="J1886" i="1"/>
  <c r="P1886" i="1" s="1"/>
  <c r="R1885" i="1"/>
  <c r="N1885" i="1"/>
  <c r="M1885" i="1"/>
  <c r="Q1885" i="1" s="1"/>
  <c r="S1885" i="1" s="1"/>
  <c r="L1885" i="1"/>
  <c r="K1885" i="1"/>
  <c r="P1885" i="1" s="1"/>
  <c r="J1885" i="1"/>
  <c r="N1884" i="1"/>
  <c r="M1884" i="1"/>
  <c r="L1884" i="1"/>
  <c r="R1884" i="1" s="1"/>
  <c r="K1884" i="1"/>
  <c r="J1884" i="1"/>
  <c r="N1883" i="1"/>
  <c r="R1883" i="1" s="1"/>
  <c r="M1883" i="1"/>
  <c r="L1883" i="1"/>
  <c r="K1883" i="1"/>
  <c r="J1883" i="1"/>
  <c r="N1882" i="1"/>
  <c r="M1882" i="1"/>
  <c r="L1882" i="1"/>
  <c r="K1882" i="1"/>
  <c r="J1882" i="1"/>
  <c r="P1882" i="1" s="1"/>
  <c r="R1881" i="1"/>
  <c r="N1881" i="1"/>
  <c r="M1881" i="1"/>
  <c r="L1881" i="1"/>
  <c r="K1881" i="1"/>
  <c r="J1881" i="1"/>
  <c r="P1881" i="1" s="1"/>
  <c r="N1880" i="1"/>
  <c r="M1880" i="1"/>
  <c r="L1880" i="1"/>
  <c r="K1880" i="1"/>
  <c r="R1880" i="1" s="1"/>
  <c r="J1880" i="1"/>
  <c r="Q1880" i="1" s="1"/>
  <c r="S1880" i="1" s="1"/>
  <c r="Q1879" i="1"/>
  <c r="S1879" i="1" s="1"/>
  <c r="N1879" i="1"/>
  <c r="M1879" i="1"/>
  <c r="L1879" i="1"/>
  <c r="K1879" i="1"/>
  <c r="R1879" i="1" s="1"/>
  <c r="J1879" i="1"/>
  <c r="Q1878" i="1"/>
  <c r="S1878" i="1" s="1"/>
  <c r="N1878" i="1"/>
  <c r="M1878" i="1"/>
  <c r="L1878" i="1"/>
  <c r="R1878" i="1" s="1"/>
  <c r="K1878" i="1"/>
  <c r="P1878" i="1" s="1"/>
  <c r="J1878" i="1"/>
  <c r="R1877" i="1"/>
  <c r="N1877" i="1"/>
  <c r="M1877" i="1"/>
  <c r="L1877" i="1"/>
  <c r="K1877" i="1"/>
  <c r="J1877" i="1"/>
  <c r="P1877" i="1" s="1"/>
  <c r="N1876" i="1"/>
  <c r="M1876" i="1"/>
  <c r="L1876" i="1"/>
  <c r="K1876" i="1"/>
  <c r="R1876" i="1" s="1"/>
  <c r="J1876" i="1"/>
  <c r="Q1876" i="1" s="1"/>
  <c r="S1876" i="1" s="1"/>
  <c r="Q1875" i="1"/>
  <c r="S1875" i="1" s="1"/>
  <c r="N1875" i="1"/>
  <c r="M1875" i="1"/>
  <c r="L1875" i="1"/>
  <c r="K1875" i="1"/>
  <c r="R1875" i="1" s="1"/>
  <c r="J1875" i="1"/>
  <c r="Q1874" i="1"/>
  <c r="S1874" i="1" s="1"/>
  <c r="N1874" i="1"/>
  <c r="M1874" i="1"/>
  <c r="L1874" i="1"/>
  <c r="R1874" i="1" s="1"/>
  <c r="K1874" i="1"/>
  <c r="P1874" i="1" s="1"/>
  <c r="J1874" i="1"/>
  <c r="R1873" i="1"/>
  <c r="N1873" i="1"/>
  <c r="M1873" i="1"/>
  <c r="L1873" i="1"/>
  <c r="K1873" i="1"/>
  <c r="J1873" i="1"/>
  <c r="P1873" i="1" s="1"/>
  <c r="N1872" i="1"/>
  <c r="M1872" i="1"/>
  <c r="L1872" i="1"/>
  <c r="K1872" i="1"/>
  <c r="R1872" i="1" s="1"/>
  <c r="J1872" i="1"/>
  <c r="Q1872" i="1" s="1"/>
  <c r="S1872" i="1" s="1"/>
  <c r="Q1871" i="1"/>
  <c r="S1871" i="1" s="1"/>
  <c r="N1871" i="1"/>
  <c r="M1871" i="1"/>
  <c r="L1871" i="1"/>
  <c r="K1871" i="1"/>
  <c r="R1871" i="1" s="1"/>
  <c r="J1871" i="1"/>
  <c r="Q1870" i="1"/>
  <c r="S1870" i="1" s="1"/>
  <c r="N1870" i="1"/>
  <c r="M1870" i="1"/>
  <c r="L1870" i="1"/>
  <c r="R1870" i="1" s="1"/>
  <c r="K1870" i="1"/>
  <c r="P1870" i="1" s="1"/>
  <c r="J1870" i="1"/>
  <c r="R1869" i="1"/>
  <c r="N1869" i="1"/>
  <c r="M1869" i="1"/>
  <c r="L1869" i="1"/>
  <c r="K1869" i="1"/>
  <c r="J1869" i="1"/>
  <c r="P1869" i="1" s="1"/>
  <c r="N1868" i="1"/>
  <c r="M1868" i="1"/>
  <c r="L1868" i="1"/>
  <c r="K1868" i="1"/>
  <c r="R1868" i="1" s="1"/>
  <c r="J1868" i="1"/>
  <c r="Q1868" i="1" s="1"/>
  <c r="S1868" i="1" s="1"/>
  <c r="Q1867" i="1"/>
  <c r="S1867" i="1" s="1"/>
  <c r="N1867" i="1"/>
  <c r="M1867" i="1"/>
  <c r="L1867" i="1"/>
  <c r="K1867" i="1"/>
  <c r="R1867" i="1" s="1"/>
  <c r="J1867" i="1"/>
  <c r="Q1866" i="1"/>
  <c r="S1866" i="1" s="1"/>
  <c r="N1866" i="1"/>
  <c r="M1866" i="1"/>
  <c r="L1866" i="1"/>
  <c r="R1866" i="1" s="1"/>
  <c r="K1866" i="1"/>
  <c r="P1866" i="1" s="1"/>
  <c r="J1866" i="1"/>
  <c r="R1865" i="1"/>
  <c r="N1865" i="1"/>
  <c r="M1865" i="1"/>
  <c r="L1865" i="1"/>
  <c r="K1865" i="1"/>
  <c r="J1865" i="1"/>
  <c r="P1865" i="1" s="1"/>
  <c r="N1864" i="1"/>
  <c r="M1864" i="1"/>
  <c r="L1864" i="1"/>
  <c r="K1864" i="1"/>
  <c r="R1864" i="1" s="1"/>
  <c r="J1864" i="1"/>
  <c r="Q1864" i="1" s="1"/>
  <c r="S1864" i="1" s="1"/>
  <c r="Q1863" i="1"/>
  <c r="S1863" i="1" s="1"/>
  <c r="N1863" i="1"/>
  <c r="M1863" i="1"/>
  <c r="L1863" i="1"/>
  <c r="K1863" i="1"/>
  <c r="R1863" i="1" s="1"/>
  <c r="J1863" i="1"/>
  <c r="Q1862" i="1"/>
  <c r="S1862" i="1" s="1"/>
  <c r="N1862" i="1"/>
  <c r="M1862" i="1"/>
  <c r="L1862" i="1"/>
  <c r="R1862" i="1" s="1"/>
  <c r="K1862" i="1"/>
  <c r="P1862" i="1" s="1"/>
  <c r="J1862" i="1"/>
  <c r="R1861" i="1"/>
  <c r="N1861" i="1"/>
  <c r="M1861" i="1"/>
  <c r="L1861" i="1"/>
  <c r="K1861" i="1"/>
  <c r="J1861" i="1"/>
  <c r="P1861" i="1" s="1"/>
  <c r="N1860" i="1"/>
  <c r="M1860" i="1"/>
  <c r="L1860" i="1"/>
  <c r="K1860" i="1"/>
  <c r="R1860" i="1" s="1"/>
  <c r="J1860" i="1"/>
  <c r="Q1860" i="1" s="1"/>
  <c r="S1860" i="1" s="1"/>
  <c r="Q1859" i="1"/>
  <c r="S1859" i="1" s="1"/>
  <c r="N1859" i="1"/>
  <c r="M1859" i="1"/>
  <c r="L1859" i="1"/>
  <c r="K1859" i="1"/>
  <c r="R1859" i="1" s="1"/>
  <c r="J1859" i="1"/>
  <c r="Q1858" i="1"/>
  <c r="S1858" i="1" s="1"/>
  <c r="N1858" i="1"/>
  <c r="M1858" i="1"/>
  <c r="L1858" i="1"/>
  <c r="R1858" i="1" s="1"/>
  <c r="K1858" i="1"/>
  <c r="P1858" i="1" s="1"/>
  <c r="J1858" i="1"/>
  <c r="R1857" i="1"/>
  <c r="N1857" i="1"/>
  <c r="M1857" i="1"/>
  <c r="L1857" i="1"/>
  <c r="K1857" i="1"/>
  <c r="J1857" i="1"/>
  <c r="P1857" i="1" s="1"/>
  <c r="N1856" i="1"/>
  <c r="M1856" i="1"/>
  <c r="L1856" i="1"/>
  <c r="K1856" i="1"/>
  <c r="R1856" i="1" s="1"/>
  <c r="J1856" i="1"/>
  <c r="Q1856" i="1" s="1"/>
  <c r="S1856" i="1" s="1"/>
  <c r="Q1855" i="1"/>
  <c r="S1855" i="1" s="1"/>
  <c r="N1855" i="1"/>
  <c r="M1855" i="1"/>
  <c r="L1855" i="1"/>
  <c r="K1855" i="1"/>
  <c r="R1855" i="1" s="1"/>
  <c r="J1855" i="1"/>
  <c r="Q1854" i="1"/>
  <c r="S1854" i="1" s="1"/>
  <c r="N1854" i="1"/>
  <c r="M1854" i="1"/>
  <c r="L1854" i="1"/>
  <c r="R1854" i="1" s="1"/>
  <c r="K1854" i="1"/>
  <c r="P1854" i="1" s="1"/>
  <c r="J1854" i="1"/>
  <c r="R1853" i="1"/>
  <c r="N1853" i="1"/>
  <c r="M1853" i="1"/>
  <c r="L1853" i="1"/>
  <c r="K1853" i="1"/>
  <c r="J1853" i="1"/>
  <c r="P1853" i="1" s="1"/>
  <c r="N1852" i="1"/>
  <c r="M1852" i="1"/>
  <c r="L1852" i="1"/>
  <c r="K1852" i="1"/>
  <c r="R1852" i="1" s="1"/>
  <c r="J1852" i="1"/>
  <c r="Q1852" i="1" s="1"/>
  <c r="S1852" i="1" s="1"/>
  <c r="Q1851" i="1"/>
  <c r="S1851" i="1" s="1"/>
  <c r="N1851" i="1"/>
  <c r="M1851" i="1"/>
  <c r="L1851" i="1"/>
  <c r="K1851" i="1"/>
  <c r="R1851" i="1" s="1"/>
  <c r="J1851" i="1"/>
  <c r="Q1850" i="1"/>
  <c r="S1850" i="1" s="1"/>
  <c r="N1850" i="1"/>
  <c r="M1850" i="1"/>
  <c r="L1850" i="1"/>
  <c r="R1850" i="1" s="1"/>
  <c r="K1850" i="1"/>
  <c r="P1850" i="1" s="1"/>
  <c r="J1850" i="1"/>
  <c r="R1849" i="1"/>
  <c r="N1849" i="1"/>
  <c r="M1849" i="1"/>
  <c r="L1849" i="1"/>
  <c r="K1849" i="1"/>
  <c r="J1849" i="1"/>
  <c r="P1849" i="1" s="1"/>
  <c r="N1848" i="1"/>
  <c r="M1848" i="1"/>
  <c r="L1848" i="1"/>
  <c r="K1848" i="1"/>
  <c r="R1848" i="1" s="1"/>
  <c r="J1848" i="1"/>
  <c r="Q1848" i="1" s="1"/>
  <c r="S1848" i="1" s="1"/>
  <c r="Q1847" i="1"/>
  <c r="S1847" i="1" s="1"/>
  <c r="N1847" i="1"/>
  <c r="M1847" i="1"/>
  <c r="L1847" i="1"/>
  <c r="K1847" i="1"/>
  <c r="R1847" i="1" s="1"/>
  <c r="J1847" i="1"/>
  <c r="Q1846" i="1"/>
  <c r="S1846" i="1" s="1"/>
  <c r="N1846" i="1"/>
  <c r="M1846" i="1"/>
  <c r="L1846" i="1"/>
  <c r="R1846" i="1" s="1"/>
  <c r="K1846" i="1"/>
  <c r="P1846" i="1" s="1"/>
  <c r="J1846" i="1"/>
  <c r="R1845" i="1"/>
  <c r="N1845" i="1"/>
  <c r="M1845" i="1"/>
  <c r="L1845" i="1"/>
  <c r="K1845" i="1"/>
  <c r="J1845" i="1"/>
  <c r="P1845" i="1" s="1"/>
  <c r="N1844" i="1"/>
  <c r="M1844" i="1"/>
  <c r="L1844" i="1"/>
  <c r="K1844" i="1"/>
  <c r="R1844" i="1" s="1"/>
  <c r="J1844" i="1"/>
  <c r="Q1844" i="1" s="1"/>
  <c r="S1844" i="1" s="1"/>
  <c r="Q1843" i="1"/>
  <c r="S1843" i="1" s="1"/>
  <c r="N1843" i="1"/>
  <c r="M1843" i="1"/>
  <c r="L1843" i="1"/>
  <c r="K1843" i="1"/>
  <c r="R1843" i="1" s="1"/>
  <c r="J1843" i="1"/>
  <c r="Q1842" i="1"/>
  <c r="S1842" i="1" s="1"/>
  <c r="N1842" i="1"/>
  <c r="M1842" i="1"/>
  <c r="L1842" i="1"/>
  <c r="R1842" i="1" s="1"/>
  <c r="K1842" i="1"/>
  <c r="P1842" i="1" s="1"/>
  <c r="J1842" i="1"/>
  <c r="R1841" i="1"/>
  <c r="N1841" i="1"/>
  <c r="M1841" i="1"/>
  <c r="L1841" i="1"/>
  <c r="K1841" i="1"/>
  <c r="J1841" i="1"/>
  <c r="P1841" i="1" s="1"/>
  <c r="N1840" i="1"/>
  <c r="M1840" i="1"/>
  <c r="L1840" i="1"/>
  <c r="K1840" i="1"/>
  <c r="R1840" i="1" s="1"/>
  <c r="J1840" i="1"/>
  <c r="Q1840" i="1" s="1"/>
  <c r="S1840" i="1" s="1"/>
  <c r="Q1839" i="1"/>
  <c r="S1839" i="1" s="1"/>
  <c r="N1839" i="1"/>
  <c r="M1839" i="1"/>
  <c r="L1839" i="1"/>
  <c r="K1839" i="1"/>
  <c r="R1839" i="1" s="1"/>
  <c r="J1839" i="1"/>
  <c r="Q1838" i="1"/>
  <c r="S1838" i="1" s="1"/>
  <c r="N1838" i="1"/>
  <c r="M1838" i="1"/>
  <c r="L1838" i="1"/>
  <c r="R1838" i="1" s="1"/>
  <c r="K1838" i="1"/>
  <c r="P1838" i="1" s="1"/>
  <c r="J1838" i="1"/>
  <c r="R1837" i="1"/>
  <c r="N1837" i="1"/>
  <c r="M1837" i="1"/>
  <c r="L1837" i="1"/>
  <c r="K1837" i="1"/>
  <c r="J1837" i="1"/>
  <c r="P1837" i="1" s="1"/>
  <c r="N1836" i="1"/>
  <c r="M1836" i="1"/>
  <c r="L1836" i="1"/>
  <c r="K1836" i="1"/>
  <c r="R1836" i="1" s="1"/>
  <c r="J1836" i="1"/>
  <c r="Q1836" i="1" s="1"/>
  <c r="S1836" i="1" s="1"/>
  <c r="Q1835" i="1"/>
  <c r="S1835" i="1" s="1"/>
  <c r="N1835" i="1"/>
  <c r="M1835" i="1"/>
  <c r="L1835" i="1"/>
  <c r="K1835" i="1"/>
  <c r="R1835" i="1" s="1"/>
  <c r="J1835" i="1"/>
  <c r="Q1834" i="1"/>
  <c r="S1834" i="1" s="1"/>
  <c r="N1834" i="1"/>
  <c r="M1834" i="1"/>
  <c r="L1834" i="1"/>
  <c r="R1834" i="1" s="1"/>
  <c r="K1834" i="1"/>
  <c r="P1834" i="1" s="1"/>
  <c r="J1834" i="1"/>
  <c r="R1833" i="1"/>
  <c r="N1833" i="1"/>
  <c r="M1833" i="1"/>
  <c r="L1833" i="1"/>
  <c r="K1833" i="1"/>
  <c r="J1833" i="1"/>
  <c r="P1833" i="1" s="1"/>
  <c r="N1832" i="1"/>
  <c r="M1832" i="1"/>
  <c r="L1832" i="1"/>
  <c r="K1832" i="1"/>
  <c r="R1832" i="1" s="1"/>
  <c r="J1832" i="1"/>
  <c r="Q1832" i="1" s="1"/>
  <c r="S1832" i="1" s="1"/>
  <c r="Q1831" i="1"/>
  <c r="S1831" i="1" s="1"/>
  <c r="N1831" i="1"/>
  <c r="M1831" i="1"/>
  <c r="L1831" i="1"/>
  <c r="K1831" i="1"/>
  <c r="R1831" i="1" s="1"/>
  <c r="J1831" i="1"/>
  <c r="Q1830" i="1"/>
  <c r="S1830" i="1" s="1"/>
  <c r="N1830" i="1"/>
  <c r="M1830" i="1"/>
  <c r="L1830" i="1"/>
  <c r="R1830" i="1" s="1"/>
  <c r="K1830" i="1"/>
  <c r="P1830" i="1" s="1"/>
  <c r="J1830" i="1"/>
  <c r="R1829" i="1"/>
  <c r="N1829" i="1"/>
  <c r="M1829" i="1"/>
  <c r="L1829" i="1"/>
  <c r="K1829" i="1"/>
  <c r="J1829" i="1"/>
  <c r="P1829" i="1" s="1"/>
  <c r="N1828" i="1"/>
  <c r="M1828" i="1"/>
  <c r="L1828" i="1"/>
  <c r="K1828" i="1"/>
  <c r="R1828" i="1" s="1"/>
  <c r="J1828" i="1"/>
  <c r="Q1828" i="1" s="1"/>
  <c r="S1828" i="1" s="1"/>
  <c r="Q1827" i="1"/>
  <c r="S1827" i="1" s="1"/>
  <c r="N1827" i="1"/>
  <c r="M1827" i="1"/>
  <c r="L1827" i="1"/>
  <c r="K1827" i="1"/>
  <c r="R1827" i="1" s="1"/>
  <c r="J1827" i="1"/>
  <c r="Q1826" i="1"/>
  <c r="S1826" i="1" s="1"/>
  <c r="N1826" i="1"/>
  <c r="M1826" i="1"/>
  <c r="L1826" i="1"/>
  <c r="R1826" i="1" s="1"/>
  <c r="K1826" i="1"/>
  <c r="P1826" i="1" s="1"/>
  <c r="J1826" i="1"/>
  <c r="R1825" i="1"/>
  <c r="N1825" i="1"/>
  <c r="M1825" i="1"/>
  <c r="L1825" i="1"/>
  <c r="K1825" i="1"/>
  <c r="J1825" i="1"/>
  <c r="P1825" i="1" s="1"/>
  <c r="N1824" i="1"/>
  <c r="M1824" i="1"/>
  <c r="L1824" i="1"/>
  <c r="K1824" i="1"/>
  <c r="R1824" i="1" s="1"/>
  <c r="J1824" i="1"/>
  <c r="Q1824" i="1" s="1"/>
  <c r="S1824" i="1" s="1"/>
  <c r="Q1823" i="1"/>
  <c r="S1823" i="1" s="1"/>
  <c r="N1823" i="1"/>
  <c r="M1823" i="1"/>
  <c r="L1823" i="1"/>
  <c r="K1823" i="1"/>
  <c r="R1823" i="1" s="1"/>
  <c r="J1823" i="1"/>
  <c r="Q1822" i="1"/>
  <c r="S1822" i="1" s="1"/>
  <c r="N1822" i="1"/>
  <c r="M1822" i="1"/>
  <c r="L1822" i="1"/>
  <c r="R1822" i="1" s="1"/>
  <c r="K1822" i="1"/>
  <c r="P1822" i="1" s="1"/>
  <c r="J1822" i="1"/>
  <c r="R1821" i="1"/>
  <c r="N1821" i="1"/>
  <c r="M1821" i="1"/>
  <c r="L1821" i="1"/>
  <c r="K1821" i="1"/>
  <c r="J1821" i="1"/>
  <c r="P1821" i="1" s="1"/>
  <c r="N1820" i="1"/>
  <c r="M1820" i="1"/>
  <c r="L1820" i="1"/>
  <c r="K1820" i="1"/>
  <c r="R1820" i="1" s="1"/>
  <c r="J1820" i="1"/>
  <c r="Q1820" i="1" s="1"/>
  <c r="S1820" i="1" s="1"/>
  <c r="Q1819" i="1"/>
  <c r="S1819" i="1" s="1"/>
  <c r="N1819" i="1"/>
  <c r="M1819" i="1"/>
  <c r="L1819" i="1"/>
  <c r="K1819" i="1"/>
  <c r="R1819" i="1" s="1"/>
  <c r="J1819" i="1"/>
  <c r="Q1818" i="1"/>
  <c r="S1818" i="1" s="1"/>
  <c r="N1818" i="1"/>
  <c r="M1818" i="1"/>
  <c r="L1818" i="1"/>
  <c r="R1818" i="1" s="1"/>
  <c r="K1818" i="1"/>
  <c r="P1818" i="1" s="1"/>
  <c r="J1818" i="1"/>
  <c r="R1817" i="1"/>
  <c r="N1817" i="1"/>
  <c r="M1817" i="1"/>
  <c r="L1817" i="1"/>
  <c r="K1817" i="1"/>
  <c r="J1817" i="1"/>
  <c r="P1817" i="1" s="1"/>
  <c r="N1816" i="1"/>
  <c r="M1816" i="1"/>
  <c r="L1816" i="1"/>
  <c r="K1816" i="1"/>
  <c r="R1816" i="1" s="1"/>
  <c r="J1816" i="1"/>
  <c r="Q1816" i="1" s="1"/>
  <c r="S1816" i="1" s="1"/>
  <c r="Q1815" i="1"/>
  <c r="S1815" i="1" s="1"/>
  <c r="N1815" i="1"/>
  <c r="M1815" i="1"/>
  <c r="L1815" i="1"/>
  <c r="K1815" i="1"/>
  <c r="R1815" i="1" s="1"/>
  <c r="J1815" i="1"/>
  <c r="Q1814" i="1"/>
  <c r="S1814" i="1" s="1"/>
  <c r="N1814" i="1"/>
  <c r="M1814" i="1"/>
  <c r="L1814" i="1"/>
  <c r="R1814" i="1" s="1"/>
  <c r="K1814" i="1"/>
  <c r="P1814" i="1" s="1"/>
  <c r="J1814" i="1"/>
  <c r="R1813" i="1"/>
  <c r="N1813" i="1"/>
  <c r="M1813" i="1"/>
  <c r="L1813" i="1"/>
  <c r="K1813" i="1"/>
  <c r="J1813" i="1"/>
  <c r="P1813" i="1" s="1"/>
  <c r="N1812" i="1"/>
  <c r="M1812" i="1"/>
  <c r="L1812" i="1"/>
  <c r="K1812" i="1"/>
  <c r="R1812" i="1" s="1"/>
  <c r="J1812" i="1"/>
  <c r="Q1812" i="1" s="1"/>
  <c r="S1812" i="1" s="1"/>
  <c r="Q1811" i="1"/>
  <c r="S1811" i="1" s="1"/>
  <c r="N1811" i="1"/>
  <c r="M1811" i="1"/>
  <c r="L1811" i="1"/>
  <c r="K1811" i="1"/>
  <c r="R1811" i="1" s="1"/>
  <c r="J1811" i="1"/>
  <c r="Q1810" i="1"/>
  <c r="S1810" i="1" s="1"/>
  <c r="N1810" i="1"/>
  <c r="M1810" i="1"/>
  <c r="L1810" i="1"/>
  <c r="R1810" i="1" s="1"/>
  <c r="K1810" i="1"/>
  <c r="P1810" i="1" s="1"/>
  <c r="J1810" i="1"/>
  <c r="R1809" i="1"/>
  <c r="N1809" i="1"/>
  <c r="M1809" i="1"/>
  <c r="L1809" i="1"/>
  <c r="K1809" i="1"/>
  <c r="J1809" i="1"/>
  <c r="P1809" i="1" s="1"/>
  <c r="N1808" i="1"/>
  <c r="M1808" i="1"/>
  <c r="L1808" i="1"/>
  <c r="K1808" i="1"/>
  <c r="R1808" i="1" s="1"/>
  <c r="J1808" i="1"/>
  <c r="Q1808" i="1" s="1"/>
  <c r="S1808" i="1" s="1"/>
  <c r="Q1807" i="1"/>
  <c r="S1807" i="1" s="1"/>
  <c r="N1807" i="1"/>
  <c r="M1807" i="1"/>
  <c r="L1807" i="1"/>
  <c r="K1807" i="1"/>
  <c r="R1807" i="1" s="1"/>
  <c r="J1807" i="1"/>
  <c r="Q1806" i="1"/>
  <c r="S1806" i="1" s="1"/>
  <c r="N1806" i="1"/>
  <c r="M1806" i="1"/>
  <c r="L1806" i="1"/>
  <c r="R1806" i="1" s="1"/>
  <c r="K1806" i="1"/>
  <c r="P1806" i="1" s="1"/>
  <c r="J1806" i="1"/>
  <c r="R1805" i="1"/>
  <c r="N1805" i="1"/>
  <c r="M1805" i="1"/>
  <c r="L1805" i="1"/>
  <c r="K1805" i="1"/>
  <c r="J1805" i="1"/>
  <c r="P1805" i="1" s="1"/>
  <c r="N1804" i="1"/>
  <c r="M1804" i="1"/>
  <c r="L1804" i="1"/>
  <c r="K1804" i="1"/>
  <c r="R1804" i="1" s="1"/>
  <c r="J1804" i="1"/>
  <c r="Q1804" i="1" s="1"/>
  <c r="S1804" i="1" s="1"/>
  <c r="Q1803" i="1"/>
  <c r="S1803" i="1" s="1"/>
  <c r="N1803" i="1"/>
  <c r="M1803" i="1"/>
  <c r="L1803" i="1"/>
  <c r="K1803" i="1"/>
  <c r="R1803" i="1" s="1"/>
  <c r="J1803" i="1"/>
  <c r="Q1802" i="1"/>
  <c r="S1802" i="1" s="1"/>
  <c r="N1802" i="1"/>
  <c r="M1802" i="1"/>
  <c r="L1802" i="1"/>
  <c r="R1802" i="1" s="1"/>
  <c r="K1802" i="1"/>
  <c r="P1802" i="1" s="1"/>
  <c r="J1802" i="1"/>
  <c r="R1801" i="1"/>
  <c r="N1801" i="1"/>
  <c r="M1801" i="1"/>
  <c r="L1801" i="1"/>
  <c r="K1801" i="1"/>
  <c r="J1801" i="1"/>
  <c r="P1801" i="1" s="1"/>
  <c r="N1800" i="1"/>
  <c r="M1800" i="1"/>
  <c r="L1800" i="1"/>
  <c r="K1800" i="1"/>
  <c r="J1800" i="1"/>
  <c r="Q1799" i="1"/>
  <c r="S1799" i="1" s="1"/>
  <c r="N1799" i="1"/>
  <c r="M1799" i="1"/>
  <c r="L1799" i="1"/>
  <c r="K1799" i="1"/>
  <c r="R1799" i="1" s="1"/>
  <c r="J1799" i="1"/>
  <c r="Q1798" i="1"/>
  <c r="S1798" i="1" s="1"/>
  <c r="N1798" i="1"/>
  <c r="M1798" i="1"/>
  <c r="L1798" i="1"/>
  <c r="R1798" i="1" s="1"/>
  <c r="K1798" i="1"/>
  <c r="P1798" i="1" s="1"/>
  <c r="J1798" i="1"/>
  <c r="R1797" i="1"/>
  <c r="N1797" i="1"/>
  <c r="M1797" i="1"/>
  <c r="L1797" i="1"/>
  <c r="K1797" i="1"/>
  <c r="J1797" i="1"/>
  <c r="N1796" i="1"/>
  <c r="M1796" i="1"/>
  <c r="L1796" i="1"/>
  <c r="K1796" i="1"/>
  <c r="R1796" i="1" s="1"/>
  <c r="J1796" i="1"/>
  <c r="Q1795" i="1"/>
  <c r="S1795" i="1" s="1"/>
  <c r="N1795" i="1"/>
  <c r="M1795" i="1"/>
  <c r="L1795" i="1"/>
  <c r="K1795" i="1"/>
  <c r="R1795" i="1" s="1"/>
  <c r="J1795" i="1"/>
  <c r="Q1794" i="1"/>
  <c r="S1794" i="1" s="1"/>
  <c r="N1794" i="1"/>
  <c r="M1794" i="1"/>
  <c r="L1794" i="1"/>
  <c r="R1794" i="1" s="1"/>
  <c r="K1794" i="1"/>
  <c r="J1794" i="1"/>
  <c r="R1793" i="1"/>
  <c r="N1793" i="1"/>
  <c r="M1793" i="1"/>
  <c r="L1793" i="1"/>
  <c r="K1793" i="1"/>
  <c r="J1793" i="1"/>
  <c r="N1792" i="1"/>
  <c r="M1792" i="1"/>
  <c r="L1792" i="1"/>
  <c r="K1792" i="1"/>
  <c r="J1792" i="1"/>
  <c r="Q1792" i="1" s="1"/>
  <c r="S1792" i="1" s="1"/>
  <c r="Q1791" i="1"/>
  <c r="S1791" i="1" s="1"/>
  <c r="N1791" i="1"/>
  <c r="M1791" i="1"/>
  <c r="L1791" i="1"/>
  <c r="K1791" i="1"/>
  <c r="R1791" i="1" s="1"/>
  <c r="J1791" i="1"/>
  <c r="N1790" i="1"/>
  <c r="M1790" i="1"/>
  <c r="Q1790" i="1" s="1"/>
  <c r="S1790" i="1" s="1"/>
  <c r="L1790" i="1"/>
  <c r="R1790" i="1" s="1"/>
  <c r="K1790" i="1"/>
  <c r="J1790" i="1"/>
  <c r="R1789" i="1"/>
  <c r="N1789" i="1"/>
  <c r="M1789" i="1"/>
  <c r="L1789" i="1"/>
  <c r="K1789" i="1"/>
  <c r="J1789" i="1"/>
  <c r="N1788" i="1"/>
  <c r="M1788" i="1"/>
  <c r="L1788" i="1"/>
  <c r="K1788" i="1"/>
  <c r="J1788" i="1"/>
  <c r="Q1788" i="1" s="1"/>
  <c r="S1788" i="1" s="1"/>
  <c r="Q1787" i="1"/>
  <c r="S1787" i="1" s="1"/>
  <c r="N1787" i="1"/>
  <c r="M1787" i="1"/>
  <c r="L1787" i="1"/>
  <c r="K1787" i="1"/>
  <c r="R1787" i="1" s="1"/>
  <c r="J1787" i="1"/>
  <c r="N1786" i="1"/>
  <c r="M1786" i="1"/>
  <c r="Q1786" i="1" s="1"/>
  <c r="S1786" i="1" s="1"/>
  <c r="L1786" i="1"/>
  <c r="R1786" i="1" s="1"/>
  <c r="K1786" i="1"/>
  <c r="J1786" i="1"/>
  <c r="R1785" i="1"/>
  <c r="N1785" i="1"/>
  <c r="M1785" i="1"/>
  <c r="L1785" i="1"/>
  <c r="K1785" i="1"/>
  <c r="J1785" i="1"/>
  <c r="N1784" i="1"/>
  <c r="M1784" i="1"/>
  <c r="L1784" i="1"/>
  <c r="K1784" i="1"/>
  <c r="J1784" i="1"/>
  <c r="Q1784" i="1" s="1"/>
  <c r="S1784" i="1" s="1"/>
  <c r="Q1783" i="1"/>
  <c r="S1783" i="1" s="1"/>
  <c r="N1783" i="1"/>
  <c r="M1783" i="1"/>
  <c r="L1783" i="1"/>
  <c r="K1783" i="1"/>
  <c r="R1783" i="1" s="1"/>
  <c r="J1783" i="1"/>
  <c r="N1782" i="1"/>
  <c r="M1782" i="1"/>
  <c r="Q1782" i="1" s="1"/>
  <c r="S1782" i="1" s="1"/>
  <c r="L1782" i="1"/>
  <c r="R1782" i="1" s="1"/>
  <c r="K1782" i="1"/>
  <c r="J1782" i="1"/>
  <c r="R1781" i="1"/>
  <c r="N1781" i="1"/>
  <c r="M1781" i="1"/>
  <c r="L1781" i="1"/>
  <c r="K1781" i="1"/>
  <c r="J1781" i="1"/>
  <c r="N1780" i="1"/>
  <c r="M1780" i="1"/>
  <c r="L1780" i="1"/>
  <c r="K1780" i="1"/>
  <c r="J1780" i="1"/>
  <c r="Q1780" i="1" s="1"/>
  <c r="S1780" i="1" s="1"/>
  <c r="Q1779" i="1"/>
  <c r="S1779" i="1" s="1"/>
  <c r="N1779" i="1"/>
  <c r="M1779" i="1"/>
  <c r="L1779" i="1"/>
  <c r="K1779" i="1"/>
  <c r="R1779" i="1" s="1"/>
  <c r="J1779" i="1"/>
  <c r="N1778" i="1"/>
  <c r="M1778" i="1"/>
  <c r="Q1778" i="1" s="1"/>
  <c r="S1778" i="1" s="1"/>
  <c r="L1778" i="1"/>
  <c r="R1778" i="1" s="1"/>
  <c r="K1778" i="1"/>
  <c r="J1778" i="1"/>
  <c r="R1777" i="1"/>
  <c r="N1777" i="1"/>
  <c r="M1777" i="1"/>
  <c r="L1777" i="1"/>
  <c r="K1777" i="1"/>
  <c r="J1777" i="1"/>
  <c r="N1776" i="1"/>
  <c r="M1776" i="1"/>
  <c r="L1776" i="1"/>
  <c r="K1776" i="1"/>
  <c r="J1776" i="1"/>
  <c r="Q1776" i="1" s="1"/>
  <c r="S1776" i="1" s="1"/>
  <c r="Q1775" i="1"/>
  <c r="S1775" i="1" s="1"/>
  <c r="N1775" i="1"/>
  <c r="M1775" i="1"/>
  <c r="L1775" i="1"/>
  <c r="K1775" i="1"/>
  <c r="R1775" i="1" s="1"/>
  <c r="J1775" i="1"/>
  <c r="N1774" i="1"/>
  <c r="M1774" i="1"/>
  <c r="Q1774" i="1" s="1"/>
  <c r="S1774" i="1" s="1"/>
  <c r="L1774" i="1"/>
  <c r="R1774" i="1" s="1"/>
  <c r="K1774" i="1"/>
  <c r="J1774" i="1"/>
  <c r="R1773" i="1"/>
  <c r="N1773" i="1"/>
  <c r="M1773" i="1"/>
  <c r="L1773" i="1"/>
  <c r="K1773" i="1"/>
  <c r="J1773" i="1"/>
  <c r="N1772" i="1"/>
  <c r="M1772" i="1"/>
  <c r="L1772" i="1"/>
  <c r="K1772" i="1"/>
  <c r="J1772" i="1"/>
  <c r="Q1772" i="1" s="1"/>
  <c r="S1772" i="1" s="1"/>
  <c r="Q1771" i="1"/>
  <c r="S1771" i="1" s="1"/>
  <c r="N1771" i="1"/>
  <c r="M1771" i="1"/>
  <c r="L1771" i="1"/>
  <c r="K1771" i="1"/>
  <c r="R1771" i="1" s="1"/>
  <c r="J1771" i="1"/>
  <c r="N1770" i="1"/>
  <c r="M1770" i="1"/>
  <c r="Q1770" i="1" s="1"/>
  <c r="S1770" i="1" s="1"/>
  <c r="L1770" i="1"/>
  <c r="R1770" i="1" s="1"/>
  <c r="K1770" i="1"/>
  <c r="J1770" i="1"/>
  <c r="R1769" i="1"/>
  <c r="N1769" i="1"/>
  <c r="M1769" i="1"/>
  <c r="L1769" i="1"/>
  <c r="K1769" i="1"/>
  <c r="J1769" i="1"/>
  <c r="N1768" i="1"/>
  <c r="M1768" i="1"/>
  <c r="L1768" i="1"/>
  <c r="K1768" i="1"/>
  <c r="J1768" i="1"/>
  <c r="Q1768" i="1" s="1"/>
  <c r="S1768" i="1" s="1"/>
  <c r="Q1767" i="1"/>
  <c r="S1767" i="1" s="1"/>
  <c r="N1767" i="1"/>
  <c r="M1767" i="1"/>
  <c r="L1767" i="1"/>
  <c r="K1767" i="1"/>
  <c r="R1767" i="1" s="1"/>
  <c r="J1767" i="1"/>
  <c r="N1766" i="1"/>
  <c r="M1766" i="1"/>
  <c r="Q1766" i="1" s="1"/>
  <c r="S1766" i="1" s="1"/>
  <c r="L1766" i="1"/>
  <c r="R1766" i="1" s="1"/>
  <c r="K1766" i="1"/>
  <c r="J1766" i="1"/>
  <c r="R1765" i="1"/>
  <c r="N1765" i="1"/>
  <c r="M1765" i="1"/>
  <c r="L1765" i="1"/>
  <c r="K1765" i="1"/>
  <c r="J1765" i="1"/>
  <c r="N1764" i="1"/>
  <c r="M1764" i="1"/>
  <c r="L1764" i="1"/>
  <c r="K1764" i="1"/>
  <c r="J1764" i="1"/>
  <c r="Q1764" i="1" s="1"/>
  <c r="S1764" i="1" s="1"/>
  <c r="Q1763" i="1"/>
  <c r="S1763" i="1" s="1"/>
  <c r="N1763" i="1"/>
  <c r="M1763" i="1"/>
  <c r="L1763" i="1"/>
  <c r="K1763" i="1"/>
  <c r="R1763" i="1" s="1"/>
  <c r="J1763" i="1"/>
  <c r="N1762" i="1"/>
  <c r="M1762" i="1"/>
  <c r="Q1762" i="1" s="1"/>
  <c r="S1762" i="1" s="1"/>
  <c r="L1762" i="1"/>
  <c r="R1762" i="1" s="1"/>
  <c r="K1762" i="1"/>
  <c r="J1762" i="1"/>
  <c r="R1761" i="1"/>
  <c r="N1761" i="1"/>
  <c r="M1761" i="1"/>
  <c r="L1761" i="1"/>
  <c r="K1761" i="1"/>
  <c r="J1761" i="1"/>
  <c r="N1760" i="1"/>
  <c r="M1760" i="1"/>
  <c r="L1760" i="1"/>
  <c r="K1760" i="1"/>
  <c r="J1760" i="1"/>
  <c r="Q1760" i="1" s="1"/>
  <c r="S1760" i="1" s="1"/>
  <c r="Q1759" i="1"/>
  <c r="S1759" i="1" s="1"/>
  <c r="N1759" i="1"/>
  <c r="M1759" i="1"/>
  <c r="L1759" i="1"/>
  <c r="K1759" i="1"/>
  <c r="R1759" i="1" s="1"/>
  <c r="J1759" i="1"/>
  <c r="N1758" i="1"/>
  <c r="M1758" i="1"/>
  <c r="Q1758" i="1" s="1"/>
  <c r="S1758" i="1" s="1"/>
  <c r="L1758" i="1"/>
  <c r="R1758" i="1" s="1"/>
  <c r="K1758" i="1"/>
  <c r="J1758" i="1"/>
  <c r="R1757" i="1"/>
  <c r="N1757" i="1"/>
  <c r="M1757" i="1"/>
  <c r="L1757" i="1"/>
  <c r="K1757" i="1"/>
  <c r="J1757" i="1"/>
  <c r="N1756" i="1"/>
  <c r="M1756" i="1"/>
  <c r="L1756" i="1"/>
  <c r="K1756" i="1"/>
  <c r="J1756" i="1"/>
  <c r="Q1756" i="1" s="1"/>
  <c r="S1756" i="1" s="1"/>
  <c r="Q1755" i="1"/>
  <c r="S1755" i="1" s="1"/>
  <c r="N1755" i="1"/>
  <c r="M1755" i="1"/>
  <c r="L1755" i="1"/>
  <c r="K1755" i="1"/>
  <c r="R1755" i="1" s="1"/>
  <c r="J1755" i="1"/>
  <c r="N1754" i="1"/>
  <c r="M1754" i="1"/>
  <c r="Q1754" i="1" s="1"/>
  <c r="S1754" i="1" s="1"/>
  <c r="L1754" i="1"/>
  <c r="R1754" i="1" s="1"/>
  <c r="K1754" i="1"/>
  <c r="J1754" i="1"/>
  <c r="R1753" i="1"/>
  <c r="N1753" i="1"/>
  <c r="M1753" i="1"/>
  <c r="L1753" i="1"/>
  <c r="K1753" i="1"/>
  <c r="J1753" i="1"/>
  <c r="N1752" i="1"/>
  <c r="M1752" i="1"/>
  <c r="L1752" i="1"/>
  <c r="K1752" i="1"/>
  <c r="R1752" i="1" s="1"/>
  <c r="J1752" i="1"/>
  <c r="S1751" i="1"/>
  <c r="Q1751" i="1"/>
  <c r="N1751" i="1"/>
  <c r="M1751" i="1"/>
  <c r="L1751" i="1"/>
  <c r="K1751" i="1"/>
  <c r="R1751" i="1" s="1"/>
  <c r="J1751" i="1"/>
  <c r="N1750" i="1"/>
  <c r="M1750" i="1"/>
  <c r="Q1750" i="1" s="1"/>
  <c r="S1750" i="1" s="1"/>
  <c r="L1750" i="1"/>
  <c r="K1750" i="1"/>
  <c r="R1750" i="1" s="1"/>
  <c r="J1750" i="1"/>
  <c r="Q1749" i="1"/>
  <c r="S1749" i="1" s="1"/>
  <c r="N1749" i="1"/>
  <c r="M1749" i="1"/>
  <c r="L1749" i="1"/>
  <c r="R1749" i="1" s="1"/>
  <c r="K1749" i="1"/>
  <c r="J1749" i="1"/>
  <c r="N1748" i="1"/>
  <c r="M1748" i="1"/>
  <c r="L1748" i="1"/>
  <c r="K1748" i="1"/>
  <c r="R1748" i="1" s="1"/>
  <c r="J1748" i="1"/>
  <c r="Q1747" i="1"/>
  <c r="S1747" i="1" s="1"/>
  <c r="N1747" i="1"/>
  <c r="M1747" i="1"/>
  <c r="L1747" i="1"/>
  <c r="R1747" i="1" s="1"/>
  <c r="K1747" i="1"/>
  <c r="J1747" i="1"/>
  <c r="P1747" i="1" s="1"/>
  <c r="R1746" i="1"/>
  <c r="N1746" i="1"/>
  <c r="M1746" i="1"/>
  <c r="L1746" i="1"/>
  <c r="K1746" i="1"/>
  <c r="P1746" i="1" s="1"/>
  <c r="J1746" i="1"/>
  <c r="Q1746" i="1" s="1"/>
  <c r="S1746" i="1" s="1"/>
  <c r="N1745" i="1"/>
  <c r="M1745" i="1"/>
  <c r="L1745" i="1"/>
  <c r="K1745" i="1"/>
  <c r="R1745" i="1" s="1"/>
  <c r="J1745" i="1"/>
  <c r="Q1745" i="1" s="1"/>
  <c r="S1745" i="1" s="1"/>
  <c r="N1744" i="1"/>
  <c r="M1744" i="1"/>
  <c r="Q1744" i="1" s="1"/>
  <c r="S1744" i="1" s="1"/>
  <c r="L1744" i="1"/>
  <c r="K1744" i="1"/>
  <c r="R1744" i="1" s="1"/>
  <c r="J1744" i="1"/>
  <c r="Q1743" i="1"/>
  <c r="S1743" i="1" s="1"/>
  <c r="N1743" i="1"/>
  <c r="M1743" i="1"/>
  <c r="L1743" i="1"/>
  <c r="R1743" i="1" s="1"/>
  <c r="K1743" i="1"/>
  <c r="J1743" i="1"/>
  <c r="P1743" i="1" s="1"/>
  <c r="R1742" i="1"/>
  <c r="N1742" i="1"/>
  <c r="M1742" i="1"/>
  <c r="L1742" i="1"/>
  <c r="K1742" i="1"/>
  <c r="P1742" i="1" s="1"/>
  <c r="J1742" i="1"/>
  <c r="Q1742" i="1" s="1"/>
  <c r="S1742" i="1" s="1"/>
  <c r="N1741" i="1"/>
  <c r="M1741" i="1"/>
  <c r="L1741" i="1"/>
  <c r="K1741" i="1"/>
  <c r="R1741" i="1" s="1"/>
  <c r="J1741" i="1"/>
  <c r="Q1741" i="1" s="1"/>
  <c r="S1741" i="1" s="1"/>
  <c r="N1740" i="1"/>
  <c r="M1740" i="1"/>
  <c r="Q1740" i="1" s="1"/>
  <c r="S1740" i="1" s="1"/>
  <c r="L1740" i="1"/>
  <c r="K1740" i="1"/>
  <c r="R1740" i="1" s="1"/>
  <c r="J1740" i="1"/>
  <c r="Q1739" i="1"/>
  <c r="S1739" i="1" s="1"/>
  <c r="N1739" i="1"/>
  <c r="M1739" i="1"/>
  <c r="L1739" i="1"/>
  <c r="R1739" i="1" s="1"/>
  <c r="K1739" i="1"/>
  <c r="J1739" i="1"/>
  <c r="P1739" i="1" s="1"/>
  <c r="R1738" i="1"/>
  <c r="N1738" i="1"/>
  <c r="M1738" i="1"/>
  <c r="L1738" i="1"/>
  <c r="K1738" i="1"/>
  <c r="P1738" i="1" s="1"/>
  <c r="J1738" i="1"/>
  <c r="Q1738" i="1" s="1"/>
  <c r="S1738" i="1" s="1"/>
  <c r="N1737" i="1"/>
  <c r="M1737" i="1"/>
  <c r="L1737" i="1"/>
  <c r="K1737" i="1"/>
  <c r="R1737" i="1" s="1"/>
  <c r="J1737" i="1"/>
  <c r="Q1737" i="1" s="1"/>
  <c r="S1737" i="1" s="1"/>
  <c r="N1736" i="1"/>
  <c r="M1736" i="1"/>
  <c r="Q1736" i="1" s="1"/>
  <c r="S1736" i="1" s="1"/>
  <c r="L1736" i="1"/>
  <c r="K1736" i="1"/>
  <c r="R1736" i="1" s="1"/>
  <c r="J1736" i="1"/>
  <c r="Q1735" i="1"/>
  <c r="S1735" i="1" s="1"/>
  <c r="N1735" i="1"/>
  <c r="M1735" i="1"/>
  <c r="L1735" i="1"/>
  <c r="R1735" i="1" s="1"/>
  <c r="K1735" i="1"/>
  <c r="J1735" i="1"/>
  <c r="P1735" i="1" s="1"/>
  <c r="R1734" i="1"/>
  <c r="N1734" i="1"/>
  <c r="M1734" i="1"/>
  <c r="L1734" i="1"/>
  <c r="K1734" i="1"/>
  <c r="P1734" i="1" s="1"/>
  <c r="J1734" i="1"/>
  <c r="Q1734" i="1" s="1"/>
  <c r="S1734" i="1" s="1"/>
  <c r="N1733" i="1"/>
  <c r="M1733" i="1"/>
  <c r="L1733" i="1"/>
  <c r="K1733" i="1"/>
  <c r="R1733" i="1" s="1"/>
  <c r="J1733" i="1"/>
  <c r="Q1733" i="1" s="1"/>
  <c r="S1733" i="1" s="1"/>
  <c r="N1732" i="1"/>
  <c r="M1732" i="1"/>
  <c r="Q1732" i="1" s="1"/>
  <c r="S1732" i="1" s="1"/>
  <c r="L1732" i="1"/>
  <c r="K1732" i="1"/>
  <c r="R1732" i="1" s="1"/>
  <c r="J1732" i="1"/>
  <c r="Q1731" i="1"/>
  <c r="S1731" i="1" s="1"/>
  <c r="N1731" i="1"/>
  <c r="M1731" i="1"/>
  <c r="L1731" i="1"/>
  <c r="R1731" i="1" s="1"/>
  <c r="K1731" i="1"/>
  <c r="J1731" i="1"/>
  <c r="P1731" i="1" s="1"/>
  <c r="R1730" i="1"/>
  <c r="N1730" i="1"/>
  <c r="M1730" i="1"/>
  <c r="L1730" i="1"/>
  <c r="K1730" i="1"/>
  <c r="P1730" i="1" s="1"/>
  <c r="J1730" i="1"/>
  <c r="Q1730" i="1" s="1"/>
  <c r="S1730" i="1" s="1"/>
  <c r="N1729" i="1"/>
  <c r="M1729" i="1"/>
  <c r="L1729" i="1"/>
  <c r="K1729" i="1"/>
  <c r="R1729" i="1" s="1"/>
  <c r="J1729" i="1"/>
  <c r="Q1729" i="1" s="1"/>
  <c r="S1729" i="1" s="1"/>
  <c r="N1728" i="1"/>
  <c r="M1728" i="1"/>
  <c r="Q1728" i="1" s="1"/>
  <c r="S1728" i="1" s="1"/>
  <c r="L1728" i="1"/>
  <c r="K1728" i="1"/>
  <c r="R1728" i="1" s="1"/>
  <c r="J1728" i="1"/>
  <c r="Q1727" i="1"/>
  <c r="S1727" i="1" s="1"/>
  <c r="N1727" i="1"/>
  <c r="M1727" i="1"/>
  <c r="L1727" i="1"/>
  <c r="R1727" i="1" s="1"/>
  <c r="K1727" i="1"/>
  <c r="J1727" i="1"/>
  <c r="P1727" i="1" s="1"/>
  <c r="R1726" i="1"/>
  <c r="N1726" i="1"/>
  <c r="M1726" i="1"/>
  <c r="L1726" i="1"/>
  <c r="K1726" i="1"/>
  <c r="P1726" i="1" s="1"/>
  <c r="J1726" i="1"/>
  <c r="Q1726" i="1" s="1"/>
  <c r="S1726" i="1" s="1"/>
  <c r="N1725" i="1"/>
  <c r="M1725" i="1"/>
  <c r="L1725" i="1"/>
  <c r="K1725" i="1"/>
  <c r="R1725" i="1" s="1"/>
  <c r="J1725" i="1"/>
  <c r="Q1725" i="1" s="1"/>
  <c r="S1725" i="1" s="1"/>
  <c r="N1724" i="1"/>
  <c r="M1724" i="1"/>
  <c r="Q1724" i="1" s="1"/>
  <c r="S1724" i="1" s="1"/>
  <c r="L1724" i="1"/>
  <c r="K1724" i="1"/>
  <c r="R1724" i="1" s="1"/>
  <c r="J1724" i="1"/>
  <c r="Q1723" i="1"/>
  <c r="S1723" i="1" s="1"/>
  <c r="N1723" i="1"/>
  <c r="M1723" i="1"/>
  <c r="L1723" i="1"/>
  <c r="R1723" i="1" s="1"/>
  <c r="K1723" i="1"/>
  <c r="J1723" i="1"/>
  <c r="P1723" i="1" s="1"/>
  <c r="R1722" i="1"/>
  <c r="N1722" i="1"/>
  <c r="M1722" i="1"/>
  <c r="L1722" i="1"/>
  <c r="K1722" i="1"/>
  <c r="P1722" i="1" s="1"/>
  <c r="J1722" i="1"/>
  <c r="Q1722" i="1" s="1"/>
  <c r="S1722" i="1" s="1"/>
  <c r="N1721" i="1"/>
  <c r="M1721" i="1"/>
  <c r="L1721" i="1"/>
  <c r="K1721" i="1"/>
  <c r="R1721" i="1" s="1"/>
  <c r="J1721" i="1"/>
  <c r="Q1721" i="1" s="1"/>
  <c r="S1721" i="1" s="1"/>
  <c r="N1720" i="1"/>
  <c r="M1720" i="1"/>
  <c r="Q1720" i="1" s="1"/>
  <c r="S1720" i="1" s="1"/>
  <c r="L1720" i="1"/>
  <c r="K1720" i="1"/>
  <c r="R1720" i="1" s="1"/>
  <c r="J1720" i="1"/>
  <c r="Q1719" i="1"/>
  <c r="S1719" i="1" s="1"/>
  <c r="N1719" i="1"/>
  <c r="M1719" i="1"/>
  <c r="L1719" i="1"/>
  <c r="R1719" i="1" s="1"/>
  <c r="K1719" i="1"/>
  <c r="J1719" i="1"/>
  <c r="P1719" i="1" s="1"/>
  <c r="R1718" i="1"/>
  <c r="N1718" i="1"/>
  <c r="M1718" i="1"/>
  <c r="L1718" i="1"/>
  <c r="K1718" i="1"/>
  <c r="P1718" i="1" s="1"/>
  <c r="J1718" i="1"/>
  <c r="Q1718" i="1" s="1"/>
  <c r="S1718" i="1" s="1"/>
  <c r="N1717" i="1"/>
  <c r="M1717" i="1"/>
  <c r="L1717" i="1"/>
  <c r="K1717" i="1"/>
  <c r="R1717" i="1" s="1"/>
  <c r="J1717" i="1"/>
  <c r="Q1717" i="1" s="1"/>
  <c r="S1717" i="1" s="1"/>
  <c r="N1716" i="1"/>
  <c r="M1716" i="1"/>
  <c r="Q1716" i="1" s="1"/>
  <c r="S1716" i="1" s="1"/>
  <c r="L1716" i="1"/>
  <c r="K1716" i="1"/>
  <c r="R1716" i="1" s="1"/>
  <c r="J1716" i="1"/>
  <c r="Q1715" i="1"/>
  <c r="S1715" i="1" s="1"/>
  <c r="N1715" i="1"/>
  <c r="M1715" i="1"/>
  <c r="L1715" i="1"/>
  <c r="R1715" i="1" s="1"/>
  <c r="K1715" i="1"/>
  <c r="J1715" i="1"/>
  <c r="P1715" i="1" s="1"/>
  <c r="R1714" i="1"/>
  <c r="N1714" i="1"/>
  <c r="M1714" i="1"/>
  <c r="L1714" i="1"/>
  <c r="K1714" i="1"/>
  <c r="P1714" i="1" s="1"/>
  <c r="J1714" i="1"/>
  <c r="Q1714" i="1" s="1"/>
  <c r="S1714" i="1" s="1"/>
  <c r="N1713" i="1"/>
  <c r="M1713" i="1"/>
  <c r="L1713" i="1"/>
  <c r="K1713" i="1"/>
  <c r="R1713" i="1" s="1"/>
  <c r="J1713" i="1"/>
  <c r="Q1713" i="1" s="1"/>
  <c r="S1713" i="1" s="1"/>
  <c r="N1712" i="1"/>
  <c r="M1712" i="1"/>
  <c r="Q1712" i="1" s="1"/>
  <c r="S1712" i="1" s="1"/>
  <c r="L1712" i="1"/>
  <c r="K1712" i="1"/>
  <c r="R1712" i="1" s="1"/>
  <c r="J1712" i="1"/>
  <c r="Q1711" i="1"/>
  <c r="S1711" i="1" s="1"/>
  <c r="N1711" i="1"/>
  <c r="M1711" i="1"/>
  <c r="L1711" i="1"/>
  <c r="R1711" i="1" s="1"/>
  <c r="K1711" i="1"/>
  <c r="J1711" i="1"/>
  <c r="P1711" i="1" s="1"/>
  <c r="R1710" i="1"/>
  <c r="N1710" i="1"/>
  <c r="M1710" i="1"/>
  <c r="L1710" i="1"/>
  <c r="K1710" i="1"/>
  <c r="P1710" i="1" s="1"/>
  <c r="J1710" i="1"/>
  <c r="Q1710" i="1" s="1"/>
  <c r="S1710" i="1" s="1"/>
  <c r="N1709" i="1"/>
  <c r="M1709" i="1"/>
  <c r="L1709" i="1"/>
  <c r="K1709" i="1"/>
  <c r="R1709" i="1" s="1"/>
  <c r="J1709" i="1"/>
  <c r="Q1709" i="1" s="1"/>
  <c r="S1709" i="1" s="1"/>
  <c r="N1708" i="1"/>
  <c r="M1708" i="1"/>
  <c r="Q1708" i="1" s="1"/>
  <c r="S1708" i="1" s="1"/>
  <c r="L1708" i="1"/>
  <c r="K1708" i="1"/>
  <c r="R1708" i="1" s="1"/>
  <c r="J1708" i="1"/>
  <c r="Q1707" i="1"/>
  <c r="S1707" i="1" s="1"/>
  <c r="N1707" i="1"/>
  <c r="M1707" i="1"/>
  <c r="L1707" i="1"/>
  <c r="R1707" i="1" s="1"/>
  <c r="K1707" i="1"/>
  <c r="J1707" i="1"/>
  <c r="P1707" i="1" s="1"/>
  <c r="R1706" i="1"/>
  <c r="N1706" i="1"/>
  <c r="M1706" i="1"/>
  <c r="L1706" i="1"/>
  <c r="K1706" i="1"/>
  <c r="P1706" i="1" s="1"/>
  <c r="J1706" i="1"/>
  <c r="Q1706" i="1" s="1"/>
  <c r="S1706" i="1" s="1"/>
  <c r="N1705" i="1"/>
  <c r="M1705" i="1"/>
  <c r="L1705" i="1"/>
  <c r="K1705" i="1"/>
  <c r="R1705" i="1" s="1"/>
  <c r="J1705" i="1"/>
  <c r="Q1705" i="1" s="1"/>
  <c r="S1705" i="1" s="1"/>
  <c r="N1704" i="1"/>
  <c r="M1704" i="1"/>
  <c r="Q1704" i="1" s="1"/>
  <c r="S1704" i="1" s="1"/>
  <c r="L1704" i="1"/>
  <c r="K1704" i="1"/>
  <c r="R1704" i="1" s="1"/>
  <c r="J1704" i="1"/>
  <c r="Q1703" i="1"/>
  <c r="S1703" i="1" s="1"/>
  <c r="N1703" i="1"/>
  <c r="M1703" i="1"/>
  <c r="L1703" i="1"/>
  <c r="R1703" i="1" s="1"/>
  <c r="K1703" i="1"/>
  <c r="J1703" i="1"/>
  <c r="P1703" i="1" s="1"/>
  <c r="R1702" i="1"/>
  <c r="N1702" i="1"/>
  <c r="M1702" i="1"/>
  <c r="L1702" i="1"/>
  <c r="K1702" i="1"/>
  <c r="P1702" i="1" s="1"/>
  <c r="J1702" i="1"/>
  <c r="Q1702" i="1" s="1"/>
  <c r="S1702" i="1" s="1"/>
  <c r="N1701" i="1"/>
  <c r="M1701" i="1"/>
  <c r="L1701" i="1"/>
  <c r="K1701" i="1"/>
  <c r="R1701" i="1" s="1"/>
  <c r="J1701" i="1"/>
  <c r="Q1701" i="1" s="1"/>
  <c r="S1701" i="1" s="1"/>
  <c r="N1700" i="1"/>
  <c r="M1700" i="1"/>
  <c r="Q1700" i="1" s="1"/>
  <c r="S1700" i="1" s="1"/>
  <c r="L1700" i="1"/>
  <c r="K1700" i="1"/>
  <c r="R1700" i="1" s="1"/>
  <c r="J1700" i="1"/>
  <c r="Q1699" i="1"/>
  <c r="S1699" i="1" s="1"/>
  <c r="N1699" i="1"/>
  <c r="M1699" i="1"/>
  <c r="L1699" i="1"/>
  <c r="R1699" i="1" s="1"/>
  <c r="K1699" i="1"/>
  <c r="J1699" i="1"/>
  <c r="P1699" i="1" s="1"/>
  <c r="R1698" i="1"/>
  <c r="N1698" i="1"/>
  <c r="M1698" i="1"/>
  <c r="L1698" i="1"/>
  <c r="K1698" i="1"/>
  <c r="P1698" i="1" s="1"/>
  <c r="J1698" i="1"/>
  <c r="Q1698" i="1" s="1"/>
  <c r="S1698" i="1" s="1"/>
  <c r="N1697" i="1"/>
  <c r="M1697" i="1"/>
  <c r="L1697" i="1"/>
  <c r="K1697" i="1"/>
  <c r="R1697" i="1" s="1"/>
  <c r="J1697" i="1"/>
  <c r="Q1697" i="1" s="1"/>
  <c r="S1697" i="1" s="1"/>
  <c r="N1696" i="1"/>
  <c r="M1696" i="1"/>
  <c r="Q1696" i="1" s="1"/>
  <c r="S1696" i="1" s="1"/>
  <c r="L1696" i="1"/>
  <c r="K1696" i="1"/>
  <c r="R1696" i="1" s="1"/>
  <c r="J1696" i="1"/>
  <c r="Q1695" i="1"/>
  <c r="S1695" i="1" s="1"/>
  <c r="N1695" i="1"/>
  <c r="M1695" i="1"/>
  <c r="L1695" i="1"/>
  <c r="R1695" i="1" s="1"/>
  <c r="K1695" i="1"/>
  <c r="J1695" i="1"/>
  <c r="P1695" i="1" s="1"/>
  <c r="R1694" i="1"/>
  <c r="N1694" i="1"/>
  <c r="M1694" i="1"/>
  <c r="L1694" i="1"/>
  <c r="K1694" i="1"/>
  <c r="P1694" i="1" s="1"/>
  <c r="J1694" i="1"/>
  <c r="Q1694" i="1" s="1"/>
  <c r="S1694" i="1" s="1"/>
  <c r="N1693" i="1"/>
  <c r="M1693" i="1"/>
  <c r="L1693" i="1"/>
  <c r="K1693" i="1"/>
  <c r="R1693" i="1" s="1"/>
  <c r="J1693" i="1"/>
  <c r="Q1693" i="1" s="1"/>
  <c r="S1693" i="1" s="1"/>
  <c r="N1692" i="1"/>
  <c r="M1692" i="1"/>
  <c r="Q1692" i="1" s="1"/>
  <c r="S1692" i="1" s="1"/>
  <c r="L1692" i="1"/>
  <c r="K1692" i="1"/>
  <c r="R1692" i="1" s="1"/>
  <c r="J1692" i="1"/>
  <c r="Q1691" i="1"/>
  <c r="S1691" i="1" s="1"/>
  <c r="N1691" i="1"/>
  <c r="M1691" i="1"/>
  <c r="L1691" i="1"/>
  <c r="R1691" i="1" s="1"/>
  <c r="K1691" i="1"/>
  <c r="J1691" i="1"/>
  <c r="P1691" i="1" s="1"/>
  <c r="R1690" i="1"/>
  <c r="N1690" i="1"/>
  <c r="M1690" i="1"/>
  <c r="L1690" i="1"/>
  <c r="K1690" i="1"/>
  <c r="P1690" i="1" s="1"/>
  <c r="J1690" i="1"/>
  <c r="Q1690" i="1" s="1"/>
  <c r="S1690" i="1" s="1"/>
  <c r="N1689" i="1"/>
  <c r="M1689" i="1"/>
  <c r="L1689" i="1"/>
  <c r="K1689" i="1"/>
  <c r="R1689" i="1" s="1"/>
  <c r="J1689" i="1"/>
  <c r="Q1689" i="1" s="1"/>
  <c r="S1689" i="1" s="1"/>
  <c r="N1688" i="1"/>
  <c r="M1688" i="1"/>
  <c r="Q1688" i="1" s="1"/>
  <c r="S1688" i="1" s="1"/>
  <c r="L1688" i="1"/>
  <c r="K1688" i="1"/>
  <c r="R1688" i="1" s="1"/>
  <c r="J1688" i="1"/>
  <c r="Q1687" i="1"/>
  <c r="S1687" i="1" s="1"/>
  <c r="N1687" i="1"/>
  <c r="M1687" i="1"/>
  <c r="L1687" i="1"/>
  <c r="R1687" i="1" s="1"/>
  <c r="K1687" i="1"/>
  <c r="J1687" i="1"/>
  <c r="P1687" i="1" s="1"/>
  <c r="R1686" i="1"/>
  <c r="N1686" i="1"/>
  <c r="M1686" i="1"/>
  <c r="L1686" i="1"/>
  <c r="K1686" i="1"/>
  <c r="P1686" i="1" s="1"/>
  <c r="J1686" i="1"/>
  <c r="Q1686" i="1" s="1"/>
  <c r="S1686" i="1" s="1"/>
  <c r="N1685" i="1"/>
  <c r="M1685" i="1"/>
  <c r="L1685" i="1"/>
  <c r="K1685" i="1"/>
  <c r="R1685" i="1" s="1"/>
  <c r="J1685" i="1"/>
  <c r="Q1685" i="1" s="1"/>
  <c r="S1685" i="1" s="1"/>
  <c r="N1684" i="1"/>
  <c r="M1684" i="1"/>
  <c r="Q1684" i="1" s="1"/>
  <c r="S1684" i="1" s="1"/>
  <c r="L1684" i="1"/>
  <c r="K1684" i="1"/>
  <c r="R1684" i="1" s="1"/>
  <c r="J1684" i="1"/>
  <c r="Q1683" i="1"/>
  <c r="S1683" i="1" s="1"/>
  <c r="N1683" i="1"/>
  <c r="M1683" i="1"/>
  <c r="L1683" i="1"/>
  <c r="R1683" i="1" s="1"/>
  <c r="K1683" i="1"/>
  <c r="J1683" i="1"/>
  <c r="P1683" i="1" s="1"/>
  <c r="R1682" i="1"/>
  <c r="N1682" i="1"/>
  <c r="M1682" i="1"/>
  <c r="L1682" i="1"/>
  <c r="K1682" i="1"/>
  <c r="P1682" i="1" s="1"/>
  <c r="J1682" i="1"/>
  <c r="Q1682" i="1" s="1"/>
  <c r="S1682" i="1" s="1"/>
  <c r="N1681" i="1"/>
  <c r="M1681" i="1"/>
  <c r="L1681" i="1"/>
  <c r="K1681" i="1"/>
  <c r="R1681" i="1" s="1"/>
  <c r="J1681" i="1"/>
  <c r="Q1681" i="1" s="1"/>
  <c r="S1681" i="1" s="1"/>
  <c r="N1680" i="1"/>
  <c r="M1680" i="1"/>
  <c r="Q1680" i="1" s="1"/>
  <c r="S1680" i="1" s="1"/>
  <c r="L1680" i="1"/>
  <c r="K1680" i="1"/>
  <c r="R1680" i="1" s="1"/>
  <c r="J1680" i="1"/>
  <c r="Q1679" i="1"/>
  <c r="S1679" i="1" s="1"/>
  <c r="N1679" i="1"/>
  <c r="M1679" i="1"/>
  <c r="L1679" i="1"/>
  <c r="R1679" i="1" s="1"/>
  <c r="K1679" i="1"/>
  <c r="J1679" i="1"/>
  <c r="P1679" i="1" s="1"/>
  <c r="R1678" i="1"/>
  <c r="N1678" i="1"/>
  <c r="M1678" i="1"/>
  <c r="L1678" i="1"/>
  <c r="K1678" i="1"/>
  <c r="J1678" i="1"/>
  <c r="Q1678" i="1" s="1"/>
  <c r="S1678" i="1" s="1"/>
  <c r="N1677" i="1"/>
  <c r="M1677" i="1"/>
  <c r="L1677" i="1"/>
  <c r="K1677" i="1"/>
  <c r="R1677" i="1" s="1"/>
  <c r="J1677" i="1"/>
  <c r="Q1677" i="1" s="1"/>
  <c r="S1677" i="1" s="1"/>
  <c r="N1676" i="1"/>
  <c r="M1676" i="1"/>
  <c r="Q1676" i="1" s="1"/>
  <c r="S1676" i="1" s="1"/>
  <c r="L1676" i="1"/>
  <c r="K1676" i="1"/>
  <c r="R1676" i="1" s="1"/>
  <c r="J1676" i="1"/>
  <c r="Q1675" i="1"/>
  <c r="S1675" i="1" s="1"/>
  <c r="N1675" i="1"/>
  <c r="M1675" i="1"/>
  <c r="L1675" i="1"/>
  <c r="R1675" i="1" s="1"/>
  <c r="K1675" i="1"/>
  <c r="J1675" i="1"/>
  <c r="P1675" i="1" s="1"/>
  <c r="R1674" i="1"/>
  <c r="N1674" i="1"/>
  <c r="M1674" i="1"/>
  <c r="L1674" i="1"/>
  <c r="K1674" i="1"/>
  <c r="J1674" i="1"/>
  <c r="Q1674" i="1" s="1"/>
  <c r="S1674" i="1" s="1"/>
  <c r="N1673" i="1"/>
  <c r="M1673" i="1"/>
  <c r="L1673" i="1"/>
  <c r="K1673" i="1"/>
  <c r="R1673" i="1" s="1"/>
  <c r="J1673" i="1"/>
  <c r="Q1673" i="1" s="1"/>
  <c r="S1673" i="1" s="1"/>
  <c r="Q1672" i="1"/>
  <c r="S1672" i="1" s="1"/>
  <c r="N1672" i="1"/>
  <c r="M1672" i="1"/>
  <c r="L1672" i="1"/>
  <c r="K1672" i="1"/>
  <c r="R1672" i="1" s="1"/>
  <c r="J1672" i="1"/>
  <c r="Q1671" i="1"/>
  <c r="S1671" i="1" s="1"/>
  <c r="N1671" i="1"/>
  <c r="M1671" i="1"/>
  <c r="L1671" i="1"/>
  <c r="R1671" i="1" s="1"/>
  <c r="K1671" i="1"/>
  <c r="J1671" i="1"/>
  <c r="P1671" i="1" s="1"/>
  <c r="R1670" i="1"/>
  <c r="N1670" i="1"/>
  <c r="M1670" i="1"/>
  <c r="L1670" i="1"/>
  <c r="K1670" i="1"/>
  <c r="J1670" i="1"/>
  <c r="Q1670" i="1" s="1"/>
  <c r="S1670" i="1" s="1"/>
  <c r="N1669" i="1"/>
  <c r="M1669" i="1"/>
  <c r="L1669" i="1"/>
  <c r="K1669" i="1"/>
  <c r="R1669" i="1" s="1"/>
  <c r="J1669" i="1"/>
  <c r="Q1669" i="1" s="1"/>
  <c r="S1669" i="1" s="1"/>
  <c r="Q1668" i="1"/>
  <c r="S1668" i="1" s="1"/>
  <c r="N1668" i="1"/>
  <c r="M1668" i="1"/>
  <c r="L1668" i="1"/>
  <c r="K1668" i="1"/>
  <c r="R1668" i="1" s="1"/>
  <c r="J1668" i="1"/>
  <c r="Q1667" i="1"/>
  <c r="S1667" i="1" s="1"/>
  <c r="N1667" i="1"/>
  <c r="M1667" i="1"/>
  <c r="L1667" i="1"/>
  <c r="R1667" i="1" s="1"/>
  <c r="K1667" i="1"/>
  <c r="J1667" i="1"/>
  <c r="P1667" i="1" s="1"/>
  <c r="R1666" i="1"/>
  <c r="N1666" i="1"/>
  <c r="M1666" i="1"/>
  <c r="L1666" i="1"/>
  <c r="K1666" i="1"/>
  <c r="J1666" i="1"/>
  <c r="Q1666" i="1" s="1"/>
  <c r="S1666" i="1" s="1"/>
  <c r="N1665" i="1"/>
  <c r="M1665" i="1"/>
  <c r="L1665" i="1"/>
  <c r="K1665" i="1"/>
  <c r="R1665" i="1" s="1"/>
  <c r="J1665" i="1"/>
  <c r="Q1665" i="1" s="1"/>
  <c r="S1665" i="1" s="1"/>
  <c r="Q1664" i="1"/>
  <c r="S1664" i="1" s="1"/>
  <c r="N1664" i="1"/>
  <c r="M1664" i="1"/>
  <c r="L1664" i="1"/>
  <c r="K1664" i="1"/>
  <c r="R1664" i="1" s="1"/>
  <c r="J1664" i="1"/>
  <c r="Q1663" i="1"/>
  <c r="S1663" i="1" s="1"/>
  <c r="N1663" i="1"/>
  <c r="M1663" i="1"/>
  <c r="L1663" i="1"/>
  <c r="R1663" i="1" s="1"/>
  <c r="K1663" i="1"/>
  <c r="J1663" i="1"/>
  <c r="P1663" i="1" s="1"/>
  <c r="R1662" i="1"/>
  <c r="N1662" i="1"/>
  <c r="M1662" i="1"/>
  <c r="L1662" i="1"/>
  <c r="K1662" i="1"/>
  <c r="J1662" i="1"/>
  <c r="Q1662" i="1" s="1"/>
  <c r="S1662" i="1" s="1"/>
  <c r="N1661" i="1"/>
  <c r="M1661" i="1"/>
  <c r="L1661" i="1"/>
  <c r="K1661" i="1"/>
  <c r="R1661" i="1" s="1"/>
  <c r="J1661" i="1"/>
  <c r="Q1661" i="1" s="1"/>
  <c r="S1661" i="1" s="1"/>
  <c r="Q1660" i="1"/>
  <c r="S1660" i="1" s="1"/>
  <c r="N1660" i="1"/>
  <c r="M1660" i="1"/>
  <c r="L1660" i="1"/>
  <c r="K1660" i="1"/>
  <c r="R1660" i="1" s="1"/>
  <c r="J1660" i="1"/>
  <c r="Q1659" i="1"/>
  <c r="S1659" i="1" s="1"/>
  <c r="N1659" i="1"/>
  <c r="M1659" i="1"/>
  <c r="L1659" i="1"/>
  <c r="R1659" i="1" s="1"/>
  <c r="K1659" i="1"/>
  <c r="J1659" i="1"/>
  <c r="P1659" i="1" s="1"/>
  <c r="R1658" i="1"/>
  <c r="N1658" i="1"/>
  <c r="M1658" i="1"/>
  <c r="L1658" i="1"/>
  <c r="K1658" i="1"/>
  <c r="J1658" i="1"/>
  <c r="Q1658" i="1" s="1"/>
  <c r="S1658" i="1" s="1"/>
  <c r="N1657" i="1"/>
  <c r="M1657" i="1"/>
  <c r="L1657" i="1"/>
  <c r="K1657" i="1"/>
  <c r="R1657" i="1" s="1"/>
  <c r="J1657" i="1"/>
  <c r="Q1657" i="1" s="1"/>
  <c r="S1657" i="1" s="1"/>
  <c r="Q1656" i="1"/>
  <c r="S1656" i="1" s="1"/>
  <c r="N1656" i="1"/>
  <c r="M1656" i="1"/>
  <c r="L1656" i="1"/>
  <c r="K1656" i="1"/>
  <c r="R1656" i="1" s="1"/>
  <c r="J1656" i="1"/>
  <c r="Q1655" i="1"/>
  <c r="S1655" i="1" s="1"/>
  <c r="N1655" i="1"/>
  <c r="M1655" i="1"/>
  <c r="L1655" i="1"/>
  <c r="R1655" i="1" s="1"/>
  <c r="K1655" i="1"/>
  <c r="J1655" i="1"/>
  <c r="P1655" i="1" s="1"/>
  <c r="R1654" i="1"/>
  <c r="N1654" i="1"/>
  <c r="M1654" i="1"/>
  <c r="L1654" i="1"/>
  <c r="K1654" i="1"/>
  <c r="J1654" i="1"/>
  <c r="Q1654" i="1" s="1"/>
  <c r="S1654" i="1" s="1"/>
  <c r="N1653" i="1"/>
  <c r="M1653" i="1"/>
  <c r="L1653" i="1"/>
  <c r="K1653" i="1"/>
  <c r="R1653" i="1" s="1"/>
  <c r="J1653" i="1"/>
  <c r="Q1653" i="1" s="1"/>
  <c r="S1653" i="1" s="1"/>
  <c r="Q1652" i="1"/>
  <c r="S1652" i="1" s="1"/>
  <c r="N1652" i="1"/>
  <c r="M1652" i="1"/>
  <c r="L1652" i="1"/>
  <c r="K1652" i="1"/>
  <c r="R1652" i="1" s="1"/>
  <c r="J1652" i="1"/>
  <c r="Q1651" i="1"/>
  <c r="S1651" i="1" s="1"/>
  <c r="N1651" i="1"/>
  <c r="M1651" i="1"/>
  <c r="L1651" i="1"/>
  <c r="R1651" i="1" s="1"/>
  <c r="K1651" i="1"/>
  <c r="J1651" i="1"/>
  <c r="P1651" i="1" s="1"/>
  <c r="R1650" i="1"/>
  <c r="N1650" i="1"/>
  <c r="M1650" i="1"/>
  <c r="L1650" i="1"/>
  <c r="K1650" i="1"/>
  <c r="J1650" i="1"/>
  <c r="Q1650" i="1" s="1"/>
  <c r="S1650" i="1" s="1"/>
  <c r="N1649" i="1"/>
  <c r="M1649" i="1"/>
  <c r="L1649" i="1"/>
  <c r="K1649" i="1"/>
  <c r="R1649" i="1" s="1"/>
  <c r="J1649" i="1"/>
  <c r="Q1649" i="1" s="1"/>
  <c r="S1649" i="1" s="1"/>
  <c r="Q1648" i="1"/>
  <c r="S1648" i="1" s="1"/>
  <c r="N1648" i="1"/>
  <c r="M1648" i="1"/>
  <c r="L1648" i="1"/>
  <c r="K1648" i="1"/>
  <c r="R1648" i="1" s="1"/>
  <c r="J1648" i="1"/>
  <c r="Q1647" i="1"/>
  <c r="S1647" i="1" s="1"/>
  <c r="N1647" i="1"/>
  <c r="M1647" i="1"/>
  <c r="L1647" i="1"/>
  <c r="R1647" i="1" s="1"/>
  <c r="K1647" i="1"/>
  <c r="J1647" i="1"/>
  <c r="P1647" i="1" s="1"/>
  <c r="R1646" i="1"/>
  <c r="N1646" i="1"/>
  <c r="M1646" i="1"/>
  <c r="L1646" i="1"/>
  <c r="K1646" i="1"/>
  <c r="J1646" i="1"/>
  <c r="Q1646" i="1" s="1"/>
  <c r="S1646" i="1" s="1"/>
  <c r="N1645" i="1"/>
  <c r="M1645" i="1"/>
  <c r="L1645" i="1"/>
  <c r="K1645" i="1"/>
  <c r="R1645" i="1" s="1"/>
  <c r="J1645" i="1"/>
  <c r="Q1645" i="1" s="1"/>
  <c r="S1645" i="1" s="1"/>
  <c r="Q1644" i="1"/>
  <c r="S1644" i="1" s="1"/>
  <c r="N1644" i="1"/>
  <c r="M1644" i="1"/>
  <c r="L1644" i="1"/>
  <c r="K1644" i="1"/>
  <c r="R1644" i="1" s="1"/>
  <c r="J1644" i="1"/>
  <c r="Q1643" i="1"/>
  <c r="S1643" i="1" s="1"/>
  <c r="N1643" i="1"/>
  <c r="M1643" i="1"/>
  <c r="L1643" i="1"/>
  <c r="R1643" i="1" s="1"/>
  <c r="K1643" i="1"/>
  <c r="J1643" i="1"/>
  <c r="P1643" i="1" s="1"/>
  <c r="R1642" i="1"/>
  <c r="N1642" i="1"/>
  <c r="M1642" i="1"/>
  <c r="L1642" i="1"/>
  <c r="K1642" i="1"/>
  <c r="J1642" i="1"/>
  <c r="Q1642" i="1" s="1"/>
  <c r="S1642" i="1" s="1"/>
  <c r="N1641" i="1"/>
  <c r="M1641" i="1"/>
  <c r="L1641" i="1"/>
  <c r="K1641" i="1"/>
  <c r="R1641" i="1" s="1"/>
  <c r="J1641" i="1"/>
  <c r="Q1641" i="1" s="1"/>
  <c r="S1641" i="1" s="1"/>
  <c r="Q1640" i="1"/>
  <c r="S1640" i="1" s="1"/>
  <c r="N1640" i="1"/>
  <c r="M1640" i="1"/>
  <c r="L1640" i="1"/>
  <c r="K1640" i="1"/>
  <c r="R1640" i="1" s="1"/>
  <c r="J1640" i="1"/>
  <c r="Q1639" i="1"/>
  <c r="S1639" i="1" s="1"/>
  <c r="N1639" i="1"/>
  <c r="M1639" i="1"/>
  <c r="L1639" i="1"/>
  <c r="R1639" i="1" s="1"/>
  <c r="K1639" i="1"/>
  <c r="J1639" i="1"/>
  <c r="P1639" i="1" s="1"/>
  <c r="R1638" i="1"/>
  <c r="N1638" i="1"/>
  <c r="M1638" i="1"/>
  <c r="L1638" i="1"/>
  <c r="K1638" i="1"/>
  <c r="J1638" i="1"/>
  <c r="Q1638" i="1" s="1"/>
  <c r="S1638" i="1" s="1"/>
  <c r="N1637" i="1"/>
  <c r="M1637" i="1"/>
  <c r="L1637" i="1"/>
  <c r="K1637" i="1"/>
  <c r="R1637" i="1" s="1"/>
  <c r="J1637" i="1"/>
  <c r="Q1637" i="1" s="1"/>
  <c r="S1637" i="1" s="1"/>
  <c r="Q1636" i="1"/>
  <c r="S1636" i="1" s="1"/>
  <c r="N1636" i="1"/>
  <c r="M1636" i="1"/>
  <c r="L1636" i="1"/>
  <c r="K1636" i="1"/>
  <c r="R1636" i="1" s="1"/>
  <c r="J1636" i="1"/>
  <c r="Q1635" i="1"/>
  <c r="S1635" i="1" s="1"/>
  <c r="N1635" i="1"/>
  <c r="M1635" i="1"/>
  <c r="L1635" i="1"/>
  <c r="R1635" i="1" s="1"/>
  <c r="K1635" i="1"/>
  <c r="J1635" i="1"/>
  <c r="P1635" i="1" s="1"/>
  <c r="R1634" i="1"/>
  <c r="N1634" i="1"/>
  <c r="M1634" i="1"/>
  <c r="L1634" i="1"/>
  <c r="K1634" i="1"/>
  <c r="J1634" i="1"/>
  <c r="Q1634" i="1" s="1"/>
  <c r="S1634" i="1" s="1"/>
  <c r="N1633" i="1"/>
  <c r="M1633" i="1"/>
  <c r="L1633" i="1"/>
  <c r="K1633" i="1"/>
  <c r="R1633" i="1" s="1"/>
  <c r="J1633" i="1"/>
  <c r="Q1633" i="1" s="1"/>
  <c r="S1633" i="1" s="1"/>
  <c r="Q1632" i="1"/>
  <c r="S1632" i="1" s="1"/>
  <c r="N1632" i="1"/>
  <c r="M1632" i="1"/>
  <c r="L1632" i="1"/>
  <c r="K1632" i="1"/>
  <c r="R1632" i="1" s="1"/>
  <c r="J1632" i="1"/>
  <c r="Q1631" i="1"/>
  <c r="S1631" i="1" s="1"/>
  <c r="N1631" i="1"/>
  <c r="M1631" i="1"/>
  <c r="L1631" i="1"/>
  <c r="R1631" i="1" s="1"/>
  <c r="K1631" i="1"/>
  <c r="J1631" i="1"/>
  <c r="P1631" i="1" s="1"/>
  <c r="R1630" i="1"/>
  <c r="N1630" i="1"/>
  <c r="M1630" i="1"/>
  <c r="L1630" i="1"/>
  <c r="K1630" i="1"/>
  <c r="J1630" i="1"/>
  <c r="Q1630" i="1" s="1"/>
  <c r="S1630" i="1" s="1"/>
  <c r="N1629" i="1"/>
  <c r="M1629" i="1"/>
  <c r="L1629" i="1"/>
  <c r="K1629" i="1"/>
  <c r="R1629" i="1" s="1"/>
  <c r="J1629" i="1"/>
  <c r="Q1629" i="1" s="1"/>
  <c r="S1629" i="1" s="1"/>
  <c r="Q1628" i="1"/>
  <c r="S1628" i="1" s="1"/>
  <c r="N1628" i="1"/>
  <c r="M1628" i="1"/>
  <c r="L1628" i="1"/>
  <c r="K1628" i="1"/>
  <c r="R1628" i="1" s="1"/>
  <c r="J1628" i="1"/>
  <c r="Q1627" i="1"/>
  <c r="S1627" i="1" s="1"/>
  <c r="N1627" i="1"/>
  <c r="M1627" i="1"/>
  <c r="L1627" i="1"/>
  <c r="R1627" i="1" s="1"/>
  <c r="K1627" i="1"/>
  <c r="J1627" i="1"/>
  <c r="P1627" i="1" s="1"/>
  <c r="R1626" i="1"/>
  <c r="N1626" i="1"/>
  <c r="M1626" i="1"/>
  <c r="L1626" i="1"/>
  <c r="K1626" i="1"/>
  <c r="J1626" i="1"/>
  <c r="Q1626" i="1" s="1"/>
  <c r="S1626" i="1" s="1"/>
  <c r="N1625" i="1"/>
  <c r="M1625" i="1"/>
  <c r="L1625" i="1"/>
  <c r="K1625" i="1"/>
  <c r="R1625" i="1" s="1"/>
  <c r="J1625" i="1"/>
  <c r="Q1625" i="1" s="1"/>
  <c r="S1625" i="1" s="1"/>
  <c r="Q1624" i="1"/>
  <c r="S1624" i="1" s="1"/>
  <c r="N1624" i="1"/>
  <c r="M1624" i="1"/>
  <c r="L1624" i="1"/>
  <c r="K1624" i="1"/>
  <c r="R1624" i="1" s="1"/>
  <c r="J1624" i="1"/>
  <c r="Q1623" i="1"/>
  <c r="S1623" i="1" s="1"/>
  <c r="N1623" i="1"/>
  <c r="M1623" i="1"/>
  <c r="L1623" i="1"/>
  <c r="R1623" i="1" s="1"/>
  <c r="K1623" i="1"/>
  <c r="J1623" i="1"/>
  <c r="P1623" i="1" s="1"/>
  <c r="R1622" i="1"/>
  <c r="N1622" i="1"/>
  <c r="M1622" i="1"/>
  <c r="L1622" i="1"/>
  <c r="K1622" i="1"/>
  <c r="J1622" i="1"/>
  <c r="Q1622" i="1" s="1"/>
  <c r="S1622" i="1" s="1"/>
  <c r="N1621" i="1"/>
  <c r="M1621" i="1"/>
  <c r="L1621" i="1"/>
  <c r="K1621" i="1"/>
  <c r="R1621" i="1" s="1"/>
  <c r="J1621" i="1"/>
  <c r="Q1621" i="1" s="1"/>
  <c r="S1621" i="1" s="1"/>
  <c r="Q1620" i="1"/>
  <c r="S1620" i="1" s="1"/>
  <c r="N1620" i="1"/>
  <c r="M1620" i="1"/>
  <c r="L1620" i="1"/>
  <c r="K1620" i="1"/>
  <c r="R1620" i="1" s="1"/>
  <c r="J1620" i="1"/>
  <c r="Q1619" i="1"/>
  <c r="S1619" i="1" s="1"/>
  <c r="N1619" i="1"/>
  <c r="M1619" i="1"/>
  <c r="L1619" i="1"/>
  <c r="R1619" i="1" s="1"/>
  <c r="K1619" i="1"/>
  <c r="J1619" i="1"/>
  <c r="P1619" i="1" s="1"/>
  <c r="R1618" i="1"/>
  <c r="N1618" i="1"/>
  <c r="M1618" i="1"/>
  <c r="L1618" i="1"/>
  <c r="K1618" i="1"/>
  <c r="J1618" i="1"/>
  <c r="Q1618" i="1" s="1"/>
  <c r="S1618" i="1" s="1"/>
  <c r="N1617" i="1"/>
  <c r="M1617" i="1"/>
  <c r="L1617" i="1"/>
  <c r="K1617" i="1"/>
  <c r="R1617" i="1" s="1"/>
  <c r="J1617" i="1"/>
  <c r="Q1617" i="1" s="1"/>
  <c r="S1617" i="1" s="1"/>
  <c r="Q1616" i="1"/>
  <c r="S1616" i="1" s="1"/>
  <c r="N1616" i="1"/>
  <c r="M1616" i="1"/>
  <c r="L1616" i="1"/>
  <c r="K1616" i="1"/>
  <c r="R1616" i="1" s="1"/>
  <c r="J1616" i="1"/>
  <c r="Q1615" i="1"/>
  <c r="S1615" i="1" s="1"/>
  <c r="N1615" i="1"/>
  <c r="M1615" i="1"/>
  <c r="L1615" i="1"/>
  <c r="R1615" i="1" s="1"/>
  <c r="K1615" i="1"/>
  <c r="J1615" i="1"/>
  <c r="P1615" i="1" s="1"/>
  <c r="R1614" i="1"/>
  <c r="N1614" i="1"/>
  <c r="M1614" i="1"/>
  <c r="L1614" i="1"/>
  <c r="K1614" i="1"/>
  <c r="J1614" i="1"/>
  <c r="Q1614" i="1" s="1"/>
  <c r="S1614" i="1" s="1"/>
  <c r="N1613" i="1"/>
  <c r="M1613" i="1"/>
  <c r="L1613" i="1"/>
  <c r="K1613" i="1"/>
  <c r="R1613" i="1" s="1"/>
  <c r="J1613" i="1"/>
  <c r="Q1613" i="1" s="1"/>
  <c r="S1613" i="1" s="1"/>
  <c r="Q1612" i="1"/>
  <c r="S1612" i="1" s="1"/>
  <c r="N1612" i="1"/>
  <c r="M1612" i="1"/>
  <c r="L1612" i="1"/>
  <c r="K1612" i="1"/>
  <c r="R1612" i="1" s="1"/>
  <c r="J1612" i="1"/>
  <c r="Q1611" i="1"/>
  <c r="S1611" i="1" s="1"/>
  <c r="N1611" i="1"/>
  <c r="M1611" i="1"/>
  <c r="L1611" i="1"/>
  <c r="R1611" i="1" s="1"/>
  <c r="K1611" i="1"/>
  <c r="J1611" i="1"/>
  <c r="P1611" i="1" s="1"/>
  <c r="R1610" i="1"/>
  <c r="N1610" i="1"/>
  <c r="M1610" i="1"/>
  <c r="L1610" i="1"/>
  <c r="K1610" i="1"/>
  <c r="J1610" i="1"/>
  <c r="Q1610" i="1" s="1"/>
  <c r="S1610" i="1" s="1"/>
  <c r="N1609" i="1"/>
  <c r="M1609" i="1"/>
  <c r="L1609" i="1"/>
  <c r="K1609" i="1"/>
  <c r="R1609" i="1" s="1"/>
  <c r="J1609" i="1"/>
  <c r="Q1609" i="1" s="1"/>
  <c r="S1609" i="1" s="1"/>
  <c r="Q1608" i="1"/>
  <c r="S1608" i="1" s="1"/>
  <c r="N1608" i="1"/>
  <c r="M1608" i="1"/>
  <c r="L1608" i="1"/>
  <c r="K1608" i="1"/>
  <c r="R1608" i="1" s="1"/>
  <c r="J1608" i="1"/>
  <c r="Q1607" i="1"/>
  <c r="S1607" i="1" s="1"/>
  <c r="N1607" i="1"/>
  <c r="M1607" i="1"/>
  <c r="L1607" i="1"/>
  <c r="R1607" i="1" s="1"/>
  <c r="K1607" i="1"/>
  <c r="J1607" i="1"/>
  <c r="P1607" i="1" s="1"/>
  <c r="R1606" i="1"/>
  <c r="N1606" i="1"/>
  <c r="M1606" i="1"/>
  <c r="L1606" i="1"/>
  <c r="K1606" i="1"/>
  <c r="J1606" i="1"/>
  <c r="Q1606" i="1" s="1"/>
  <c r="S1606" i="1" s="1"/>
  <c r="N1605" i="1"/>
  <c r="M1605" i="1"/>
  <c r="L1605" i="1"/>
  <c r="K1605" i="1"/>
  <c r="R1605" i="1" s="1"/>
  <c r="J1605" i="1"/>
  <c r="Q1605" i="1" s="1"/>
  <c r="S1605" i="1" s="1"/>
  <c r="Q1604" i="1"/>
  <c r="S1604" i="1" s="1"/>
  <c r="N1604" i="1"/>
  <c r="M1604" i="1"/>
  <c r="L1604" i="1"/>
  <c r="K1604" i="1"/>
  <c r="R1604" i="1" s="1"/>
  <c r="J1604" i="1"/>
  <c r="Q1603" i="1"/>
  <c r="S1603" i="1" s="1"/>
  <c r="N1603" i="1"/>
  <c r="M1603" i="1"/>
  <c r="L1603" i="1"/>
  <c r="R1603" i="1" s="1"/>
  <c r="K1603" i="1"/>
  <c r="J1603" i="1"/>
  <c r="P1603" i="1" s="1"/>
  <c r="R1602" i="1"/>
  <c r="N1602" i="1"/>
  <c r="M1602" i="1"/>
  <c r="L1602" i="1"/>
  <c r="K1602" i="1"/>
  <c r="J1602" i="1"/>
  <c r="Q1602" i="1" s="1"/>
  <c r="S1602" i="1" s="1"/>
  <c r="N1601" i="1"/>
  <c r="M1601" i="1"/>
  <c r="L1601" i="1"/>
  <c r="K1601" i="1"/>
  <c r="R1601" i="1" s="1"/>
  <c r="J1601" i="1"/>
  <c r="Q1601" i="1" s="1"/>
  <c r="S1601" i="1" s="1"/>
  <c r="Q1600" i="1"/>
  <c r="S1600" i="1" s="1"/>
  <c r="N1600" i="1"/>
  <c r="M1600" i="1"/>
  <c r="L1600" i="1"/>
  <c r="K1600" i="1"/>
  <c r="R1600" i="1" s="1"/>
  <c r="J1600" i="1"/>
  <c r="Q1599" i="1"/>
  <c r="S1599" i="1" s="1"/>
  <c r="N1599" i="1"/>
  <c r="M1599" i="1"/>
  <c r="L1599" i="1"/>
  <c r="R1599" i="1" s="1"/>
  <c r="K1599" i="1"/>
  <c r="J1599" i="1"/>
  <c r="P1599" i="1" s="1"/>
  <c r="R1598" i="1"/>
  <c r="N1598" i="1"/>
  <c r="M1598" i="1"/>
  <c r="L1598" i="1"/>
  <c r="K1598" i="1"/>
  <c r="J1598" i="1"/>
  <c r="Q1598" i="1" s="1"/>
  <c r="S1598" i="1" s="1"/>
  <c r="N1597" i="1"/>
  <c r="M1597" i="1"/>
  <c r="L1597" i="1"/>
  <c r="K1597" i="1"/>
  <c r="R1597" i="1" s="1"/>
  <c r="J1597" i="1"/>
  <c r="Q1597" i="1" s="1"/>
  <c r="S1597" i="1" s="1"/>
  <c r="Q1596" i="1"/>
  <c r="S1596" i="1" s="1"/>
  <c r="N1596" i="1"/>
  <c r="M1596" i="1"/>
  <c r="L1596" i="1"/>
  <c r="K1596" i="1"/>
  <c r="R1596" i="1" s="1"/>
  <c r="J1596" i="1"/>
  <c r="Q1595" i="1"/>
  <c r="S1595" i="1" s="1"/>
  <c r="N1595" i="1"/>
  <c r="M1595" i="1"/>
  <c r="L1595" i="1"/>
  <c r="R1595" i="1" s="1"/>
  <c r="K1595" i="1"/>
  <c r="J1595" i="1"/>
  <c r="P1595" i="1" s="1"/>
  <c r="R1594" i="1"/>
  <c r="N1594" i="1"/>
  <c r="M1594" i="1"/>
  <c r="L1594" i="1"/>
  <c r="K1594" i="1"/>
  <c r="J1594" i="1"/>
  <c r="Q1594" i="1" s="1"/>
  <c r="S1594" i="1" s="1"/>
  <c r="N1593" i="1"/>
  <c r="M1593" i="1"/>
  <c r="L1593" i="1"/>
  <c r="K1593" i="1"/>
  <c r="R1593" i="1" s="1"/>
  <c r="J1593" i="1"/>
  <c r="Q1593" i="1" s="1"/>
  <c r="S1593" i="1" s="1"/>
  <c r="Q1592" i="1"/>
  <c r="S1592" i="1" s="1"/>
  <c r="N1592" i="1"/>
  <c r="M1592" i="1"/>
  <c r="L1592" i="1"/>
  <c r="K1592" i="1"/>
  <c r="R1592" i="1" s="1"/>
  <c r="J1592" i="1"/>
  <c r="Q1591" i="1"/>
  <c r="S1591" i="1" s="1"/>
  <c r="N1591" i="1"/>
  <c r="M1591" i="1"/>
  <c r="L1591" i="1"/>
  <c r="R1591" i="1" s="1"/>
  <c r="K1591" i="1"/>
  <c r="J1591" i="1"/>
  <c r="P1591" i="1" s="1"/>
  <c r="R1590" i="1"/>
  <c r="N1590" i="1"/>
  <c r="M1590" i="1"/>
  <c r="L1590" i="1"/>
  <c r="K1590" i="1"/>
  <c r="J1590" i="1"/>
  <c r="Q1590" i="1" s="1"/>
  <c r="S1590" i="1" s="1"/>
  <c r="N1589" i="1"/>
  <c r="M1589" i="1"/>
  <c r="L1589" i="1"/>
  <c r="K1589" i="1"/>
  <c r="R1589" i="1" s="1"/>
  <c r="J1589" i="1"/>
  <c r="Q1589" i="1" s="1"/>
  <c r="S1589" i="1" s="1"/>
  <c r="Q1588" i="1"/>
  <c r="S1588" i="1" s="1"/>
  <c r="N1588" i="1"/>
  <c r="M1588" i="1"/>
  <c r="L1588" i="1"/>
  <c r="K1588" i="1"/>
  <c r="R1588" i="1" s="1"/>
  <c r="J1588" i="1"/>
  <c r="Q1587" i="1"/>
  <c r="S1587" i="1" s="1"/>
  <c r="N1587" i="1"/>
  <c r="M1587" i="1"/>
  <c r="L1587" i="1"/>
  <c r="R1587" i="1" s="1"/>
  <c r="K1587" i="1"/>
  <c r="J1587" i="1"/>
  <c r="P1587" i="1" s="1"/>
  <c r="R1586" i="1"/>
  <c r="N1586" i="1"/>
  <c r="M1586" i="1"/>
  <c r="L1586" i="1"/>
  <c r="K1586" i="1"/>
  <c r="J1586" i="1"/>
  <c r="Q1586" i="1" s="1"/>
  <c r="S1586" i="1" s="1"/>
  <c r="N1585" i="1"/>
  <c r="M1585" i="1"/>
  <c r="L1585" i="1"/>
  <c r="K1585" i="1"/>
  <c r="R1585" i="1" s="1"/>
  <c r="J1585" i="1"/>
  <c r="Q1585" i="1" s="1"/>
  <c r="S1585" i="1" s="1"/>
  <c r="Q1584" i="1"/>
  <c r="S1584" i="1" s="1"/>
  <c r="N1584" i="1"/>
  <c r="M1584" i="1"/>
  <c r="L1584" i="1"/>
  <c r="K1584" i="1"/>
  <c r="R1584" i="1" s="1"/>
  <c r="J1584" i="1"/>
  <c r="Q1583" i="1"/>
  <c r="S1583" i="1" s="1"/>
  <c r="N1583" i="1"/>
  <c r="M1583" i="1"/>
  <c r="L1583" i="1"/>
  <c r="R1583" i="1" s="1"/>
  <c r="K1583" i="1"/>
  <c r="J1583" i="1"/>
  <c r="P1583" i="1" s="1"/>
  <c r="R1582" i="1"/>
  <c r="N1582" i="1"/>
  <c r="M1582" i="1"/>
  <c r="L1582" i="1"/>
  <c r="K1582" i="1"/>
  <c r="J1582" i="1"/>
  <c r="Q1582" i="1" s="1"/>
  <c r="S1582" i="1" s="1"/>
  <c r="N1581" i="1"/>
  <c r="M1581" i="1"/>
  <c r="L1581" i="1"/>
  <c r="K1581" i="1"/>
  <c r="R1581" i="1" s="1"/>
  <c r="J1581" i="1"/>
  <c r="Q1581" i="1" s="1"/>
  <c r="S1581" i="1" s="1"/>
  <c r="Q1580" i="1"/>
  <c r="S1580" i="1" s="1"/>
  <c r="N1580" i="1"/>
  <c r="M1580" i="1"/>
  <c r="L1580" i="1"/>
  <c r="K1580" i="1"/>
  <c r="R1580" i="1" s="1"/>
  <c r="J1580" i="1"/>
  <c r="Q1579" i="1"/>
  <c r="S1579" i="1" s="1"/>
  <c r="N1579" i="1"/>
  <c r="M1579" i="1"/>
  <c r="L1579" i="1"/>
  <c r="R1579" i="1" s="1"/>
  <c r="K1579" i="1"/>
  <c r="J1579" i="1"/>
  <c r="P1579" i="1" s="1"/>
  <c r="R1578" i="1"/>
  <c r="N1578" i="1"/>
  <c r="M1578" i="1"/>
  <c r="L1578" i="1"/>
  <c r="K1578" i="1"/>
  <c r="J1578" i="1"/>
  <c r="Q1578" i="1" s="1"/>
  <c r="S1578" i="1" s="1"/>
  <c r="N1577" i="1"/>
  <c r="M1577" i="1"/>
  <c r="L1577" i="1"/>
  <c r="K1577" i="1"/>
  <c r="R1577" i="1" s="1"/>
  <c r="J1577" i="1"/>
  <c r="Q1577" i="1" s="1"/>
  <c r="S1577" i="1" s="1"/>
  <c r="Q1576" i="1"/>
  <c r="S1576" i="1" s="1"/>
  <c r="N1576" i="1"/>
  <c r="M1576" i="1"/>
  <c r="L1576" i="1"/>
  <c r="K1576" i="1"/>
  <c r="R1576" i="1" s="1"/>
  <c r="J1576" i="1"/>
  <c r="Q1575" i="1"/>
  <c r="S1575" i="1" s="1"/>
  <c r="N1575" i="1"/>
  <c r="M1575" i="1"/>
  <c r="L1575" i="1"/>
  <c r="R1575" i="1" s="1"/>
  <c r="K1575" i="1"/>
  <c r="J1575" i="1"/>
  <c r="P1575" i="1" s="1"/>
  <c r="R1574" i="1"/>
  <c r="N1574" i="1"/>
  <c r="M1574" i="1"/>
  <c r="L1574" i="1"/>
  <c r="K1574" i="1"/>
  <c r="J1574" i="1"/>
  <c r="Q1574" i="1" s="1"/>
  <c r="S1574" i="1" s="1"/>
  <c r="N1573" i="1"/>
  <c r="M1573" i="1"/>
  <c r="L1573" i="1"/>
  <c r="K1573" i="1"/>
  <c r="R1573" i="1" s="1"/>
  <c r="J1573" i="1"/>
  <c r="Q1573" i="1" s="1"/>
  <c r="S1573" i="1" s="1"/>
  <c r="Q1572" i="1"/>
  <c r="S1572" i="1" s="1"/>
  <c r="N1572" i="1"/>
  <c r="M1572" i="1"/>
  <c r="L1572" i="1"/>
  <c r="K1572" i="1"/>
  <c r="R1572" i="1" s="1"/>
  <c r="J1572" i="1"/>
  <c r="Q1571" i="1"/>
  <c r="S1571" i="1" s="1"/>
  <c r="N1571" i="1"/>
  <c r="M1571" i="1"/>
  <c r="L1571" i="1"/>
  <c r="R1571" i="1" s="1"/>
  <c r="K1571" i="1"/>
  <c r="J1571" i="1"/>
  <c r="P1571" i="1" s="1"/>
  <c r="R1570" i="1"/>
  <c r="N1570" i="1"/>
  <c r="M1570" i="1"/>
  <c r="L1570" i="1"/>
  <c r="K1570" i="1"/>
  <c r="J1570" i="1"/>
  <c r="Q1570" i="1" s="1"/>
  <c r="S1570" i="1" s="1"/>
  <c r="N1569" i="1"/>
  <c r="M1569" i="1"/>
  <c r="L1569" i="1"/>
  <c r="K1569" i="1"/>
  <c r="R1569" i="1" s="1"/>
  <c r="J1569" i="1"/>
  <c r="Q1569" i="1" s="1"/>
  <c r="S1569" i="1" s="1"/>
  <c r="Q1568" i="1"/>
  <c r="S1568" i="1" s="1"/>
  <c r="N1568" i="1"/>
  <c r="M1568" i="1"/>
  <c r="L1568" i="1"/>
  <c r="K1568" i="1"/>
  <c r="R1568" i="1" s="1"/>
  <c r="J1568" i="1"/>
  <c r="Q1567" i="1"/>
  <c r="S1567" i="1" s="1"/>
  <c r="N1567" i="1"/>
  <c r="M1567" i="1"/>
  <c r="L1567" i="1"/>
  <c r="R1567" i="1" s="1"/>
  <c r="K1567" i="1"/>
  <c r="J1567" i="1"/>
  <c r="P1567" i="1" s="1"/>
  <c r="R1566" i="1"/>
  <c r="N1566" i="1"/>
  <c r="M1566" i="1"/>
  <c r="L1566" i="1"/>
  <c r="K1566" i="1"/>
  <c r="J1566" i="1"/>
  <c r="Q1566" i="1" s="1"/>
  <c r="S1566" i="1" s="1"/>
  <c r="N1565" i="1"/>
  <c r="M1565" i="1"/>
  <c r="L1565" i="1"/>
  <c r="K1565" i="1"/>
  <c r="R1565" i="1" s="1"/>
  <c r="J1565" i="1"/>
  <c r="Q1565" i="1" s="1"/>
  <c r="S1565" i="1" s="1"/>
  <c r="Q1564" i="1"/>
  <c r="S1564" i="1" s="1"/>
  <c r="N1564" i="1"/>
  <c r="M1564" i="1"/>
  <c r="L1564" i="1"/>
  <c r="K1564" i="1"/>
  <c r="R1564" i="1" s="1"/>
  <c r="J1564" i="1"/>
  <c r="Q1563" i="1"/>
  <c r="S1563" i="1" s="1"/>
  <c r="N1563" i="1"/>
  <c r="M1563" i="1"/>
  <c r="L1563" i="1"/>
  <c r="R1563" i="1" s="1"/>
  <c r="K1563" i="1"/>
  <c r="J1563" i="1"/>
  <c r="P1563" i="1" s="1"/>
  <c r="R1562" i="1"/>
  <c r="N1562" i="1"/>
  <c r="M1562" i="1"/>
  <c r="L1562" i="1"/>
  <c r="K1562" i="1"/>
  <c r="J1562" i="1"/>
  <c r="Q1562" i="1" s="1"/>
  <c r="S1562" i="1" s="1"/>
  <c r="N1561" i="1"/>
  <c r="M1561" i="1"/>
  <c r="L1561" i="1"/>
  <c r="K1561" i="1"/>
  <c r="R1561" i="1" s="1"/>
  <c r="J1561" i="1"/>
  <c r="Q1561" i="1" s="1"/>
  <c r="S1561" i="1" s="1"/>
  <c r="Q1560" i="1"/>
  <c r="S1560" i="1" s="1"/>
  <c r="N1560" i="1"/>
  <c r="M1560" i="1"/>
  <c r="L1560" i="1"/>
  <c r="K1560" i="1"/>
  <c r="R1560" i="1" s="1"/>
  <c r="J1560" i="1"/>
  <c r="Q1559" i="1"/>
  <c r="S1559" i="1" s="1"/>
  <c r="N1559" i="1"/>
  <c r="M1559" i="1"/>
  <c r="L1559" i="1"/>
  <c r="R1559" i="1" s="1"/>
  <c r="K1559" i="1"/>
  <c r="J1559" i="1"/>
  <c r="P1559" i="1" s="1"/>
  <c r="R1558" i="1"/>
  <c r="N1558" i="1"/>
  <c r="M1558" i="1"/>
  <c r="L1558" i="1"/>
  <c r="K1558" i="1"/>
  <c r="J1558" i="1"/>
  <c r="Q1558" i="1" s="1"/>
  <c r="S1558" i="1" s="1"/>
  <c r="N1557" i="1"/>
  <c r="M1557" i="1"/>
  <c r="L1557" i="1"/>
  <c r="K1557" i="1"/>
  <c r="R1557" i="1" s="1"/>
  <c r="J1557" i="1"/>
  <c r="Q1557" i="1" s="1"/>
  <c r="S1557" i="1" s="1"/>
  <c r="Q1556" i="1"/>
  <c r="S1556" i="1" s="1"/>
  <c r="N1556" i="1"/>
  <c r="M1556" i="1"/>
  <c r="L1556" i="1"/>
  <c r="K1556" i="1"/>
  <c r="R1556" i="1" s="1"/>
  <c r="J1556" i="1"/>
  <c r="Q1555" i="1"/>
  <c r="S1555" i="1" s="1"/>
  <c r="N1555" i="1"/>
  <c r="M1555" i="1"/>
  <c r="L1555" i="1"/>
  <c r="R1555" i="1" s="1"/>
  <c r="K1555" i="1"/>
  <c r="J1555" i="1"/>
  <c r="P1555" i="1" s="1"/>
  <c r="R1554" i="1"/>
  <c r="N1554" i="1"/>
  <c r="M1554" i="1"/>
  <c r="L1554" i="1"/>
  <c r="K1554" i="1"/>
  <c r="J1554" i="1"/>
  <c r="Q1554" i="1" s="1"/>
  <c r="S1554" i="1" s="1"/>
  <c r="N1553" i="1"/>
  <c r="M1553" i="1"/>
  <c r="L1553" i="1"/>
  <c r="K1553" i="1"/>
  <c r="R1553" i="1" s="1"/>
  <c r="J1553" i="1"/>
  <c r="Q1553" i="1" s="1"/>
  <c r="S1553" i="1" s="1"/>
  <c r="Q1552" i="1"/>
  <c r="S1552" i="1" s="1"/>
  <c r="N1552" i="1"/>
  <c r="M1552" i="1"/>
  <c r="L1552" i="1"/>
  <c r="K1552" i="1"/>
  <c r="R1552" i="1" s="1"/>
  <c r="J1552" i="1"/>
  <c r="Q1551" i="1"/>
  <c r="S1551" i="1" s="1"/>
  <c r="N1551" i="1"/>
  <c r="M1551" i="1"/>
  <c r="L1551" i="1"/>
  <c r="R1551" i="1" s="1"/>
  <c r="K1551" i="1"/>
  <c r="J1551" i="1"/>
  <c r="P1551" i="1" s="1"/>
  <c r="R1550" i="1"/>
  <c r="N1550" i="1"/>
  <c r="M1550" i="1"/>
  <c r="L1550" i="1"/>
  <c r="K1550" i="1"/>
  <c r="J1550" i="1"/>
  <c r="Q1550" i="1" s="1"/>
  <c r="S1550" i="1" s="1"/>
  <c r="N1549" i="1"/>
  <c r="M1549" i="1"/>
  <c r="L1549" i="1"/>
  <c r="K1549" i="1"/>
  <c r="R1549" i="1" s="1"/>
  <c r="J1549" i="1"/>
  <c r="Q1549" i="1" s="1"/>
  <c r="S1549" i="1" s="1"/>
  <c r="Q1548" i="1"/>
  <c r="S1548" i="1" s="1"/>
  <c r="N1548" i="1"/>
  <c r="M1548" i="1"/>
  <c r="L1548" i="1"/>
  <c r="K1548" i="1"/>
  <c r="R1548" i="1" s="1"/>
  <c r="J1548" i="1"/>
  <c r="Q1547" i="1"/>
  <c r="S1547" i="1" s="1"/>
  <c r="N1547" i="1"/>
  <c r="M1547" i="1"/>
  <c r="L1547" i="1"/>
  <c r="R1547" i="1" s="1"/>
  <c r="K1547" i="1"/>
  <c r="J1547" i="1"/>
  <c r="P1547" i="1" s="1"/>
  <c r="R1546" i="1"/>
  <c r="N1546" i="1"/>
  <c r="M1546" i="1"/>
  <c r="L1546" i="1"/>
  <c r="K1546" i="1"/>
  <c r="J1546" i="1"/>
  <c r="Q1546" i="1" s="1"/>
  <c r="S1546" i="1" s="1"/>
  <c r="N1545" i="1"/>
  <c r="M1545" i="1"/>
  <c r="L1545" i="1"/>
  <c r="K1545" i="1"/>
  <c r="J1545" i="1"/>
  <c r="Q1544" i="1"/>
  <c r="S1544" i="1" s="1"/>
  <c r="N1544" i="1"/>
  <c r="M1544" i="1"/>
  <c r="L1544" i="1"/>
  <c r="K1544" i="1"/>
  <c r="R1544" i="1" s="1"/>
  <c r="J1544" i="1"/>
  <c r="Q1543" i="1"/>
  <c r="S1543" i="1" s="1"/>
  <c r="N1543" i="1"/>
  <c r="M1543" i="1"/>
  <c r="L1543" i="1"/>
  <c r="R1543" i="1" s="1"/>
  <c r="K1543" i="1"/>
  <c r="J1543" i="1"/>
  <c r="P1543" i="1" s="1"/>
  <c r="R1542" i="1"/>
  <c r="N1542" i="1"/>
  <c r="M1542" i="1"/>
  <c r="L1542" i="1"/>
  <c r="K1542" i="1"/>
  <c r="J1542" i="1"/>
  <c r="N1541" i="1"/>
  <c r="M1541" i="1"/>
  <c r="L1541" i="1"/>
  <c r="K1541" i="1"/>
  <c r="J1541" i="1"/>
  <c r="Q1540" i="1"/>
  <c r="S1540" i="1" s="1"/>
  <c r="N1540" i="1"/>
  <c r="M1540" i="1"/>
  <c r="L1540" i="1"/>
  <c r="K1540" i="1"/>
  <c r="R1540" i="1" s="1"/>
  <c r="J1540" i="1"/>
  <c r="Q1539" i="1"/>
  <c r="S1539" i="1" s="1"/>
  <c r="N1539" i="1"/>
  <c r="M1539" i="1"/>
  <c r="L1539" i="1"/>
  <c r="R1539" i="1" s="1"/>
  <c r="K1539" i="1"/>
  <c r="J1539" i="1"/>
  <c r="R1538" i="1"/>
  <c r="N1538" i="1"/>
  <c r="M1538" i="1"/>
  <c r="L1538" i="1"/>
  <c r="K1538" i="1"/>
  <c r="J1538" i="1"/>
  <c r="N1537" i="1"/>
  <c r="M1537" i="1"/>
  <c r="L1537" i="1"/>
  <c r="K1537" i="1"/>
  <c r="R1537" i="1" s="1"/>
  <c r="J1537" i="1"/>
  <c r="Q1536" i="1"/>
  <c r="S1536" i="1" s="1"/>
  <c r="N1536" i="1"/>
  <c r="M1536" i="1"/>
  <c r="L1536" i="1"/>
  <c r="K1536" i="1"/>
  <c r="R1536" i="1" s="1"/>
  <c r="J1536" i="1"/>
  <c r="Q1535" i="1"/>
  <c r="S1535" i="1" s="1"/>
  <c r="N1535" i="1"/>
  <c r="M1535" i="1"/>
  <c r="L1535" i="1"/>
  <c r="R1535" i="1" s="1"/>
  <c r="K1535" i="1"/>
  <c r="J1535" i="1"/>
  <c r="R1534" i="1"/>
  <c r="N1534" i="1"/>
  <c r="M1534" i="1"/>
  <c r="L1534" i="1"/>
  <c r="K1534" i="1"/>
  <c r="J1534" i="1"/>
  <c r="Q1534" i="1" s="1"/>
  <c r="S1534" i="1" s="1"/>
  <c r="N1533" i="1"/>
  <c r="M1533" i="1"/>
  <c r="L1533" i="1"/>
  <c r="K1533" i="1"/>
  <c r="R1533" i="1" s="1"/>
  <c r="J1533" i="1"/>
  <c r="Q1532" i="1"/>
  <c r="S1532" i="1" s="1"/>
  <c r="N1532" i="1"/>
  <c r="M1532" i="1"/>
  <c r="L1532" i="1"/>
  <c r="K1532" i="1"/>
  <c r="R1532" i="1" s="1"/>
  <c r="J1532" i="1"/>
  <c r="Q1531" i="1"/>
  <c r="S1531" i="1" s="1"/>
  <c r="N1531" i="1"/>
  <c r="M1531" i="1"/>
  <c r="L1531" i="1"/>
  <c r="R1531" i="1" s="1"/>
  <c r="K1531" i="1"/>
  <c r="J1531" i="1"/>
  <c r="P1531" i="1" s="1"/>
  <c r="R1530" i="1"/>
  <c r="N1530" i="1"/>
  <c r="M1530" i="1"/>
  <c r="L1530" i="1"/>
  <c r="K1530" i="1"/>
  <c r="J1530" i="1"/>
  <c r="Q1530" i="1" s="1"/>
  <c r="S1530" i="1" s="1"/>
  <c r="N1529" i="1"/>
  <c r="M1529" i="1"/>
  <c r="L1529" i="1"/>
  <c r="K1529" i="1"/>
  <c r="J1529" i="1"/>
  <c r="Q1528" i="1"/>
  <c r="S1528" i="1" s="1"/>
  <c r="N1528" i="1"/>
  <c r="M1528" i="1"/>
  <c r="L1528" i="1"/>
  <c r="K1528" i="1"/>
  <c r="R1528" i="1" s="1"/>
  <c r="J1528" i="1"/>
  <c r="Q1527" i="1"/>
  <c r="S1527" i="1" s="1"/>
  <c r="N1527" i="1"/>
  <c r="M1527" i="1"/>
  <c r="L1527" i="1"/>
  <c r="R1527" i="1" s="1"/>
  <c r="K1527" i="1"/>
  <c r="J1527" i="1"/>
  <c r="P1527" i="1" s="1"/>
  <c r="R1526" i="1"/>
  <c r="N1526" i="1"/>
  <c r="M1526" i="1"/>
  <c r="L1526" i="1"/>
  <c r="K1526" i="1"/>
  <c r="J1526" i="1"/>
  <c r="N1525" i="1"/>
  <c r="M1525" i="1"/>
  <c r="L1525" i="1"/>
  <c r="K1525" i="1"/>
  <c r="J1525" i="1"/>
  <c r="Q1524" i="1"/>
  <c r="S1524" i="1" s="1"/>
  <c r="N1524" i="1"/>
  <c r="M1524" i="1"/>
  <c r="L1524" i="1"/>
  <c r="K1524" i="1"/>
  <c r="R1524" i="1" s="1"/>
  <c r="J1524" i="1"/>
  <c r="Q1523" i="1"/>
  <c r="S1523" i="1" s="1"/>
  <c r="N1523" i="1"/>
  <c r="M1523" i="1"/>
  <c r="L1523" i="1"/>
  <c r="R1523" i="1" s="1"/>
  <c r="K1523" i="1"/>
  <c r="J1523" i="1"/>
  <c r="R1522" i="1"/>
  <c r="N1522" i="1"/>
  <c r="M1522" i="1"/>
  <c r="L1522" i="1"/>
  <c r="K1522" i="1"/>
  <c r="J1522" i="1"/>
  <c r="N1521" i="1"/>
  <c r="M1521" i="1"/>
  <c r="L1521" i="1"/>
  <c r="K1521" i="1"/>
  <c r="R1521" i="1" s="1"/>
  <c r="J1521" i="1"/>
  <c r="Q1520" i="1"/>
  <c r="S1520" i="1" s="1"/>
  <c r="N1520" i="1"/>
  <c r="M1520" i="1"/>
  <c r="L1520" i="1"/>
  <c r="K1520" i="1"/>
  <c r="R1520" i="1" s="1"/>
  <c r="J1520" i="1"/>
  <c r="Q1519" i="1"/>
  <c r="S1519" i="1" s="1"/>
  <c r="N1519" i="1"/>
  <c r="M1519" i="1"/>
  <c r="L1519" i="1"/>
  <c r="R1519" i="1" s="1"/>
  <c r="K1519" i="1"/>
  <c r="J1519" i="1"/>
  <c r="R1518" i="1"/>
  <c r="N1518" i="1"/>
  <c r="M1518" i="1"/>
  <c r="L1518" i="1"/>
  <c r="K1518" i="1"/>
  <c r="J1518" i="1"/>
  <c r="Q1518" i="1" s="1"/>
  <c r="S1518" i="1" s="1"/>
  <c r="N1517" i="1"/>
  <c r="M1517" i="1"/>
  <c r="L1517" i="1"/>
  <c r="K1517" i="1"/>
  <c r="R1517" i="1" s="1"/>
  <c r="J1517" i="1"/>
  <c r="Q1516" i="1"/>
  <c r="S1516" i="1" s="1"/>
  <c r="N1516" i="1"/>
  <c r="M1516" i="1"/>
  <c r="L1516" i="1"/>
  <c r="K1516" i="1"/>
  <c r="R1516" i="1" s="1"/>
  <c r="J1516" i="1"/>
  <c r="Q1515" i="1"/>
  <c r="S1515" i="1" s="1"/>
  <c r="N1515" i="1"/>
  <c r="M1515" i="1"/>
  <c r="L1515" i="1"/>
  <c r="R1515" i="1" s="1"/>
  <c r="K1515" i="1"/>
  <c r="J1515" i="1"/>
  <c r="P1515" i="1" s="1"/>
  <c r="R1514" i="1"/>
  <c r="N1514" i="1"/>
  <c r="M1514" i="1"/>
  <c r="L1514" i="1"/>
  <c r="K1514" i="1"/>
  <c r="J1514" i="1"/>
  <c r="Q1514" i="1" s="1"/>
  <c r="S1514" i="1" s="1"/>
  <c r="N1513" i="1"/>
  <c r="M1513" i="1"/>
  <c r="L1513" i="1"/>
  <c r="K1513" i="1"/>
  <c r="J1513" i="1"/>
  <c r="Q1512" i="1"/>
  <c r="S1512" i="1" s="1"/>
  <c r="N1512" i="1"/>
  <c r="M1512" i="1"/>
  <c r="L1512" i="1"/>
  <c r="K1512" i="1"/>
  <c r="R1512" i="1" s="1"/>
  <c r="J1512" i="1"/>
  <c r="Q1511" i="1"/>
  <c r="S1511" i="1" s="1"/>
  <c r="N1511" i="1"/>
  <c r="M1511" i="1"/>
  <c r="L1511" i="1"/>
  <c r="R1511" i="1" s="1"/>
  <c r="K1511" i="1"/>
  <c r="J1511" i="1"/>
  <c r="P1511" i="1" s="1"/>
  <c r="R1510" i="1"/>
  <c r="N1510" i="1"/>
  <c r="M1510" i="1"/>
  <c r="L1510" i="1"/>
  <c r="K1510" i="1"/>
  <c r="J1510" i="1"/>
  <c r="N1509" i="1"/>
  <c r="M1509" i="1"/>
  <c r="L1509" i="1"/>
  <c r="K1509" i="1"/>
  <c r="J1509" i="1"/>
  <c r="Q1508" i="1"/>
  <c r="S1508" i="1" s="1"/>
  <c r="N1508" i="1"/>
  <c r="M1508" i="1"/>
  <c r="L1508" i="1"/>
  <c r="K1508" i="1"/>
  <c r="R1508" i="1" s="1"/>
  <c r="J1508" i="1"/>
  <c r="Q1507" i="1"/>
  <c r="S1507" i="1" s="1"/>
  <c r="N1507" i="1"/>
  <c r="M1507" i="1"/>
  <c r="L1507" i="1"/>
  <c r="R1507" i="1" s="1"/>
  <c r="K1507" i="1"/>
  <c r="J1507" i="1"/>
  <c r="R1506" i="1"/>
  <c r="N1506" i="1"/>
  <c r="M1506" i="1"/>
  <c r="L1506" i="1"/>
  <c r="K1506" i="1"/>
  <c r="J1506" i="1"/>
  <c r="N1505" i="1"/>
  <c r="M1505" i="1"/>
  <c r="L1505" i="1"/>
  <c r="K1505" i="1"/>
  <c r="R1505" i="1" s="1"/>
  <c r="J1505" i="1"/>
  <c r="Q1504" i="1"/>
  <c r="S1504" i="1" s="1"/>
  <c r="N1504" i="1"/>
  <c r="M1504" i="1"/>
  <c r="L1504" i="1"/>
  <c r="K1504" i="1"/>
  <c r="R1504" i="1" s="1"/>
  <c r="J1504" i="1"/>
  <c r="N1503" i="1"/>
  <c r="M1503" i="1"/>
  <c r="Q1503" i="1" s="1"/>
  <c r="S1503" i="1" s="1"/>
  <c r="L1503" i="1"/>
  <c r="R1503" i="1" s="1"/>
  <c r="K1503" i="1"/>
  <c r="J1503" i="1"/>
  <c r="R1502" i="1"/>
  <c r="N1502" i="1"/>
  <c r="M1502" i="1"/>
  <c r="L1502" i="1"/>
  <c r="K1502" i="1"/>
  <c r="J1502" i="1"/>
  <c r="N1501" i="1"/>
  <c r="M1501" i="1"/>
  <c r="L1501" i="1"/>
  <c r="K1501" i="1"/>
  <c r="J1501" i="1"/>
  <c r="Q1501" i="1" s="1"/>
  <c r="S1501" i="1" s="1"/>
  <c r="Q1500" i="1"/>
  <c r="S1500" i="1" s="1"/>
  <c r="N1500" i="1"/>
  <c r="M1500" i="1"/>
  <c r="L1500" i="1"/>
  <c r="K1500" i="1"/>
  <c r="J1500" i="1"/>
  <c r="N1499" i="1"/>
  <c r="M1499" i="1"/>
  <c r="Q1499" i="1" s="1"/>
  <c r="S1499" i="1" s="1"/>
  <c r="L1499" i="1"/>
  <c r="R1499" i="1" s="1"/>
  <c r="K1499" i="1"/>
  <c r="J1499" i="1"/>
  <c r="R1498" i="1"/>
  <c r="N1498" i="1"/>
  <c r="M1498" i="1"/>
  <c r="L1498" i="1"/>
  <c r="K1498" i="1"/>
  <c r="J1498" i="1"/>
  <c r="N1497" i="1"/>
  <c r="M1497" i="1"/>
  <c r="L1497" i="1"/>
  <c r="K1497" i="1"/>
  <c r="J1497" i="1"/>
  <c r="Q1497" i="1" s="1"/>
  <c r="S1497" i="1" s="1"/>
  <c r="Q1496" i="1"/>
  <c r="S1496" i="1" s="1"/>
  <c r="N1496" i="1"/>
  <c r="M1496" i="1"/>
  <c r="L1496" i="1"/>
  <c r="K1496" i="1"/>
  <c r="J1496" i="1"/>
  <c r="N1495" i="1"/>
  <c r="M1495" i="1"/>
  <c r="Q1495" i="1" s="1"/>
  <c r="S1495" i="1" s="1"/>
  <c r="L1495" i="1"/>
  <c r="R1495" i="1" s="1"/>
  <c r="K1495" i="1"/>
  <c r="J1495" i="1"/>
  <c r="R1494" i="1"/>
  <c r="N1494" i="1"/>
  <c r="M1494" i="1"/>
  <c r="L1494" i="1"/>
  <c r="K1494" i="1"/>
  <c r="J1494" i="1"/>
  <c r="N1493" i="1"/>
  <c r="M1493" i="1"/>
  <c r="L1493" i="1"/>
  <c r="K1493" i="1"/>
  <c r="J1493" i="1"/>
  <c r="Q1493" i="1" s="1"/>
  <c r="S1493" i="1" s="1"/>
  <c r="Q1492" i="1"/>
  <c r="S1492" i="1" s="1"/>
  <c r="N1492" i="1"/>
  <c r="M1492" i="1"/>
  <c r="L1492" i="1"/>
  <c r="K1492" i="1"/>
  <c r="J1492" i="1"/>
  <c r="N1491" i="1"/>
  <c r="M1491" i="1"/>
  <c r="Q1491" i="1" s="1"/>
  <c r="S1491" i="1" s="1"/>
  <c r="L1491" i="1"/>
  <c r="R1491" i="1" s="1"/>
  <c r="K1491" i="1"/>
  <c r="J1491" i="1"/>
  <c r="R1490" i="1"/>
  <c r="N1490" i="1"/>
  <c r="M1490" i="1"/>
  <c r="L1490" i="1"/>
  <c r="K1490" i="1"/>
  <c r="J1490" i="1"/>
  <c r="N1489" i="1"/>
  <c r="M1489" i="1"/>
  <c r="L1489" i="1"/>
  <c r="K1489" i="1"/>
  <c r="J1489" i="1"/>
  <c r="Q1489" i="1" s="1"/>
  <c r="S1489" i="1" s="1"/>
  <c r="Q1488" i="1"/>
  <c r="S1488" i="1" s="1"/>
  <c r="N1488" i="1"/>
  <c r="M1488" i="1"/>
  <c r="L1488" i="1"/>
  <c r="K1488" i="1"/>
  <c r="J1488" i="1"/>
  <c r="N1487" i="1"/>
  <c r="M1487" i="1"/>
  <c r="Q1487" i="1" s="1"/>
  <c r="S1487" i="1" s="1"/>
  <c r="L1487" i="1"/>
  <c r="R1487" i="1" s="1"/>
  <c r="K1487" i="1"/>
  <c r="J1487" i="1"/>
  <c r="R1486" i="1"/>
  <c r="N1486" i="1"/>
  <c r="M1486" i="1"/>
  <c r="L1486" i="1"/>
  <c r="K1486" i="1"/>
  <c r="J1486" i="1"/>
  <c r="N1485" i="1"/>
  <c r="M1485" i="1"/>
  <c r="L1485" i="1"/>
  <c r="K1485" i="1"/>
  <c r="J1485" i="1"/>
  <c r="Q1485" i="1" s="1"/>
  <c r="S1485" i="1" s="1"/>
  <c r="Q1484" i="1"/>
  <c r="S1484" i="1" s="1"/>
  <c r="N1484" i="1"/>
  <c r="M1484" i="1"/>
  <c r="L1484" i="1"/>
  <c r="K1484" i="1"/>
  <c r="J1484" i="1"/>
  <c r="N1483" i="1"/>
  <c r="M1483" i="1"/>
  <c r="Q1483" i="1" s="1"/>
  <c r="S1483" i="1" s="1"/>
  <c r="L1483" i="1"/>
  <c r="R1483" i="1" s="1"/>
  <c r="K1483" i="1"/>
  <c r="J1483" i="1"/>
  <c r="R1482" i="1"/>
  <c r="N1482" i="1"/>
  <c r="M1482" i="1"/>
  <c r="L1482" i="1"/>
  <c r="K1482" i="1"/>
  <c r="J1482" i="1"/>
  <c r="N1481" i="1"/>
  <c r="M1481" i="1"/>
  <c r="L1481" i="1"/>
  <c r="K1481" i="1"/>
  <c r="J1481" i="1"/>
  <c r="Q1481" i="1" s="1"/>
  <c r="S1481" i="1" s="1"/>
  <c r="Q1480" i="1"/>
  <c r="S1480" i="1" s="1"/>
  <c r="N1480" i="1"/>
  <c r="M1480" i="1"/>
  <c r="L1480" i="1"/>
  <c r="K1480" i="1"/>
  <c r="J1480" i="1"/>
  <c r="N1479" i="1"/>
  <c r="M1479" i="1"/>
  <c r="Q1479" i="1" s="1"/>
  <c r="S1479" i="1" s="1"/>
  <c r="L1479" i="1"/>
  <c r="R1479" i="1" s="1"/>
  <c r="K1479" i="1"/>
  <c r="J1479" i="1"/>
  <c r="R1478" i="1"/>
  <c r="N1478" i="1"/>
  <c r="M1478" i="1"/>
  <c r="L1478" i="1"/>
  <c r="K1478" i="1"/>
  <c r="J1478" i="1"/>
  <c r="N1477" i="1"/>
  <c r="M1477" i="1"/>
  <c r="L1477" i="1"/>
  <c r="K1477" i="1"/>
  <c r="J1477" i="1"/>
  <c r="Q1477" i="1" s="1"/>
  <c r="S1477" i="1" s="1"/>
  <c r="Q1476" i="1"/>
  <c r="S1476" i="1" s="1"/>
  <c r="N1476" i="1"/>
  <c r="M1476" i="1"/>
  <c r="L1476" i="1"/>
  <c r="K1476" i="1"/>
  <c r="J1476" i="1"/>
  <c r="N1475" i="1"/>
  <c r="M1475" i="1"/>
  <c r="Q1475" i="1" s="1"/>
  <c r="S1475" i="1" s="1"/>
  <c r="L1475" i="1"/>
  <c r="R1475" i="1" s="1"/>
  <c r="K1475" i="1"/>
  <c r="J1475" i="1"/>
  <c r="R1474" i="1"/>
  <c r="N1474" i="1"/>
  <c r="M1474" i="1"/>
  <c r="L1474" i="1"/>
  <c r="K1474" i="1"/>
  <c r="J1474" i="1"/>
  <c r="N1473" i="1"/>
  <c r="M1473" i="1"/>
  <c r="L1473" i="1"/>
  <c r="K1473" i="1"/>
  <c r="J1473" i="1"/>
  <c r="Q1473" i="1" s="1"/>
  <c r="S1473" i="1" s="1"/>
  <c r="Q1472" i="1"/>
  <c r="S1472" i="1" s="1"/>
  <c r="N1472" i="1"/>
  <c r="M1472" i="1"/>
  <c r="L1472" i="1"/>
  <c r="K1472" i="1"/>
  <c r="J1472" i="1"/>
  <c r="N1471" i="1"/>
  <c r="M1471" i="1"/>
  <c r="Q1471" i="1" s="1"/>
  <c r="S1471" i="1" s="1"/>
  <c r="L1471" i="1"/>
  <c r="R1471" i="1" s="1"/>
  <c r="K1471" i="1"/>
  <c r="J1471" i="1"/>
  <c r="R1470" i="1"/>
  <c r="N1470" i="1"/>
  <c r="M1470" i="1"/>
  <c r="L1470" i="1"/>
  <c r="K1470" i="1"/>
  <c r="J1470" i="1"/>
  <c r="N1469" i="1"/>
  <c r="M1469" i="1"/>
  <c r="L1469" i="1"/>
  <c r="K1469" i="1"/>
  <c r="J1469" i="1"/>
  <c r="Q1469" i="1" s="1"/>
  <c r="S1469" i="1" s="1"/>
  <c r="Q1468" i="1"/>
  <c r="S1468" i="1" s="1"/>
  <c r="N1468" i="1"/>
  <c r="M1468" i="1"/>
  <c r="L1468" i="1"/>
  <c r="K1468" i="1"/>
  <c r="J1468" i="1"/>
  <c r="N1467" i="1"/>
  <c r="M1467" i="1"/>
  <c r="Q1467" i="1" s="1"/>
  <c r="S1467" i="1" s="1"/>
  <c r="L1467" i="1"/>
  <c r="R1467" i="1" s="1"/>
  <c r="K1467" i="1"/>
  <c r="J1467" i="1"/>
  <c r="R1466" i="1"/>
  <c r="N1466" i="1"/>
  <c r="M1466" i="1"/>
  <c r="L1466" i="1"/>
  <c r="K1466" i="1"/>
  <c r="J1466" i="1"/>
  <c r="N1465" i="1"/>
  <c r="M1465" i="1"/>
  <c r="L1465" i="1"/>
  <c r="K1465" i="1"/>
  <c r="J1465" i="1"/>
  <c r="Q1465" i="1" s="1"/>
  <c r="S1465" i="1" s="1"/>
  <c r="N1464" i="1"/>
  <c r="M1464" i="1"/>
  <c r="Q1464" i="1" s="1"/>
  <c r="S1464" i="1" s="1"/>
  <c r="L1464" i="1"/>
  <c r="K1464" i="1"/>
  <c r="P1464" i="1" s="1"/>
  <c r="J1464" i="1"/>
  <c r="N1463" i="1"/>
  <c r="M1463" i="1"/>
  <c r="L1463" i="1"/>
  <c r="R1463" i="1" s="1"/>
  <c r="K1463" i="1"/>
  <c r="J1463" i="1"/>
  <c r="P1463" i="1" s="1"/>
  <c r="N1462" i="1"/>
  <c r="M1462" i="1"/>
  <c r="L1462" i="1"/>
  <c r="K1462" i="1"/>
  <c r="R1462" i="1" s="1"/>
  <c r="J1462" i="1"/>
  <c r="Q1462" i="1" s="1"/>
  <c r="S1462" i="1" s="1"/>
  <c r="N1461" i="1"/>
  <c r="M1461" i="1"/>
  <c r="L1461" i="1"/>
  <c r="K1461" i="1"/>
  <c r="J1461" i="1"/>
  <c r="Q1461" i="1" s="1"/>
  <c r="S1461" i="1" s="1"/>
  <c r="N1460" i="1"/>
  <c r="M1460" i="1"/>
  <c r="Q1460" i="1" s="1"/>
  <c r="S1460" i="1" s="1"/>
  <c r="L1460" i="1"/>
  <c r="K1460" i="1"/>
  <c r="P1460" i="1" s="1"/>
  <c r="J1460" i="1"/>
  <c r="N1459" i="1"/>
  <c r="M1459" i="1"/>
  <c r="L1459" i="1"/>
  <c r="R1459" i="1" s="1"/>
  <c r="K1459" i="1"/>
  <c r="J1459" i="1"/>
  <c r="P1459" i="1" s="1"/>
  <c r="N1458" i="1"/>
  <c r="M1458" i="1"/>
  <c r="L1458" i="1"/>
  <c r="K1458" i="1"/>
  <c r="R1458" i="1" s="1"/>
  <c r="J1458" i="1"/>
  <c r="Q1458" i="1" s="1"/>
  <c r="S1458" i="1" s="1"/>
  <c r="N1457" i="1"/>
  <c r="M1457" i="1"/>
  <c r="L1457" i="1"/>
  <c r="K1457" i="1"/>
  <c r="J1457" i="1"/>
  <c r="Q1457" i="1" s="1"/>
  <c r="S1457" i="1" s="1"/>
  <c r="N1456" i="1"/>
  <c r="M1456" i="1"/>
  <c r="Q1456" i="1" s="1"/>
  <c r="S1456" i="1" s="1"/>
  <c r="L1456" i="1"/>
  <c r="K1456" i="1"/>
  <c r="P1456" i="1" s="1"/>
  <c r="J1456" i="1"/>
  <c r="N1455" i="1"/>
  <c r="M1455" i="1"/>
  <c r="L1455" i="1"/>
  <c r="R1455" i="1" s="1"/>
  <c r="K1455" i="1"/>
  <c r="J1455" i="1"/>
  <c r="P1455" i="1" s="1"/>
  <c r="N1454" i="1"/>
  <c r="M1454" i="1"/>
  <c r="L1454" i="1"/>
  <c r="K1454" i="1"/>
  <c r="R1454" i="1" s="1"/>
  <c r="J1454" i="1"/>
  <c r="Q1454" i="1" s="1"/>
  <c r="S1454" i="1" s="1"/>
  <c r="N1453" i="1"/>
  <c r="M1453" i="1"/>
  <c r="L1453" i="1"/>
  <c r="K1453" i="1"/>
  <c r="J1453" i="1"/>
  <c r="Q1453" i="1" s="1"/>
  <c r="S1453" i="1" s="1"/>
  <c r="N1452" i="1"/>
  <c r="M1452" i="1"/>
  <c r="Q1452" i="1" s="1"/>
  <c r="S1452" i="1" s="1"/>
  <c r="L1452" i="1"/>
  <c r="K1452" i="1"/>
  <c r="P1452" i="1" s="1"/>
  <c r="J1452" i="1"/>
  <c r="N1451" i="1"/>
  <c r="M1451" i="1"/>
  <c r="L1451" i="1"/>
  <c r="R1451" i="1" s="1"/>
  <c r="K1451" i="1"/>
  <c r="J1451" i="1"/>
  <c r="P1451" i="1" s="1"/>
  <c r="N1450" i="1"/>
  <c r="M1450" i="1"/>
  <c r="L1450" i="1"/>
  <c r="K1450" i="1"/>
  <c r="R1450" i="1" s="1"/>
  <c r="J1450" i="1"/>
  <c r="Q1450" i="1" s="1"/>
  <c r="S1450" i="1" s="1"/>
  <c r="N1449" i="1"/>
  <c r="M1449" i="1"/>
  <c r="L1449" i="1"/>
  <c r="K1449" i="1"/>
  <c r="J1449" i="1"/>
  <c r="Q1449" i="1" s="1"/>
  <c r="S1449" i="1" s="1"/>
  <c r="N1448" i="1"/>
  <c r="M1448" i="1"/>
  <c r="Q1448" i="1" s="1"/>
  <c r="S1448" i="1" s="1"/>
  <c r="L1448" i="1"/>
  <c r="K1448" i="1"/>
  <c r="P1448" i="1" s="1"/>
  <c r="J1448" i="1"/>
  <c r="N1447" i="1"/>
  <c r="M1447" i="1"/>
  <c r="L1447" i="1"/>
  <c r="R1447" i="1" s="1"/>
  <c r="K1447" i="1"/>
  <c r="J1447" i="1"/>
  <c r="P1447" i="1" s="1"/>
  <c r="N1446" i="1"/>
  <c r="M1446" i="1"/>
  <c r="L1446" i="1"/>
  <c r="K1446" i="1"/>
  <c r="R1446" i="1" s="1"/>
  <c r="J1446" i="1"/>
  <c r="Q1446" i="1" s="1"/>
  <c r="S1446" i="1" s="1"/>
  <c r="N1445" i="1"/>
  <c r="M1445" i="1"/>
  <c r="L1445" i="1"/>
  <c r="K1445" i="1"/>
  <c r="J1445" i="1"/>
  <c r="Q1445" i="1" s="1"/>
  <c r="S1445" i="1" s="1"/>
  <c r="N1444" i="1"/>
  <c r="M1444" i="1"/>
  <c r="Q1444" i="1" s="1"/>
  <c r="S1444" i="1" s="1"/>
  <c r="L1444" i="1"/>
  <c r="K1444" i="1"/>
  <c r="P1444" i="1" s="1"/>
  <c r="J1444" i="1"/>
  <c r="N1443" i="1"/>
  <c r="M1443" i="1"/>
  <c r="L1443" i="1"/>
  <c r="R1443" i="1" s="1"/>
  <c r="K1443" i="1"/>
  <c r="J1443" i="1"/>
  <c r="P1443" i="1" s="1"/>
  <c r="N1442" i="1"/>
  <c r="M1442" i="1"/>
  <c r="L1442" i="1"/>
  <c r="K1442" i="1"/>
  <c r="R1442" i="1" s="1"/>
  <c r="J1442" i="1"/>
  <c r="Q1442" i="1" s="1"/>
  <c r="S1442" i="1" s="1"/>
  <c r="N1441" i="1"/>
  <c r="M1441" i="1"/>
  <c r="L1441" i="1"/>
  <c r="K1441" i="1"/>
  <c r="J1441" i="1"/>
  <c r="Q1441" i="1" s="1"/>
  <c r="S1441" i="1" s="1"/>
  <c r="N1440" i="1"/>
  <c r="M1440" i="1"/>
  <c r="Q1440" i="1" s="1"/>
  <c r="S1440" i="1" s="1"/>
  <c r="L1440" i="1"/>
  <c r="K1440" i="1"/>
  <c r="P1440" i="1" s="1"/>
  <c r="J1440" i="1"/>
  <c r="N1439" i="1"/>
  <c r="M1439" i="1"/>
  <c r="L1439" i="1"/>
  <c r="R1439" i="1" s="1"/>
  <c r="K1439" i="1"/>
  <c r="J1439" i="1"/>
  <c r="P1439" i="1" s="1"/>
  <c r="N1438" i="1"/>
  <c r="M1438" i="1"/>
  <c r="L1438" i="1"/>
  <c r="K1438" i="1"/>
  <c r="R1438" i="1" s="1"/>
  <c r="J1438" i="1"/>
  <c r="Q1438" i="1" s="1"/>
  <c r="S1438" i="1" s="1"/>
  <c r="N1437" i="1"/>
  <c r="M1437" i="1"/>
  <c r="L1437" i="1"/>
  <c r="K1437" i="1"/>
  <c r="J1437" i="1"/>
  <c r="Q1437" i="1" s="1"/>
  <c r="S1437" i="1" s="1"/>
  <c r="N1436" i="1"/>
  <c r="M1436" i="1"/>
  <c r="Q1436" i="1" s="1"/>
  <c r="S1436" i="1" s="1"/>
  <c r="L1436" i="1"/>
  <c r="K1436" i="1"/>
  <c r="P1436" i="1" s="1"/>
  <c r="J1436" i="1"/>
  <c r="N1435" i="1"/>
  <c r="M1435" i="1"/>
  <c r="L1435" i="1"/>
  <c r="K1435" i="1"/>
  <c r="R1435" i="1" s="1"/>
  <c r="J1435" i="1"/>
  <c r="P1435" i="1" s="1"/>
  <c r="Q1434" i="1"/>
  <c r="S1434" i="1" s="1"/>
  <c r="N1434" i="1"/>
  <c r="M1434" i="1"/>
  <c r="L1434" i="1"/>
  <c r="K1434" i="1"/>
  <c r="R1434" i="1" s="1"/>
  <c r="J1434" i="1"/>
  <c r="Q1433" i="1"/>
  <c r="S1433" i="1" s="1"/>
  <c r="N1433" i="1"/>
  <c r="M1433" i="1"/>
  <c r="L1433" i="1"/>
  <c r="R1433" i="1" s="1"/>
  <c r="K1433" i="1"/>
  <c r="P1433" i="1" s="1"/>
  <c r="J1433" i="1"/>
  <c r="R1432" i="1"/>
  <c r="N1432" i="1"/>
  <c r="M1432" i="1"/>
  <c r="L1432" i="1"/>
  <c r="K1432" i="1"/>
  <c r="J1432" i="1"/>
  <c r="P1432" i="1" s="1"/>
  <c r="N1431" i="1"/>
  <c r="M1431" i="1"/>
  <c r="L1431" i="1"/>
  <c r="K1431" i="1"/>
  <c r="R1431" i="1" s="1"/>
  <c r="J1431" i="1"/>
  <c r="Q1431" i="1" s="1"/>
  <c r="S1431" i="1" s="1"/>
  <c r="Q1430" i="1"/>
  <c r="S1430" i="1" s="1"/>
  <c r="N1430" i="1"/>
  <c r="M1430" i="1"/>
  <c r="L1430" i="1"/>
  <c r="K1430" i="1"/>
  <c r="R1430" i="1" s="1"/>
  <c r="J1430" i="1"/>
  <c r="Q1429" i="1"/>
  <c r="S1429" i="1" s="1"/>
  <c r="N1429" i="1"/>
  <c r="M1429" i="1"/>
  <c r="L1429" i="1"/>
  <c r="R1429" i="1" s="1"/>
  <c r="K1429" i="1"/>
  <c r="P1429" i="1" s="1"/>
  <c r="J1429" i="1"/>
  <c r="R1428" i="1"/>
  <c r="N1428" i="1"/>
  <c r="M1428" i="1"/>
  <c r="L1428" i="1"/>
  <c r="K1428" i="1"/>
  <c r="J1428" i="1"/>
  <c r="P1428" i="1" s="1"/>
  <c r="N1427" i="1"/>
  <c r="M1427" i="1"/>
  <c r="L1427" i="1"/>
  <c r="K1427" i="1"/>
  <c r="R1427" i="1" s="1"/>
  <c r="J1427" i="1"/>
  <c r="Q1427" i="1" s="1"/>
  <c r="S1427" i="1" s="1"/>
  <c r="Q1426" i="1"/>
  <c r="S1426" i="1" s="1"/>
  <c r="N1426" i="1"/>
  <c r="M1426" i="1"/>
  <c r="L1426" i="1"/>
  <c r="K1426" i="1"/>
  <c r="R1426" i="1" s="1"/>
  <c r="J1426" i="1"/>
  <c r="Q1425" i="1"/>
  <c r="S1425" i="1" s="1"/>
  <c r="N1425" i="1"/>
  <c r="M1425" i="1"/>
  <c r="L1425" i="1"/>
  <c r="R1425" i="1" s="1"/>
  <c r="K1425" i="1"/>
  <c r="P1425" i="1" s="1"/>
  <c r="J1425" i="1"/>
  <c r="R1424" i="1"/>
  <c r="N1424" i="1"/>
  <c r="M1424" i="1"/>
  <c r="L1424" i="1"/>
  <c r="K1424" i="1"/>
  <c r="J1424" i="1"/>
  <c r="P1424" i="1" s="1"/>
  <c r="N1423" i="1"/>
  <c r="M1423" i="1"/>
  <c r="L1423" i="1"/>
  <c r="K1423" i="1"/>
  <c r="R1423" i="1" s="1"/>
  <c r="J1423" i="1"/>
  <c r="Q1423" i="1" s="1"/>
  <c r="S1423" i="1" s="1"/>
  <c r="Q1422" i="1"/>
  <c r="S1422" i="1" s="1"/>
  <c r="N1422" i="1"/>
  <c r="M1422" i="1"/>
  <c r="L1422" i="1"/>
  <c r="K1422" i="1"/>
  <c r="R1422" i="1" s="1"/>
  <c r="J1422" i="1"/>
  <c r="Q1421" i="1"/>
  <c r="S1421" i="1" s="1"/>
  <c r="N1421" i="1"/>
  <c r="M1421" i="1"/>
  <c r="L1421" i="1"/>
  <c r="R1421" i="1" s="1"/>
  <c r="K1421" i="1"/>
  <c r="P1421" i="1" s="1"/>
  <c r="J1421" i="1"/>
  <c r="R1420" i="1"/>
  <c r="N1420" i="1"/>
  <c r="M1420" i="1"/>
  <c r="L1420" i="1"/>
  <c r="K1420" i="1"/>
  <c r="J1420" i="1"/>
  <c r="P1420" i="1" s="1"/>
  <c r="N1419" i="1"/>
  <c r="M1419" i="1"/>
  <c r="L1419" i="1"/>
  <c r="K1419" i="1"/>
  <c r="R1419" i="1" s="1"/>
  <c r="J1419" i="1"/>
  <c r="Q1419" i="1" s="1"/>
  <c r="S1419" i="1" s="1"/>
  <c r="Q1418" i="1"/>
  <c r="S1418" i="1" s="1"/>
  <c r="N1418" i="1"/>
  <c r="M1418" i="1"/>
  <c r="L1418" i="1"/>
  <c r="K1418" i="1"/>
  <c r="R1418" i="1" s="1"/>
  <c r="J1418" i="1"/>
  <c r="Q1417" i="1"/>
  <c r="S1417" i="1" s="1"/>
  <c r="N1417" i="1"/>
  <c r="M1417" i="1"/>
  <c r="L1417" i="1"/>
  <c r="R1417" i="1" s="1"/>
  <c r="K1417" i="1"/>
  <c r="P1417" i="1" s="1"/>
  <c r="J1417" i="1"/>
  <c r="R1416" i="1"/>
  <c r="N1416" i="1"/>
  <c r="M1416" i="1"/>
  <c r="L1416" i="1"/>
  <c r="K1416" i="1"/>
  <c r="J1416" i="1"/>
  <c r="P1416" i="1" s="1"/>
  <c r="N1415" i="1"/>
  <c r="M1415" i="1"/>
  <c r="L1415" i="1"/>
  <c r="K1415" i="1"/>
  <c r="R1415" i="1" s="1"/>
  <c r="J1415" i="1"/>
  <c r="Q1415" i="1" s="1"/>
  <c r="S1415" i="1" s="1"/>
  <c r="Q1414" i="1"/>
  <c r="S1414" i="1" s="1"/>
  <c r="N1414" i="1"/>
  <c r="M1414" i="1"/>
  <c r="L1414" i="1"/>
  <c r="K1414" i="1"/>
  <c r="R1414" i="1" s="1"/>
  <c r="J1414" i="1"/>
  <c r="Q1413" i="1"/>
  <c r="S1413" i="1" s="1"/>
  <c r="N1413" i="1"/>
  <c r="M1413" i="1"/>
  <c r="L1413" i="1"/>
  <c r="R1413" i="1" s="1"/>
  <c r="K1413" i="1"/>
  <c r="P1413" i="1" s="1"/>
  <c r="J1413" i="1"/>
  <c r="R1412" i="1"/>
  <c r="N1412" i="1"/>
  <c r="M1412" i="1"/>
  <c r="L1412" i="1"/>
  <c r="K1412" i="1"/>
  <c r="J1412" i="1"/>
  <c r="P1412" i="1" s="1"/>
  <c r="N1411" i="1"/>
  <c r="M1411" i="1"/>
  <c r="L1411" i="1"/>
  <c r="K1411" i="1"/>
  <c r="R1411" i="1" s="1"/>
  <c r="J1411" i="1"/>
  <c r="Q1411" i="1" s="1"/>
  <c r="S1411" i="1" s="1"/>
  <c r="Q1410" i="1"/>
  <c r="S1410" i="1" s="1"/>
  <c r="N1410" i="1"/>
  <c r="M1410" i="1"/>
  <c r="L1410" i="1"/>
  <c r="K1410" i="1"/>
  <c r="R1410" i="1" s="1"/>
  <c r="J1410" i="1"/>
  <c r="Q1409" i="1"/>
  <c r="S1409" i="1" s="1"/>
  <c r="N1409" i="1"/>
  <c r="M1409" i="1"/>
  <c r="L1409" i="1"/>
  <c r="R1409" i="1" s="1"/>
  <c r="K1409" i="1"/>
  <c r="P1409" i="1" s="1"/>
  <c r="J1409" i="1"/>
  <c r="R1408" i="1"/>
  <c r="N1408" i="1"/>
  <c r="M1408" i="1"/>
  <c r="L1408" i="1"/>
  <c r="K1408" i="1"/>
  <c r="J1408" i="1"/>
  <c r="P1408" i="1" s="1"/>
  <c r="N1407" i="1"/>
  <c r="M1407" i="1"/>
  <c r="L1407" i="1"/>
  <c r="K1407" i="1"/>
  <c r="R1407" i="1" s="1"/>
  <c r="J1407" i="1"/>
  <c r="Q1407" i="1" s="1"/>
  <c r="S1407" i="1" s="1"/>
  <c r="Q1406" i="1"/>
  <c r="S1406" i="1" s="1"/>
  <c r="N1406" i="1"/>
  <c r="M1406" i="1"/>
  <c r="L1406" i="1"/>
  <c r="K1406" i="1"/>
  <c r="R1406" i="1" s="1"/>
  <c r="J1406" i="1"/>
  <c r="Q1405" i="1"/>
  <c r="S1405" i="1" s="1"/>
  <c r="N1405" i="1"/>
  <c r="M1405" i="1"/>
  <c r="L1405" i="1"/>
  <c r="R1405" i="1" s="1"/>
  <c r="K1405" i="1"/>
  <c r="P1405" i="1" s="1"/>
  <c r="J1405" i="1"/>
  <c r="R1404" i="1"/>
  <c r="N1404" i="1"/>
  <c r="M1404" i="1"/>
  <c r="L1404" i="1"/>
  <c r="K1404" i="1"/>
  <c r="J1404" i="1"/>
  <c r="P1404" i="1" s="1"/>
  <c r="N1403" i="1"/>
  <c r="M1403" i="1"/>
  <c r="L1403" i="1"/>
  <c r="K1403" i="1"/>
  <c r="R1403" i="1" s="1"/>
  <c r="J1403" i="1"/>
  <c r="Q1403" i="1" s="1"/>
  <c r="S1403" i="1" s="1"/>
  <c r="Q1402" i="1"/>
  <c r="S1402" i="1" s="1"/>
  <c r="N1402" i="1"/>
  <c r="M1402" i="1"/>
  <c r="L1402" i="1"/>
  <c r="K1402" i="1"/>
  <c r="R1402" i="1" s="1"/>
  <c r="J1402" i="1"/>
  <c r="Q1401" i="1"/>
  <c r="S1401" i="1" s="1"/>
  <c r="N1401" i="1"/>
  <c r="M1401" i="1"/>
  <c r="L1401" i="1"/>
  <c r="R1401" i="1" s="1"/>
  <c r="K1401" i="1"/>
  <c r="P1401" i="1" s="1"/>
  <c r="J1401" i="1"/>
  <c r="R1400" i="1"/>
  <c r="N1400" i="1"/>
  <c r="M1400" i="1"/>
  <c r="L1400" i="1"/>
  <c r="K1400" i="1"/>
  <c r="J1400" i="1"/>
  <c r="P1400" i="1" s="1"/>
  <c r="N1399" i="1"/>
  <c r="M1399" i="1"/>
  <c r="L1399" i="1"/>
  <c r="K1399" i="1"/>
  <c r="R1399" i="1" s="1"/>
  <c r="J1399" i="1"/>
  <c r="Q1399" i="1" s="1"/>
  <c r="S1399" i="1" s="1"/>
  <c r="Q1398" i="1"/>
  <c r="S1398" i="1" s="1"/>
  <c r="N1398" i="1"/>
  <c r="M1398" i="1"/>
  <c r="L1398" i="1"/>
  <c r="K1398" i="1"/>
  <c r="R1398" i="1" s="1"/>
  <c r="J1398" i="1"/>
  <c r="Q1397" i="1"/>
  <c r="S1397" i="1" s="1"/>
  <c r="N1397" i="1"/>
  <c r="M1397" i="1"/>
  <c r="L1397" i="1"/>
  <c r="R1397" i="1" s="1"/>
  <c r="K1397" i="1"/>
  <c r="P1397" i="1" s="1"/>
  <c r="J1397" i="1"/>
  <c r="R1396" i="1"/>
  <c r="N1396" i="1"/>
  <c r="M1396" i="1"/>
  <c r="L1396" i="1"/>
  <c r="K1396" i="1"/>
  <c r="J1396" i="1"/>
  <c r="P1396" i="1" s="1"/>
  <c r="N1395" i="1"/>
  <c r="M1395" i="1"/>
  <c r="L1395" i="1"/>
  <c r="K1395" i="1"/>
  <c r="R1395" i="1" s="1"/>
  <c r="J1395" i="1"/>
  <c r="Q1395" i="1" s="1"/>
  <c r="S1395" i="1" s="1"/>
  <c r="Q1394" i="1"/>
  <c r="S1394" i="1" s="1"/>
  <c r="N1394" i="1"/>
  <c r="M1394" i="1"/>
  <c r="L1394" i="1"/>
  <c r="K1394" i="1"/>
  <c r="R1394" i="1" s="1"/>
  <c r="J1394" i="1"/>
  <c r="Q1393" i="1"/>
  <c r="S1393" i="1" s="1"/>
  <c r="N1393" i="1"/>
  <c r="M1393" i="1"/>
  <c r="L1393" i="1"/>
  <c r="R1393" i="1" s="1"/>
  <c r="K1393" i="1"/>
  <c r="P1393" i="1" s="1"/>
  <c r="J1393" i="1"/>
  <c r="R1392" i="1"/>
  <c r="N1392" i="1"/>
  <c r="M1392" i="1"/>
  <c r="L1392" i="1"/>
  <c r="K1392" i="1"/>
  <c r="J1392" i="1"/>
  <c r="P1392" i="1" s="1"/>
  <c r="N1391" i="1"/>
  <c r="M1391" i="1"/>
  <c r="L1391" i="1"/>
  <c r="K1391" i="1"/>
  <c r="R1391" i="1" s="1"/>
  <c r="J1391" i="1"/>
  <c r="Q1391" i="1" s="1"/>
  <c r="S1391" i="1" s="1"/>
  <c r="Q1390" i="1"/>
  <c r="S1390" i="1" s="1"/>
  <c r="N1390" i="1"/>
  <c r="M1390" i="1"/>
  <c r="L1390" i="1"/>
  <c r="K1390" i="1"/>
  <c r="R1390" i="1" s="1"/>
  <c r="J1390" i="1"/>
  <c r="Q1389" i="1"/>
  <c r="S1389" i="1" s="1"/>
  <c r="N1389" i="1"/>
  <c r="M1389" i="1"/>
  <c r="L1389" i="1"/>
  <c r="R1389" i="1" s="1"/>
  <c r="K1389" i="1"/>
  <c r="P1389" i="1" s="1"/>
  <c r="J1389" i="1"/>
  <c r="R1388" i="1"/>
  <c r="N1388" i="1"/>
  <c r="M1388" i="1"/>
  <c r="L1388" i="1"/>
  <c r="K1388" i="1"/>
  <c r="J1388" i="1"/>
  <c r="P1388" i="1" s="1"/>
  <c r="N1387" i="1"/>
  <c r="M1387" i="1"/>
  <c r="L1387" i="1"/>
  <c r="K1387" i="1"/>
  <c r="R1387" i="1" s="1"/>
  <c r="J1387" i="1"/>
  <c r="Q1387" i="1" s="1"/>
  <c r="S1387" i="1" s="1"/>
  <c r="Q1386" i="1"/>
  <c r="S1386" i="1" s="1"/>
  <c r="N1386" i="1"/>
  <c r="M1386" i="1"/>
  <c r="L1386" i="1"/>
  <c r="K1386" i="1"/>
  <c r="R1386" i="1" s="1"/>
  <c r="J1386" i="1"/>
  <c r="Q1385" i="1"/>
  <c r="S1385" i="1" s="1"/>
  <c r="N1385" i="1"/>
  <c r="M1385" i="1"/>
  <c r="L1385" i="1"/>
  <c r="R1385" i="1" s="1"/>
  <c r="K1385" i="1"/>
  <c r="P1385" i="1" s="1"/>
  <c r="J1385" i="1"/>
  <c r="R1384" i="1"/>
  <c r="N1384" i="1"/>
  <c r="M1384" i="1"/>
  <c r="L1384" i="1"/>
  <c r="K1384" i="1"/>
  <c r="J1384" i="1"/>
  <c r="P1384" i="1" s="1"/>
  <c r="N1383" i="1"/>
  <c r="M1383" i="1"/>
  <c r="L1383" i="1"/>
  <c r="K1383" i="1"/>
  <c r="R1383" i="1" s="1"/>
  <c r="J1383" i="1"/>
  <c r="Q1383" i="1" s="1"/>
  <c r="S1383" i="1" s="1"/>
  <c r="Q1382" i="1"/>
  <c r="S1382" i="1" s="1"/>
  <c r="N1382" i="1"/>
  <c r="M1382" i="1"/>
  <c r="L1382" i="1"/>
  <c r="K1382" i="1"/>
  <c r="R1382" i="1" s="1"/>
  <c r="J1382" i="1"/>
  <c r="Q1381" i="1"/>
  <c r="S1381" i="1" s="1"/>
  <c r="N1381" i="1"/>
  <c r="M1381" i="1"/>
  <c r="L1381" i="1"/>
  <c r="R1381" i="1" s="1"/>
  <c r="K1381" i="1"/>
  <c r="P1381" i="1" s="1"/>
  <c r="J1381" i="1"/>
  <c r="R1380" i="1"/>
  <c r="N1380" i="1"/>
  <c r="M1380" i="1"/>
  <c r="L1380" i="1"/>
  <c r="K1380" i="1"/>
  <c r="J1380" i="1"/>
  <c r="P1380" i="1" s="1"/>
  <c r="N1379" i="1"/>
  <c r="M1379" i="1"/>
  <c r="L1379" i="1"/>
  <c r="K1379" i="1"/>
  <c r="R1379" i="1" s="1"/>
  <c r="J1379" i="1"/>
  <c r="Q1379" i="1" s="1"/>
  <c r="S1379" i="1" s="1"/>
  <c r="Q1378" i="1"/>
  <c r="S1378" i="1" s="1"/>
  <c r="N1378" i="1"/>
  <c r="M1378" i="1"/>
  <c r="L1378" i="1"/>
  <c r="K1378" i="1"/>
  <c r="R1378" i="1" s="1"/>
  <c r="J1378" i="1"/>
  <c r="Q1377" i="1"/>
  <c r="S1377" i="1" s="1"/>
  <c r="N1377" i="1"/>
  <c r="M1377" i="1"/>
  <c r="L1377" i="1"/>
  <c r="R1377" i="1" s="1"/>
  <c r="K1377" i="1"/>
  <c r="P1377" i="1" s="1"/>
  <c r="J1377" i="1"/>
  <c r="R1376" i="1"/>
  <c r="N1376" i="1"/>
  <c r="M1376" i="1"/>
  <c r="L1376" i="1"/>
  <c r="K1376" i="1"/>
  <c r="J1376" i="1"/>
  <c r="P1376" i="1" s="1"/>
  <c r="N1375" i="1"/>
  <c r="M1375" i="1"/>
  <c r="L1375" i="1"/>
  <c r="K1375" i="1"/>
  <c r="R1375" i="1" s="1"/>
  <c r="J1375" i="1"/>
  <c r="Q1375" i="1" s="1"/>
  <c r="S1375" i="1" s="1"/>
  <c r="Q1374" i="1"/>
  <c r="S1374" i="1" s="1"/>
  <c r="N1374" i="1"/>
  <c r="M1374" i="1"/>
  <c r="L1374" i="1"/>
  <c r="K1374" i="1"/>
  <c r="R1374" i="1" s="1"/>
  <c r="J1374" i="1"/>
  <c r="Q1373" i="1"/>
  <c r="S1373" i="1" s="1"/>
  <c r="N1373" i="1"/>
  <c r="M1373" i="1"/>
  <c r="L1373" i="1"/>
  <c r="R1373" i="1" s="1"/>
  <c r="K1373" i="1"/>
  <c r="P1373" i="1" s="1"/>
  <c r="J1373" i="1"/>
  <c r="R1372" i="1"/>
  <c r="N1372" i="1"/>
  <c r="M1372" i="1"/>
  <c r="L1372" i="1"/>
  <c r="K1372" i="1"/>
  <c r="J1372" i="1"/>
  <c r="P1372" i="1" s="1"/>
  <c r="N1371" i="1"/>
  <c r="M1371" i="1"/>
  <c r="L1371" i="1"/>
  <c r="K1371" i="1"/>
  <c r="R1371" i="1" s="1"/>
  <c r="J1371" i="1"/>
  <c r="Q1371" i="1" s="1"/>
  <c r="S1371" i="1" s="1"/>
  <c r="Q1370" i="1"/>
  <c r="S1370" i="1" s="1"/>
  <c r="N1370" i="1"/>
  <c r="M1370" i="1"/>
  <c r="L1370" i="1"/>
  <c r="K1370" i="1"/>
  <c r="R1370" i="1" s="1"/>
  <c r="J1370" i="1"/>
  <c r="Q1369" i="1"/>
  <c r="S1369" i="1" s="1"/>
  <c r="N1369" i="1"/>
  <c r="M1369" i="1"/>
  <c r="L1369" i="1"/>
  <c r="R1369" i="1" s="1"/>
  <c r="K1369" i="1"/>
  <c r="P1369" i="1" s="1"/>
  <c r="J1369" i="1"/>
  <c r="R1368" i="1"/>
  <c r="N1368" i="1"/>
  <c r="M1368" i="1"/>
  <c r="L1368" i="1"/>
  <c r="K1368" i="1"/>
  <c r="J1368" i="1"/>
  <c r="P1368" i="1" s="1"/>
  <c r="N1367" i="1"/>
  <c r="M1367" i="1"/>
  <c r="L1367" i="1"/>
  <c r="K1367" i="1"/>
  <c r="R1367" i="1" s="1"/>
  <c r="J1367" i="1"/>
  <c r="Q1367" i="1" s="1"/>
  <c r="S1367" i="1" s="1"/>
  <c r="Q1366" i="1"/>
  <c r="S1366" i="1" s="1"/>
  <c r="N1366" i="1"/>
  <c r="M1366" i="1"/>
  <c r="L1366" i="1"/>
  <c r="K1366" i="1"/>
  <c r="R1366" i="1" s="1"/>
  <c r="J1366" i="1"/>
  <c r="Q1365" i="1"/>
  <c r="S1365" i="1" s="1"/>
  <c r="N1365" i="1"/>
  <c r="M1365" i="1"/>
  <c r="L1365" i="1"/>
  <c r="R1365" i="1" s="1"/>
  <c r="K1365" i="1"/>
  <c r="P1365" i="1" s="1"/>
  <c r="J1365" i="1"/>
  <c r="R1364" i="1"/>
  <c r="N1364" i="1"/>
  <c r="M1364" i="1"/>
  <c r="L1364" i="1"/>
  <c r="K1364" i="1"/>
  <c r="J1364" i="1"/>
  <c r="P1364" i="1" s="1"/>
  <c r="N1363" i="1"/>
  <c r="M1363" i="1"/>
  <c r="L1363" i="1"/>
  <c r="K1363" i="1"/>
  <c r="R1363" i="1" s="1"/>
  <c r="J1363" i="1"/>
  <c r="Q1363" i="1" s="1"/>
  <c r="S1363" i="1" s="1"/>
  <c r="Q1362" i="1"/>
  <c r="S1362" i="1" s="1"/>
  <c r="N1362" i="1"/>
  <c r="M1362" i="1"/>
  <c r="L1362" i="1"/>
  <c r="K1362" i="1"/>
  <c r="R1362" i="1" s="1"/>
  <c r="J1362" i="1"/>
  <c r="Q1361" i="1"/>
  <c r="S1361" i="1" s="1"/>
  <c r="N1361" i="1"/>
  <c r="M1361" i="1"/>
  <c r="L1361" i="1"/>
  <c r="R1361" i="1" s="1"/>
  <c r="K1361" i="1"/>
  <c r="P1361" i="1" s="1"/>
  <c r="J1361" i="1"/>
  <c r="R1360" i="1"/>
  <c r="N1360" i="1"/>
  <c r="M1360" i="1"/>
  <c r="L1360" i="1"/>
  <c r="K1360" i="1"/>
  <c r="J1360" i="1"/>
  <c r="P1360" i="1" s="1"/>
  <c r="N1359" i="1"/>
  <c r="M1359" i="1"/>
  <c r="L1359" i="1"/>
  <c r="K1359" i="1"/>
  <c r="R1359" i="1" s="1"/>
  <c r="J1359" i="1"/>
  <c r="Q1359" i="1" s="1"/>
  <c r="S1359" i="1" s="1"/>
  <c r="Q1358" i="1"/>
  <c r="S1358" i="1" s="1"/>
  <c r="N1358" i="1"/>
  <c r="M1358" i="1"/>
  <c r="L1358" i="1"/>
  <c r="K1358" i="1"/>
  <c r="R1358" i="1" s="1"/>
  <c r="J1358" i="1"/>
  <c r="Q1357" i="1"/>
  <c r="S1357" i="1" s="1"/>
  <c r="N1357" i="1"/>
  <c r="M1357" i="1"/>
  <c r="L1357" i="1"/>
  <c r="R1357" i="1" s="1"/>
  <c r="K1357" i="1"/>
  <c r="P1357" i="1" s="1"/>
  <c r="J1357" i="1"/>
  <c r="R1356" i="1"/>
  <c r="N1356" i="1"/>
  <c r="M1356" i="1"/>
  <c r="L1356" i="1"/>
  <c r="K1356" i="1"/>
  <c r="J1356" i="1"/>
  <c r="P1356" i="1" s="1"/>
  <c r="N1355" i="1"/>
  <c r="M1355" i="1"/>
  <c r="L1355" i="1"/>
  <c r="K1355" i="1"/>
  <c r="R1355" i="1" s="1"/>
  <c r="J1355" i="1"/>
  <c r="Q1355" i="1" s="1"/>
  <c r="S1355" i="1" s="1"/>
  <c r="Q1354" i="1"/>
  <c r="S1354" i="1" s="1"/>
  <c r="N1354" i="1"/>
  <c r="M1354" i="1"/>
  <c r="L1354" i="1"/>
  <c r="K1354" i="1"/>
  <c r="R1354" i="1" s="1"/>
  <c r="J1354" i="1"/>
  <c r="Q1353" i="1"/>
  <c r="S1353" i="1" s="1"/>
  <c r="N1353" i="1"/>
  <c r="M1353" i="1"/>
  <c r="L1353" i="1"/>
  <c r="R1353" i="1" s="1"/>
  <c r="K1353" i="1"/>
  <c r="P1353" i="1" s="1"/>
  <c r="J1353" i="1"/>
  <c r="R1352" i="1"/>
  <c r="N1352" i="1"/>
  <c r="M1352" i="1"/>
  <c r="L1352" i="1"/>
  <c r="K1352" i="1"/>
  <c r="J1352" i="1"/>
  <c r="P1352" i="1" s="1"/>
  <c r="N1351" i="1"/>
  <c r="M1351" i="1"/>
  <c r="L1351" i="1"/>
  <c r="K1351" i="1"/>
  <c r="R1351" i="1" s="1"/>
  <c r="J1351" i="1"/>
  <c r="Q1351" i="1" s="1"/>
  <c r="S1351" i="1" s="1"/>
  <c r="Q1350" i="1"/>
  <c r="S1350" i="1" s="1"/>
  <c r="N1350" i="1"/>
  <c r="M1350" i="1"/>
  <c r="L1350" i="1"/>
  <c r="K1350" i="1"/>
  <c r="R1350" i="1" s="1"/>
  <c r="J1350" i="1"/>
  <c r="Q1349" i="1"/>
  <c r="S1349" i="1" s="1"/>
  <c r="N1349" i="1"/>
  <c r="M1349" i="1"/>
  <c r="L1349" i="1"/>
  <c r="R1349" i="1" s="1"/>
  <c r="K1349" i="1"/>
  <c r="P1349" i="1" s="1"/>
  <c r="J1349" i="1"/>
  <c r="R1348" i="1"/>
  <c r="N1348" i="1"/>
  <c r="M1348" i="1"/>
  <c r="L1348" i="1"/>
  <c r="K1348" i="1"/>
  <c r="J1348" i="1"/>
  <c r="P1348" i="1" s="1"/>
  <c r="N1347" i="1"/>
  <c r="M1347" i="1"/>
  <c r="L1347" i="1"/>
  <c r="K1347" i="1"/>
  <c r="R1347" i="1" s="1"/>
  <c r="J1347" i="1"/>
  <c r="Q1347" i="1" s="1"/>
  <c r="S1347" i="1" s="1"/>
  <c r="Q1346" i="1"/>
  <c r="S1346" i="1" s="1"/>
  <c r="N1346" i="1"/>
  <c r="M1346" i="1"/>
  <c r="L1346" i="1"/>
  <c r="K1346" i="1"/>
  <c r="R1346" i="1" s="1"/>
  <c r="J1346" i="1"/>
  <c r="Q1345" i="1"/>
  <c r="S1345" i="1" s="1"/>
  <c r="N1345" i="1"/>
  <c r="M1345" i="1"/>
  <c r="L1345" i="1"/>
  <c r="R1345" i="1" s="1"/>
  <c r="K1345" i="1"/>
  <c r="P1345" i="1" s="1"/>
  <c r="J1345" i="1"/>
  <c r="R1344" i="1"/>
  <c r="N1344" i="1"/>
  <c r="M1344" i="1"/>
  <c r="L1344" i="1"/>
  <c r="K1344" i="1"/>
  <c r="J1344" i="1"/>
  <c r="P1344" i="1" s="1"/>
  <c r="N1343" i="1"/>
  <c r="M1343" i="1"/>
  <c r="L1343" i="1"/>
  <c r="K1343" i="1"/>
  <c r="R1343" i="1" s="1"/>
  <c r="J1343" i="1"/>
  <c r="Q1343" i="1" s="1"/>
  <c r="S1343" i="1" s="1"/>
  <c r="Q1342" i="1"/>
  <c r="S1342" i="1" s="1"/>
  <c r="N1342" i="1"/>
  <c r="M1342" i="1"/>
  <c r="L1342" i="1"/>
  <c r="K1342" i="1"/>
  <c r="R1342" i="1" s="1"/>
  <c r="J1342" i="1"/>
  <c r="Q1341" i="1"/>
  <c r="S1341" i="1" s="1"/>
  <c r="N1341" i="1"/>
  <c r="M1341" i="1"/>
  <c r="L1341" i="1"/>
  <c r="R1341" i="1" s="1"/>
  <c r="K1341" i="1"/>
  <c r="P1341" i="1" s="1"/>
  <c r="J1341" i="1"/>
  <c r="R1340" i="1"/>
  <c r="N1340" i="1"/>
  <c r="M1340" i="1"/>
  <c r="L1340" i="1"/>
  <c r="K1340" i="1"/>
  <c r="J1340" i="1"/>
  <c r="P1340" i="1" s="1"/>
  <c r="N1339" i="1"/>
  <c r="M1339" i="1"/>
  <c r="L1339" i="1"/>
  <c r="K1339" i="1"/>
  <c r="R1339" i="1" s="1"/>
  <c r="J1339" i="1"/>
  <c r="Q1339" i="1" s="1"/>
  <c r="S1339" i="1" s="1"/>
  <c r="Q1338" i="1"/>
  <c r="S1338" i="1" s="1"/>
  <c r="N1338" i="1"/>
  <c r="M1338" i="1"/>
  <c r="L1338" i="1"/>
  <c r="K1338" i="1"/>
  <c r="R1338" i="1" s="1"/>
  <c r="J1338" i="1"/>
  <c r="Q1337" i="1"/>
  <c r="S1337" i="1" s="1"/>
  <c r="N1337" i="1"/>
  <c r="M1337" i="1"/>
  <c r="L1337" i="1"/>
  <c r="R1337" i="1" s="1"/>
  <c r="K1337" i="1"/>
  <c r="P1337" i="1" s="1"/>
  <c r="J1337" i="1"/>
  <c r="R1336" i="1"/>
  <c r="N1336" i="1"/>
  <c r="M1336" i="1"/>
  <c r="L1336" i="1"/>
  <c r="K1336" i="1"/>
  <c r="J1336" i="1"/>
  <c r="P1336" i="1" s="1"/>
  <c r="N1335" i="1"/>
  <c r="M1335" i="1"/>
  <c r="L1335" i="1"/>
  <c r="K1335" i="1"/>
  <c r="R1335" i="1" s="1"/>
  <c r="J1335" i="1"/>
  <c r="Q1335" i="1" s="1"/>
  <c r="S1335" i="1" s="1"/>
  <c r="Q1334" i="1"/>
  <c r="S1334" i="1" s="1"/>
  <c r="N1334" i="1"/>
  <c r="M1334" i="1"/>
  <c r="L1334" i="1"/>
  <c r="K1334" i="1"/>
  <c r="R1334" i="1" s="1"/>
  <c r="J1334" i="1"/>
  <c r="Q1333" i="1"/>
  <c r="S1333" i="1" s="1"/>
  <c r="N1333" i="1"/>
  <c r="M1333" i="1"/>
  <c r="L1333" i="1"/>
  <c r="R1333" i="1" s="1"/>
  <c r="K1333" i="1"/>
  <c r="P1333" i="1" s="1"/>
  <c r="J1333" i="1"/>
  <c r="R1332" i="1"/>
  <c r="N1332" i="1"/>
  <c r="M1332" i="1"/>
  <c r="L1332" i="1"/>
  <c r="K1332" i="1"/>
  <c r="J1332" i="1"/>
  <c r="P1332" i="1" s="1"/>
  <c r="N1331" i="1"/>
  <c r="M1331" i="1"/>
  <c r="L1331" i="1"/>
  <c r="K1331" i="1"/>
  <c r="R1331" i="1" s="1"/>
  <c r="J1331" i="1"/>
  <c r="Q1331" i="1" s="1"/>
  <c r="S1331" i="1" s="1"/>
  <c r="Q1330" i="1"/>
  <c r="S1330" i="1" s="1"/>
  <c r="N1330" i="1"/>
  <c r="M1330" i="1"/>
  <c r="L1330" i="1"/>
  <c r="K1330" i="1"/>
  <c r="R1330" i="1" s="1"/>
  <c r="J1330" i="1"/>
  <c r="Q1329" i="1"/>
  <c r="S1329" i="1" s="1"/>
  <c r="N1329" i="1"/>
  <c r="M1329" i="1"/>
  <c r="L1329" i="1"/>
  <c r="R1329" i="1" s="1"/>
  <c r="K1329" i="1"/>
  <c r="P1329" i="1" s="1"/>
  <c r="J1329" i="1"/>
  <c r="R1328" i="1"/>
  <c r="N1328" i="1"/>
  <c r="M1328" i="1"/>
  <c r="L1328" i="1"/>
  <c r="K1328" i="1"/>
  <c r="J1328" i="1"/>
  <c r="P1328" i="1" s="1"/>
  <c r="N1327" i="1"/>
  <c r="M1327" i="1"/>
  <c r="L1327" i="1"/>
  <c r="K1327" i="1"/>
  <c r="R1327" i="1" s="1"/>
  <c r="J1327" i="1"/>
  <c r="Q1327" i="1" s="1"/>
  <c r="S1327" i="1" s="1"/>
  <c r="Q1326" i="1"/>
  <c r="S1326" i="1" s="1"/>
  <c r="N1326" i="1"/>
  <c r="M1326" i="1"/>
  <c r="L1326" i="1"/>
  <c r="K1326" i="1"/>
  <c r="R1326" i="1" s="1"/>
  <c r="J1326" i="1"/>
  <c r="Q1325" i="1"/>
  <c r="S1325" i="1" s="1"/>
  <c r="N1325" i="1"/>
  <c r="M1325" i="1"/>
  <c r="L1325" i="1"/>
  <c r="R1325" i="1" s="1"/>
  <c r="K1325" i="1"/>
  <c r="P1325" i="1" s="1"/>
  <c r="J1325" i="1"/>
  <c r="R1324" i="1"/>
  <c r="N1324" i="1"/>
  <c r="M1324" i="1"/>
  <c r="L1324" i="1"/>
  <c r="K1324" i="1"/>
  <c r="J1324" i="1"/>
  <c r="P1324" i="1" s="1"/>
  <c r="N1323" i="1"/>
  <c r="M1323" i="1"/>
  <c r="L1323" i="1"/>
  <c r="K1323" i="1"/>
  <c r="R1323" i="1" s="1"/>
  <c r="J1323" i="1"/>
  <c r="Q1323" i="1" s="1"/>
  <c r="S1323" i="1" s="1"/>
  <c r="Q1322" i="1"/>
  <c r="S1322" i="1" s="1"/>
  <c r="N1322" i="1"/>
  <c r="M1322" i="1"/>
  <c r="L1322" i="1"/>
  <c r="K1322" i="1"/>
  <c r="R1322" i="1" s="1"/>
  <c r="J1322" i="1"/>
  <c r="Q1321" i="1"/>
  <c r="S1321" i="1" s="1"/>
  <c r="N1321" i="1"/>
  <c r="M1321" i="1"/>
  <c r="L1321" i="1"/>
  <c r="R1321" i="1" s="1"/>
  <c r="K1321" i="1"/>
  <c r="P1321" i="1" s="1"/>
  <c r="J1321" i="1"/>
  <c r="R1320" i="1"/>
  <c r="N1320" i="1"/>
  <c r="M1320" i="1"/>
  <c r="L1320" i="1"/>
  <c r="K1320" i="1"/>
  <c r="J1320" i="1"/>
  <c r="P1320" i="1" s="1"/>
  <c r="N1319" i="1"/>
  <c r="M1319" i="1"/>
  <c r="L1319" i="1"/>
  <c r="K1319" i="1"/>
  <c r="R1319" i="1" s="1"/>
  <c r="J1319" i="1"/>
  <c r="Q1319" i="1" s="1"/>
  <c r="S1319" i="1" s="1"/>
  <c r="Q1318" i="1"/>
  <c r="S1318" i="1" s="1"/>
  <c r="N1318" i="1"/>
  <c r="M1318" i="1"/>
  <c r="L1318" i="1"/>
  <c r="K1318" i="1"/>
  <c r="R1318" i="1" s="1"/>
  <c r="J1318" i="1"/>
  <c r="Q1317" i="1"/>
  <c r="S1317" i="1" s="1"/>
  <c r="N1317" i="1"/>
  <c r="M1317" i="1"/>
  <c r="L1317" i="1"/>
  <c r="R1317" i="1" s="1"/>
  <c r="K1317" i="1"/>
  <c r="P1317" i="1" s="1"/>
  <c r="J1317" i="1"/>
  <c r="R1316" i="1"/>
  <c r="N1316" i="1"/>
  <c r="M1316" i="1"/>
  <c r="L1316" i="1"/>
  <c r="K1316" i="1"/>
  <c r="J1316" i="1"/>
  <c r="P1316" i="1" s="1"/>
  <c r="N1315" i="1"/>
  <c r="M1315" i="1"/>
  <c r="L1315" i="1"/>
  <c r="K1315" i="1"/>
  <c r="R1315" i="1" s="1"/>
  <c r="J1315" i="1"/>
  <c r="Q1315" i="1" s="1"/>
  <c r="S1315" i="1" s="1"/>
  <c r="Q1314" i="1"/>
  <c r="S1314" i="1" s="1"/>
  <c r="N1314" i="1"/>
  <c r="M1314" i="1"/>
  <c r="L1314" i="1"/>
  <c r="K1314" i="1"/>
  <c r="R1314" i="1" s="1"/>
  <c r="J1314" i="1"/>
  <c r="Q1313" i="1"/>
  <c r="S1313" i="1" s="1"/>
  <c r="N1313" i="1"/>
  <c r="M1313" i="1"/>
  <c r="L1313" i="1"/>
  <c r="R1313" i="1" s="1"/>
  <c r="K1313" i="1"/>
  <c r="P1313" i="1" s="1"/>
  <c r="J1313" i="1"/>
  <c r="R1312" i="1"/>
  <c r="N1312" i="1"/>
  <c r="M1312" i="1"/>
  <c r="L1312" i="1"/>
  <c r="K1312" i="1"/>
  <c r="J1312" i="1"/>
  <c r="P1312" i="1" s="1"/>
  <c r="N1311" i="1"/>
  <c r="M1311" i="1"/>
  <c r="L1311" i="1"/>
  <c r="K1311" i="1"/>
  <c r="R1311" i="1" s="1"/>
  <c r="J1311" i="1"/>
  <c r="Q1311" i="1" s="1"/>
  <c r="S1311" i="1" s="1"/>
  <c r="Q1310" i="1"/>
  <c r="S1310" i="1" s="1"/>
  <c r="N1310" i="1"/>
  <c r="M1310" i="1"/>
  <c r="L1310" i="1"/>
  <c r="K1310" i="1"/>
  <c r="R1310" i="1" s="1"/>
  <c r="J1310" i="1"/>
  <c r="Q1309" i="1"/>
  <c r="S1309" i="1" s="1"/>
  <c r="N1309" i="1"/>
  <c r="M1309" i="1"/>
  <c r="L1309" i="1"/>
  <c r="R1309" i="1" s="1"/>
  <c r="K1309" i="1"/>
  <c r="P1309" i="1" s="1"/>
  <c r="J1309" i="1"/>
  <c r="R1308" i="1"/>
  <c r="N1308" i="1"/>
  <c r="M1308" i="1"/>
  <c r="L1308" i="1"/>
  <c r="K1308" i="1"/>
  <c r="J1308" i="1"/>
  <c r="P1308" i="1" s="1"/>
  <c r="N1307" i="1"/>
  <c r="M1307" i="1"/>
  <c r="L1307" i="1"/>
  <c r="K1307" i="1"/>
  <c r="R1307" i="1" s="1"/>
  <c r="J1307" i="1"/>
  <c r="Q1307" i="1" s="1"/>
  <c r="S1307" i="1" s="1"/>
  <c r="Q1306" i="1"/>
  <c r="S1306" i="1" s="1"/>
  <c r="N1306" i="1"/>
  <c r="M1306" i="1"/>
  <c r="L1306" i="1"/>
  <c r="K1306" i="1"/>
  <c r="R1306" i="1" s="1"/>
  <c r="J1306" i="1"/>
  <c r="Q1305" i="1"/>
  <c r="S1305" i="1" s="1"/>
  <c r="N1305" i="1"/>
  <c r="M1305" i="1"/>
  <c r="L1305" i="1"/>
  <c r="R1305" i="1" s="1"/>
  <c r="K1305" i="1"/>
  <c r="P1305" i="1" s="1"/>
  <c r="J1305" i="1"/>
  <c r="R1304" i="1"/>
  <c r="N1304" i="1"/>
  <c r="M1304" i="1"/>
  <c r="L1304" i="1"/>
  <c r="K1304" i="1"/>
  <c r="J1304" i="1"/>
  <c r="P1304" i="1" s="1"/>
  <c r="N1303" i="1"/>
  <c r="M1303" i="1"/>
  <c r="L1303" i="1"/>
  <c r="K1303" i="1"/>
  <c r="R1303" i="1" s="1"/>
  <c r="J1303" i="1"/>
  <c r="Q1303" i="1" s="1"/>
  <c r="S1303" i="1" s="1"/>
  <c r="Q1302" i="1"/>
  <c r="S1302" i="1" s="1"/>
  <c r="N1302" i="1"/>
  <c r="M1302" i="1"/>
  <c r="L1302" i="1"/>
  <c r="K1302" i="1"/>
  <c r="R1302" i="1" s="1"/>
  <c r="J1302" i="1"/>
  <c r="Q1301" i="1"/>
  <c r="S1301" i="1" s="1"/>
  <c r="N1301" i="1"/>
  <c r="M1301" i="1"/>
  <c r="L1301" i="1"/>
  <c r="R1301" i="1" s="1"/>
  <c r="K1301" i="1"/>
  <c r="P1301" i="1" s="1"/>
  <c r="J1301" i="1"/>
  <c r="R1300" i="1"/>
  <c r="N1300" i="1"/>
  <c r="M1300" i="1"/>
  <c r="L1300" i="1"/>
  <c r="K1300" i="1"/>
  <c r="J1300" i="1"/>
  <c r="P1300" i="1" s="1"/>
  <c r="N1299" i="1"/>
  <c r="M1299" i="1"/>
  <c r="L1299" i="1"/>
  <c r="K1299" i="1"/>
  <c r="R1299" i="1" s="1"/>
  <c r="J1299" i="1"/>
  <c r="Q1299" i="1" s="1"/>
  <c r="S1299" i="1" s="1"/>
  <c r="Q1298" i="1"/>
  <c r="S1298" i="1" s="1"/>
  <c r="N1298" i="1"/>
  <c r="M1298" i="1"/>
  <c r="L1298" i="1"/>
  <c r="K1298" i="1"/>
  <c r="R1298" i="1" s="1"/>
  <c r="J1298" i="1"/>
  <c r="Q1297" i="1"/>
  <c r="S1297" i="1" s="1"/>
  <c r="N1297" i="1"/>
  <c r="M1297" i="1"/>
  <c r="L1297" i="1"/>
  <c r="R1297" i="1" s="1"/>
  <c r="K1297" i="1"/>
  <c r="P1297" i="1" s="1"/>
  <c r="J1297" i="1"/>
  <c r="R1296" i="1"/>
  <c r="N1296" i="1"/>
  <c r="M1296" i="1"/>
  <c r="L1296" i="1"/>
  <c r="K1296" i="1"/>
  <c r="J1296" i="1"/>
  <c r="P1296" i="1" s="1"/>
  <c r="N1295" i="1"/>
  <c r="M1295" i="1"/>
  <c r="L1295" i="1"/>
  <c r="K1295" i="1"/>
  <c r="R1295" i="1" s="1"/>
  <c r="J1295" i="1"/>
  <c r="Q1295" i="1" s="1"/>
  <c r="S1295" i="1" s="1"/>
  <c r="Q1294" i="1"/>
  <c r="S1294" i="1" s="1"/>
  <c r="N1294" i="1"/>
  <c r="M1294" i="1"/>
  <c r="L1294" i="1"/>
  <c r="K1294" i="1"/>
  <c r="R1294" i="1" s="1"/>
  <c r="J1294" i="1"/>
  <c r="Q1293" i="1"/>
  <c r="S1293" i="1" s="1"/>
  <c r="N1293" i="1"/>
  <c r="M1293" i="1"/>
  <c r="L1293" i="1"/>
  <c r="R1293" i="1" s="1"/>
  <c r="K1293" i="1"/>
  <c r="P1293" i="1" s="1"/>
  <c r="J1293" i="1"/>
  <c r="R1292" i="1"/>
  <c r="N1292" i="1"/>
  <c r="M1292" i="1"/>
  <c r="L1292" i="1"/>
  <c r="K1292" i="1"/>
  <c r="J1292" i="1"/>
  <c r="P1292" i="1" s="1"/>
  <c r="N1291" i="1"/>
  <c r="M1291" i="1"/>
  <c r="L1291" i="1"/>
  <c r="K1291" i="1"/>
  <c r="R1291" i="1" s="1"/>
  <c r="J1291" i="1"/>
  <c r="Q1291" i="1" s="1"/>
  <c r="S1291" i="1" s="1"/>
  <c r="Q1290" i="1"/>
  <c r="S1290" i="1" s="1"/>
  <c r="N1290" i="1"/>
  <c r="M1290" i="1"/>
  <c r="L1290" i="1"/>
  <c r="K1290" i="1"/>
  <c r="R1290" i="1" s="1"/>
  <c r="J1290" i="1"/>
  <c r="Q1289" i="1"/>
  <c r="S1289" i="1" s="1"/>
  <c r="N1289" i="1"/>
  <c r="M1289" i="1"/>
  <c r="L1289" i="1"/>
  <c r="R1289" i="1" s="1"/>
  <c r="K1289" i="1"/>
  <c r="P1289" i="1" s="1"/>
  <c r="J1289" i="1"/>
  <c r="R1288" i="1"/>
  <c r="N1288" i="1"/>
  <c r="M1288" i="1"/>
  <c r="L1288" i="1"/>
  <c r="K1288" i="1"/>
  <c r="J1288" i="1"/>
  <c r="P1288" i="1" s="1"/>
  <c r="N1287" i="1"/>
  <c r="M1287" i="1"/>
  <c r="L1287" i="1"/>
  <c r="K1287" i="1"/>
  <c r="R1287" i="1" s="1"/>
  <c r="J1287" i="1"/>
  <c r="Q1287" i="1" s="1"/>
  <c r="S1287" i="1" s="1"/>
  <c r="Q1286" i="1"/>
  <c r="S1286" i="1" s="1"/>
  <c r="N1286" i="1"/>
  <c r="M1286" i="1"/>
  <c r="L1286" i="1"/>
  <c r="K1286" i="1"/>
  <c r="R1286" i="1" s="1"/>
  <c r="J1286" i="1"/>
  <c r="Q1285" i="1"/>
  <c r="S1285" i="1" s="1"/>
  <c r="N1285" i="1"/>
  <c r="M1285" i="1"/>
  <c r="L1285" i="1"/>
  <c r="R1285" i="1" s="1"/>
  <c r="K1285" i="1"/>
  <c r="P1285" i="1" s="1"/>
  <c r="J1285" i="1"/>
  <c r="R1284" i="1"/>
  <c r="N1284" i="1"/>
  <c r="M1284" i="1"/>
  <c r="L1284" i="1"/>
  <c r="K1284" i="1"/>
  <c r="J1284" i="1"/>
  <c r="P1284" i="1" s="1"/>
  <c r="N1283" i="1"/>
  <c r="M1283" i="1"/>
  <c r="L1283" i="1"/>
  <c r="K1283" i="1"/>
  <c r="R1283" i="1" s="1"/>
  <c r="J1283" i="1"/>
  <c r="Q1283" i="1" s="1"/>
  <c r="S1283" i="1" s="1"/>
  <c r="Q1282" i="1"/>
  <c r="S1282" i="1" s="1"/>
  <c r="N1282" i="1"/>
  <c r="M1282" i="1"/>
  <c r="L1282" i="1"/>
  <c r="K1282" i="1"/>
  <c r="R1282" i="1" s="1"/>
  <c r="J1282" i="1"/>
  <c r="Q1281" i="1"/>
  <c r="S1281" i="1" s="1"/>
  <c r="N1281" i="1"/>
  <c r="M1281" i="1"/>
  <c r="L1281" i="1"/>
  <c r="R1281" i="1" s="1"/>
  <c r="K1281" i="1"/>
  <c r="P1281" i="1" s="1"/>
  <c r="J1281" i="1"/>
  <c r="R1280" i="1"/>
  <c r="N1280" i="1"/>
  <c r="M1280" i="1"/>
  <c r="L1280" i="1"/>
  <c r="K1280" i="1"/>
  <c r="J1280" i="1"/>
  <c r="P1280" i="1" s="1"/>
  <c r="N1279" i="1"/>
  <c r="M1279" i="1"/>
  <c r="L1279" i="1"/>
  <c r="K1279" i="1"/>
  <c r="R1279" i="1" s="1"/>
  <c r="J1279" i="1"/>
  <c r="Q1279" i="1" s="1"/>
  <c r="S1279" i="1" s="1"/>
  <c r="Q1278" i="1"/>
  <c r="S1278" i="1" s="1"/>
  <c r="N1278" i="1"/>
  <c r="M1278" i="1"/>
  <c r="L1278" i="1"/>
  <c r="K1278" i="1"/>
  <c r="R1278" i="1" s="1"/>
  <c r="J1278" i="1"/>
  <c r="Q1277" i="1"/>
  <c r="S1277" i="1" s="1"/>
  <c r="N1277" i="1"/>
  <c r="M1277" i="1"/>
  <c r="L1277" i="1"/>
  <c r="R1277" i="1" s="1"/>
  <c r="K1277" i="1"/>
  <c r="P1277" i="1" s="1"/>
  <c r="J1277" i="1"/>
  <c r="R1276" i="1"/>
  <c r="N1276" i="1"/>
  <c r="M1276" i="1"/>
  <c r="L1276" i="1"/>
  <c r="K1276" i="1"/>
  <c r="J1276" i="1"/>
  <c r="P1276" i="1" s="1"/>
  <c r="N1275" i="1"/>
  <c r="M1275" i="1"/>
  <c r="L1275" i="1"/>
  <c r="K1275" i="1"/>
  <c r="R1275" i="1" s="1"/>
  <c r="J1275" i="1"/>
  <c r="Q1275" i="1" s="1"/>
  <c r="S1275" i="1" s="1"/>
  <c r="Q1274" i="1"/>
  <c r="S1274" i="1" s="1"/>
  <c r="N1274" i="1"/>
  <c r="M1274" i="1"/>
  <c r="L1274" i="1"/>
  <c r="K1274" i="1"/>
  <c r="R1274" i="1" s="1"/>
  <c r="J1274" i="1"/>
  <c r="Q1273" i="1"/>
  <c r="S1273" i="1" s="1"/>
  <c r="N1273" i="1"/>
  <c r="M1273" i="1"/>
  <c r="L1273" i="1"/>
  <c r="R1273" i="1" s="1"/>
  <c r="K1273" i="1"/>
  <c r="P1273" i="1" s="1"/>
  <c r="J1273" i="1"/>
  <c r="R1272" i="1"/>
  <c r="N1272" i="1"/>
  <c r="M1272" i="1"/>
  <c r="L1272" i="1"/>
  <c r="K1272" i="1"/>
  <c r="J1272" i="1"/>
  <c r="P1272" i="1" s="1"/>
  <c r="N1271" i="1"/>
  <c r="M1271" i="1"/>
  <c r="L1271" i="1"/>
  <c r="K1271" i="1"/>
  <c r="R1271" i="1" s="1"/>
  <c r="J1271" i="1"/>
  <c r="Q1271" i="1" s="1"/>
  <c r="S1271" i="1" s="1"/>
  <c r="Q1270" i="1"/>
  <c r="S1270" i="1" s="1"/>
  <c r="N1270" i="1"/>
  <c r="M1270" i="1"/>
  <c r="L1270" i="1"/>
  <c r="K1270" i="1"/>
  <c r="R1270" i="1" s="1"/>
  <c r="J1270" i="1"/>
  <c r="Q1269" i="1"/>
  <c r="S1269" i="1" s="1"/>
  <c r="N1269" i="1"/>
  <c r="M1269" i="1"/>
  <c r="L1269" i="1"/>
  <c r="R1269" i="1" s="1"/>
  <c r="K1269" i="1"/>
  <c r="P1269" i="1" s="1"/>
  <c r="J1269" i="1"/>
  <c r="R1268" i="1"/>
  <c r="N1268" i="1"/>
  <c r="M1268" i="1"/>
  <c r="L1268" i="1"/>
  <c r="K1268" i="1"/>
  <c r="J1268" i="1"/>
  <c r="P1268" i="1" s="1"/>
  <c r="N1267" i="1"/>
  <c r="M1267" i="1"/>
  <c r="L1267" i="1"/>
  <c r="K1267" i="1"/>
  <c r="R1267" i="1" s="1"/>
  <c r="J1267" i="1"/>
  <c r="Q1267" i="1" s="1"/>
  <c r="S1267" i="1" s="1"/>
  <c r="Q1266" i="1"/>
  <c r="S1266" i="1" s="1"/>
  <c r="N1266" i="1"/>
  <c r="M1266" i="1"/>
  <c r="L1266" i="1"/>
  <c r="K1266" i="1"/>
  <c r="R1266" i="1" s="1"/>
  <c r="J1266" i="1"/>
  <c r="Q1265" i="1"/>
  <c r="S1265" i="1" s="1"/>
  <c r="N1265" i="1"/>
  <c r="M1265" i="1"/>
  <c r="L1265" i="1"/>
  <c r="R1265" i="1" s="1"/>
  <c r="K1265" i="1"/>
  <c r="P1265" i="1" s="1"/>
  <c r="J1265" i="1"/>
  <c r="R1264" i="1"/>
  <c r="N1264" i="1"/>
  <c r="M1264" i="1"/>
  <c r="L1264" i="1"/>
  <c r="K1264" i="1"/>
  <c r="J1264" i="1"/>
  <c r="P1264" i="1" s="1"/>
  <c r="N1263" i="1"/>
  <c r="M1263" i="1"/>
  <c r="L1263" i="1"/>
  <c r="K1263" i="1"/>
  <c r="R1263" i="1" s="1"/>
  <c r="J1263" i="1"/>
  <c r="Q1263" i="1" s="1"/>
  <c r="S1263" i="1" s="1"/>
  <c r="Q1262" i="1"/>
  <c r="S1262" i="1" s="1"/>
  <c r="N1262" i="1"/>
  <c r="M1262" i="1"/>
  <c r="L1262" i="1"/>
  <c r="K1262" i="1"/>
  <c r="R1262" i="1" s="1"/>
  <c r="J1262" i="1"/>
  <c r="Q1261" i="1"/>
  <c r="S1261" i="1" s="1"/>
  <c r="N1261" i="1"/>
  <c r="M1261" i="1"/>
  <c r="L1261" i="1"/>
  <c r="R1261" i="1" s="1"/>
  <c r="K1261" i="1"/>
  <c r="P1261" i="1" s="1"/>
  <c r="J1261" i="1"/>
  <c r="R1260" i="1"/>
  <c r="N1260" i="1"/>
  <c r="M1260" i="1"/>
  <c r="L1260" i="1"/>
  <c r="K1260" i="1"/>
  <c r="J1260" i="1"/>
  <c r="P1260" i="1" s="1"/>
  <c r="N1259" i="1"/>
  <c r="M1259" i="1"/>
  <c r="L1259" i="1"/>
  <c r="K1259" i="1"/>
  <c r="R1259" i="1" s="1"/>
  <c r="J1259" i="1"/>
  <c r="Q1259" i="1" s="1"/>
  <c r="S1259" i="1" s="1"/>
  <c r="Q1258" i="1"/>
  <c r="S1258" i="1" s="1"/>
  <c r="N1258" i="1"/>
  <c r="M1258" i="1"/>
  <c r="L1258" i="1"/>
  <c r="K1258" i="1"/>
  <c r="R1258" i="1" s="1"/>
  <c r="J1258" i="1"/>
  <c r="Q1257" i="1"/>
  <c r="S1257" i="1" s="1"/>
  <c r="N1257" i="1"/>
  <c r="M1257" i="1"/>
  <c r="L1257" i="1"/>
  <c r="R1257" i="1" s="1"/>
  <c r="K1257" i="1"/>
  <c r="P1257" i="1" s="1"/>
  <c r="J1257" i="1"/>
  <c r="R1256" i="1"/>
  <c r="N1256" i="1"/>
  <c r="M1256" i="1"/>
  <c r="L1256" i="1"/>
  <c r="K1256" i="1"/>
  <c r="J1256" i="1"/>
  <c r="P1256" i="1" s="1"/>
  <c r="N1255" i="1"/>
  <c r="M1255" i="1"/>
  <c r="L1255" i="1"/>
  <c r="K1255" i="1"/>
  <c r="R1255" i="1" s="1"/>
  <c r="J1255" i="1"/>
  <c r="Q1255" i="1" s="1"/>
  <c r="S1255" i="1" s="1"/>
  <c r="Q1254" i="1"/>
  <c r="S1254" i="1" s="1"/>
  <c r="N1254" i="1"/>
  <c r="M1254" i="1"/>
  <c r="L1254" i="1"/>
  <c r="K1254" i="1"/>
  <c r="R1254" i="1" s="1"/>
  <c r="J1254" i="1"/>
  <c r="Q1253" i="1"/>
  <c r="S1253" i="1" s="1"/>
  <c r="N1253" i="1"/>
  <c r="M1253" i="1"/>
  <c r="L1253" i="1"/>
  <c r="R1253" i="1" s="1"/>
  <c r="K1253" i="1"/>
  <c r="P1253" i="1" s="1"/>
  <c r="J1253" i="1"/>
  <c r="R1252" i="1"/>
  <c r="N1252" i="1"/>
  <c r="M1252" i="1"/>
  <c r="L1252" i="1"/>
  <c r="K1252" i="1"/>
  <c r="J1252" i="1"/>
  <c r="P1252" i="1" s="1"/>
  <c r="N1251" i="1"/>
  <c r="M1251" i="1"/>
  <c r="L1251" i="1"/>
  <c r="K1251" i="1"/>
  <c r="R1251" i="1" s="1"/>
  <c r="J1251" i="1"/>
  <c r="Q1251" i="1" s="1"/>
  <c r="S1251" i="1" s="1"/>
  <c r="Q1250" i="1"/>
  <c r="S1250" i="1" s="1"/>
  <c r="N1250" i="1"/>
  <c r="M1250" i="1"/>
  <c r="L1250" i="1"/>
  <c r="K1250" i="1"/>
  <c r="R1250" i="1" s="1"/>
  <c r="J1250" i="1"/>
  <c r="Q1249" i="1"/>
  <c r="S1249" i="1" s="1"/>
  <c r="N1249" i="1"/>
  <c r="M1249" i="1"/>
  <c r="L1249" i="1"/>
  <c r="R1249" i="1" s="1"/>
  <c r="K1249" i="1"/>
  <c r="P1249" i="1" s="1"/>
  <c r="J1249" i="1"/>
  <c r="R1248" i="1"/>
  <c r="N1248" i="1"/>
  <c r="M1248" i="1"/>
  <c r="L1248" i="1"/>
  <c r="K1248" i="1"/>
  <c r="J1248" i="1"/>
  <c r="P1248" i="1" s="1"/>
  <c r="N1247" i="1"/>
  <c r="M1247" i="1"/>
  <c r="L1247" i="1"/>
  <c r="K1247" i="1"/>
  <c r="R1247" i="1" s="1"/>
  <c r="J1247" i="1"/>
  <c r="Q1247" i="1" s="1"/>
  <c r="S1247" i="1" s="1"/>
  <c r="Q1246" i="1"/>
  <c r="S1246" i="1" s="1"/>
  <c r="N1246" i="1"/>
  <c r="M1246" i="1"/>
  <c r="L1246" i="1"/>
  <c r="K1246" i="1"/>
  <c r="R1246" i="1" s="1"/>
  <c r="J1246" i="1"/>
  <c r="Q1245" i="1"/>
  <c r="S1245" i="1" s="1"/>
  <c r="N1245" i="1"/>
  <c r="M1245" i="1"/>
  <c r="L1245" i="1"/>
  <c r="R1245" i="1" s="1"/>
  <c r="K1245" i="1"/>
  <c r="P1245" i="1" s="1"/>
  <c r="J1245" i="1"/>
  <c r="R1244" i="1"/>
  <c r="N1244" i="1"/>
  <c r="M1244" i="1"/>
  <c r="L1244" i="1"/>
  <c r="K1244" i="1"/>
  <c r="J1244" i="1"/>
  <c r="P1244" i="1" s="1"/>
  <c r="N1243" i="1"/>
  <c r="M1243" i="1"/>
  <c r="L1243" i="1"/>
  <c r="K1243" i="1"/>
  <c r="R1243" i="1" s="1"/>
  <c r="J1243" i="1"/>
  <c r="Q1243" i="1" s="1"/>
  <c r="S1243" i="1" s="1"/>
  <c r="Q1242" i="1"/>
  <c r="S1242" i="1" s="1"/>
  <c r="N1242" i="1"/>
  <c r="M1242" i="1"/>
  <c r="L1242" i="1"/>
  <c r="K1242" i="1"/>
  <c r="R1242" i="1" s="1"/>
  <c r="J1242" i="1"/>
  <c r="Q1241" i="1"/>
  <c r="S1241" i="1" s="1"/>
  <c r="N1241" i="1"/>
  <c r="M1241" i="1"/>
  <c r="L1241" i="1"/>
  <c r="R1241" i="1" s="1"/>
  <c r="K1241" i="1"/>
  <c r="P1241" i="1" s="1"/>
  <c r="J1241" i="1"/>
  <c r="R1240" i="1"/>
  <c r="N1240" i="1"/>
  <c r="M1240" i="1"/>
  <c r="L1240" i="1"/>
  <c r="K1240" i="1"/>
  <c r="J1240" i="1"/>
  <c r="P1240" i="1" s="1"/>
  <c r="N1239" i="1"/>
  <c r="M1239" i="1"/>
  <c r="L1239" i="1"/>
  <c r="K1239" i="1"/>
  <c r="R1239" i="1" s="1"/>
  <c r="J1239" i="1"/>
  <c r="Q1239" i="1" s="1"/>
  <c r="S1239" i="1" s="1"/>
  <c r="Q1238" i="1"/>
  <c r="S1238" i="1" s="1"/>
  <c r="N1238" i="1"/>
  <c r="M1238" i="1"/>
  <c r="L1238" i="1"/>
  <c r="K1238" i="1"/>
  <c r="R1238" i="1" s="1"/>
  <c r="J1238" i="1"/>
  <c r="Q1237" i="1"/>
  <c r="S1237" i="1" s="1"/>
  <c r="N1237" i="1"/>
  <c r="M1237" i="1"/>
  <c r="L1237" i="1"/>
  <c r="R1237" i="1" s="1"/>
  <c r="K1237" i="1"/>
  <c r="P1237" i="1" s="1"/>
  <c r="J1237" i="1"/>
  <c r="R1236" i="1"/>
  <c r="N1236" i="1"/>
  <c r="M1236" i="1"/>
  <c r="L1236" i="1"/>
  <c r="K1236" i="1"/>
  <c r="J1236" i="1"/>
  <c r="P1236" i="1" s="1"/>
  <c r="N1235" i="1"/>
  <c r="M1235" i="1"/>
  <c r="L1235" i="1"/>
  <c r="K1235" i="1"/>
  <c r="R1235" i="1" s="1"/>
  <c r="J1235" i="1"/>
  <c r="Q1235" i="1" s="1"/>
  <c r="S1235" i="1" s="1"/>
  <c r="Q1234" i="1"/>
  <c r="S1234" i="1" s="1"/>
  <c r="N1234" i="1"/>
  <c r="M1234" i="1"/>
  <c r="L1234" i="1"/>
  <c r="K1234" i="1"/>
  <c r="R1234" i="1" s="1"/>
  <c r="J1234" i="1"/>
  <c r="Q1233" i="1"/>
  <c r="S1233" i="1" s="1"/>
  <c r="N1233" i="1"/>
  <c r="M1233" i="1"/>
  <c r="L1233" i="1"/>
  <c r="R1233" i="1" s="1"/>
  <c r="K1233" i="1"/>
  <c r="P1233" i="1" s="1"/>
  <c r="J1233" i="1"/>
  <c r="R1232" i="1"/>
  <c r="N1232" i="1"/>
  <c r="M1232" i="1"/>
  <c r="L1232" i="1"/>
  <c r="K1232" i="1"/>
  <c r="J1232" i="1"/>
  <c r="P1232" i="1" s="1"/>
  <c r="N1231" i="1"/>
  <c r="M1231" i="1"/>
  <c r="L1231" i="1"/>
  <c r="K1231" i="1"/>
  <c r="R1231" i="1" s="1"/>
  <c r="J1231" i="1"/>
  <c r="Q1231" i="1" s="1"/>
  <c r="S1231" i="1" s="1"/>
  <c r="Q1230" i="1"/>
  <c r="S1230" i="1" s="1"/>
  <c r="N1230" i="1"/>
  <c r="M1230" i="1"/>
  <c r="L1230" i="1"/>
  <c r="K1230" i="1"/>
  <c r="R1230" i="1" s="1"/>
  <c r="J1230" i="1"/>
  <c r="Q1229" i="1"/>
  <c r="S1229" i="1" s="1"/>
  <c r="N1229" i="1"/>
  <c r="M1229" i="1"/>
  <c r="L1229" i="1"/>
  <c r="R1229" i="1" s="1"/>
  <c r="K1229" i="1"/>
  <c r="P1229" i="1" s="1"/>
  <c r="J1229" i="1"/>
  <c r="R1228" i="1"/>
  <c r="N1228" i="1"/>
  <c r="M1228" i="1"/>
  <c r="L1228" i="1"/>
  <c r="K1228" i="1"/>
  <c r="J1228" i="1"/>
  <c r="P1228" i="1" s="1"/>
  <c r="N1227" i="1"/>
  <c r="M1227" i="1"/>
  <c r="L1227" i="1"/>
  <c r="K1227" i="1"/>
  <c r="R1227" i="1" s="1"/>
  <c r="J1227" i="1"/>
  <c r="Q1227" i="1" s="1"/>
  <c r="S1227" i="1" s="1"/>
  <c r="Q1226" i="1"/>
  <c r="S1226" i="1" s="1"/>
  <c r="N1226" i="1"/>
  <c r="M1226" i="1"/>
  <c r="L1226" i="1"/>
  <c r="K1226" i="1"/>
  <c r="R1226" i="1" s="1"/>
  <c r="J1226" i="1"/>
  <c r="Q1225" i="1"/>
  <c r="S1225" i="1" s="1"/>
  <c r="N1225" i="1"/>
  <c r="M1225" i="1"/>
  <c r="L1225" i="1"/>
  <c r="R1225" i="1" s="1"/>
  <c r="K1225" i="1"/>
  <c r="P1225" i="1" s="1"/>
  <c r="J1225" i="1"/>
  <c r="R1224" i="1"/>
  <c r="N1224" i="1"/>
  <c r="M1224" i="1"/>
  <c r="L1224" i="1"/>
  <c r="K1224" i="1"/>
  <c r="J1224" i="1"/>
  <c r="P1224" i="1" s="1"/>
  <c r="N1223" i="1"/>
  <c r="M1223" i="1"/>
  <c r="L1223" i="1"/>
  <c r="K1223" i="1"/>
  <c r="R1223" i="1" s="1"/>
  <c r="J1223" i="1"/>
  <c r="Q1222" i="1"/>
  <c r="S1222" i="1" s="1"/>
  <c r="N1222" i="1"/>
  <c r="M1222" i="1"/>
  <c r="L1222" i="1"/>
  <c r="K1222" i="1"/>
  <c r="R1222" i="1" s="1"/>
  <c r="J1222" i="1"/>
  <c r="Q1221" i="1"/>
  <c r="S1221" i="1" s="1"/>
  <c r="N1221" i="1"/>
  <c r="M1221" i="1"/>
  <c r="L1221" i="1"/>
  <c r="R1221" i="1" s="1"/>
  <c r="K1221" i="1"/>
  <c r="J1221" i="1"/>
  <c r="R1220" i="1"/>
  <c r="N1220" i="1"/>
  <c r="M1220" i="1"/>
  <c r="L1220" i="1"/>
  <c r="K1220" i="1"/>
  <c r="J1220" i="1"/>
  <c r="P1220" i="1" s="1"/>
  <c r="N1219" i="1"/>
  <c r="M1219" i="1"/>
  <c r="L1219" i="1"/>
  <c r="K1219" i="1"/>
  <c r="R1219" i="1" s="1"/>
  <c r="J1219" i="1"/>
  <c r="Q1218" i="1"/>
  <c r="S1218" i="1" s="1"/>
  <c r="N1218" i="1"/>
  <c r="M1218" i="1"/>
  <c r="L1218" i="1"/>
  <c r="K1218" i="1"/>
  <c r="R1218" i="1" s="1"/>
  <c r="J1218" i="1"/>
  <c r="Q1217" i="1"/>
  <c r="S1217" i="1" s="1"/>
  <c r="N1217" i="1"/>
  <c r="M1217" i="1"/>
  <c r="L1217" i="1"/>
  <c r="R1217" i="1" s="1"/>
  <c r="K1217" i="1"/>
  <c r="J1217" i="1"/>
  <c r="R1216" i="1"/>
  <c r="N1216" i="1"/>
  <c r="M1216" i="1"/>
  <c r="L1216" i="1"/>
  <c r="K1216" i="1"/>
  <c r="J1216" i="1"/>
  <c r="P1216" i="1" s="1"/>
  <c r="N1215" i="1"/>
  <c r="M1215" i="1"/>
  <c r="L1215" i="1"/>
  <c r="K1215" i="1"/>
  <c r="J1215" i="1"/>
  <c r="Q1214" i="1"/>
  <c r="S1214" i="1" s="1"/>
  <c r="N1214" i="1"/>
  <c r="M1214" i="1"/>
  <c r="L1214" i="1"/>
  <c r="K1214" i="1"/>
  <c r="R1214" i="1" s="1"/>
  <c r="J1214" i="1"/>
  <c r="Q1213" i="1"/>
  <c r="S1213" i="1" s="1"/>
  <c r="N1213" i="1"/>
  <c r="M1213" i="1"/>
  <c r="L1213" i="1"/>
  <c r="R1213" i="1" s="1"/>
  <c r="K1213" i="1"/>
  <c r="P1213" i="1" s="1"/>
  <c r="J1213" i="1"/>
  <c r="R1212" i="1"/>
  <c r="N1212" i="1"/>
  <c r="M1212" i="1"/>
  <c r="L1212" i="1"/>
  <c r="K1212" i="1"/>
  <c r="J1212" i="1"/>
  <c r="N1211" i="1"/>
  <c r="M1211" i="1"/>
  <c r="L1211" i="1"/>
  <c r="K1211" i="1"/>
  <c r="R1211" i="1" s="1"/>
  <c r="J1211" i="1"/>
  <c r="Q1210" i="1"/>
  <c r="S1210" i="1" s="1"/>
  <c r="N1210" i="1"/>
  <c r="M1210" i="1"/>
  <c r="L1210" i="1"/>
  <c r="K1210" i="1"/>
  <c r="R1210" i="1" s="1"/>
  <c r="J1210" i="1"/>
  <c r="Q1209" i="1"/>
  <c r="S1209" i="1" s="1"/>
  <c r="N1209" i="1"/>
  <c r="M1209" i="1"/>
  <c r="L1209" i="1"/>
  <c r="R1209" i="1" s="1"/>
  <c r="K1209" i="1"/>
  <c r="J1209" i="1"/>
  <c r="R1208" i="1"/>
  <c r="N1208" i="1"/>
  <c r="M1208" i="1"/>
  <c r="L1208" i="1"/>
  <c r="K1208" i="1"/>
  <c r="J1208" i="1"/>
  <c r="P1208" i="1" s="1"/>
  <c r="N1207" i="1"/>
  <c r="M1207" i="1"/>
  <c r="L1207" i="1"/>
  <c r="K1207" i="1"/>
  <c r="R1207" i="1" s="1"/>
  <c r="J1207" i="1"/>
  <c r="Q1206" i="1"/>
  <c r="S1206" i="1" s="1"/>
  <c r="N1206" i="1"/>
  <c r="M1206" i="1"/>
  <c r="L1206" i="1"/>
  <c r="K1206" i="1"/>
  <c r="R1206" i="1" s="1"/>
  <c r="J1206" i="1"/>
  <c r="Q1205" i="1"/>
  <c r="S1205" i="1" s="1"/>
  <c r="N1205" i="1"/>
  <c r="M1205" i="1"/>
  <c r="L1205" i="1"/>
  <c r="R1205" i="1" s="1"/>
  <c r="K1205" i="1"/>
  <c r="J1205" i="1"/>
  <c r="R1204" i="1"/>
  <c r="N1204" i="1"/>
  <c r="M1204" i="1"/>
  <c r="L1204" i="1"/>
  <c r="K1204" i="1"/>
  <c r="J1204" i="1"/>
  <c r="P1204" i="1" s="1"/>
  <c r="N1203" i="1"/>
  <c r="M1203" i="1"/>
  <c r="L1203" i="1"/>
  <c r="K1203" i="1"/>
  <c r="R1203" i="1" s="1"/>
  <c r="J1203" i="1"/>
  <c r="Q1202" i="1"/>
  <c r="S1202" i="1" s="1"/>
  <c r="N1202" i="1"/>
  <c r="M1202" i="1"/>
  <c r="L1202" i="1"/>
  <c r="K1202" i="1"/>
  <c r="R1202" i="1" s="1"/>
  <c r="J1202" i="1"/>
  <c r="Q1201" i="1"/>
  <c r="S1201" i="1" s="1"/>
  <c r="N1201" i="1"/>
  <c r="M1201" i="1"/>
  <c r="L1201" i="1"/>
  <c r="R1201" i="1" s="1"/>
  <c r="K1201" i="1"/>
  <c r="J1201" i="1"/>
  <c r="R1200" i="1"/>
  <c r="N1200" i="1"/>
  <c r="M1200" i="1"/>
  <c r="L1200" i="1"/>
  <c r="K1200" i="1"/>
  <c r="J1200" i="1"/>
  <c r="P1200" i="1" s="1"/>
  <c r="N1199" i="1"/>
  <c r="M1199" i="1"/>
  <c r="L1199" i="1"/>
  <c r="K1199" i="1"/>
  <c r="J1199" i="1"/>
  <c r="Q1198" i="1"/>
  <c r="S1198" i="1" s="1"/>
  <c r="N1198" i="1"/>
  <c r="M1198" i="1"/>
  <c r="L1198" i="1"/>
  <c r="K1198" i="1"/>
  <c r="R1198" i="1" s="1"/>
  <c r="J1198" i="1"/>
  <c r="Q1197" i="1"/>
  <c r="S1197" i="1" s="1"/>
  <c r="N1197" i="1"/>
  <c r="M1197" i="1"/>
  <c r="L1197" i="1"/>
  <c r="R1197" i="1" s="1"/>
  <c r="K1197" i="1"/>
  <c r="P1197" i="1" s="1"/>
  <c r="J1197" i="1"/>
  <c r="R1196" i="1"/>
  <c r="N1196" i="1"/>
  <c r="M1196" i="1"/>
  <c r="L1196" i="1"/>
  <c r="K1196" i="1"/>
  <c r="J1196" i="1"/>
  <c r="N1195" i="1"/>
  <c r="M1195" i="1"/>
  <c r="L1195" i="1"/>
  <c r="K1195" i="1"/>
  <c r="R1195" i="1" s="1"/>
  <c r="J1195" i="1"/>
  <c r="Q1194" i="1"/>
  <c r="S1194" i="1" s="1"/>
  <c r="N1194" i="1"/>
  <c r="M1194" i="1"/>
  <c r="L1194" i="1"/>
  <c r="K1194" i="1"/>
  <c r="J1194" i="1"/>
  <c r="N1193" i="1"/>
  <c r="M1193" i="1"/>
  <c r="Q1193" i="1" s="1"/>
  <c r="S1193" i="1" s="1"/>
  <c r="L1193" i="1"/>
  <c r="R1193" i="1" s="1"/>
  <c r="K1193" i="1"/>
  <c r="J1193" i="1"/>
  <c r="R1192" i="1"/>
  <c r="N1192" i="1"/>
  <c r="M1192" i="1"/>
  <c r="L1192" i="1"/>
  <c r="K1192" i="1"/>
  <c r="J1192" i="1"/>
  <c r="N1191" i="1"/>
  <c r="M1191" i="1"/>
  <c r="L1191" i="1"/>
  <c r="K1191" i="1"/>
  <c r="R1191" i="1" s="1"/>
  <c r="J1191" i="1"/>
  <c r="Q1191" i="1" s="1"/>
  <c r="S1191" i="1" s="1"/>
  <c r="Q1190" i="1"/>
  <c r="S1190" i="1" s="1"/>
  <c r="N1190" i="1"/>
  <c r="M1190" i="1"/>
  <c r="L1190" i="1"/>
  <c r="K1190" i="1"/>
  <c r="J1190" i="1"/>
  <c r="N1189" i="1"/>
  <c r="M1189" i="1"/>
  <c r="Q1189" i="1" s="1"/>
  <c r="S1189" i="1" s="1"/>
  <c r="L1189" i="1"/>
  <c r="R1189" i="1" s="1"/>
  <c r="K1189" i="1"/>
  <c r="J1189" i="1"/>
  <c r="R1188" i="1"/>
  <c r="N1188" i="1"/>
  <c r="M1188" i="1"/>
  <c r="L1188" i="1"/>
  <c r="K1188" i="1"/>
  <c r="J1188" i="1"/>
  <c r="N1187" i="1"/>
  <c r="M1187" i="1"/>
  <c r="L1187" i="1"/>
  <c r="K1187" i="1"/>
  <c r="R1187" i="1" s="1"/>
  <c r="J1187" i="1"/>
  <c r="Q1187" i="1" s="1"/>
  <c r="S1187" i="1" s="1"/>
  <c r="Q1186" i="1"/>
  <c r="S1186" i="1" s="1"/>
  <c r="N1186" i="1"/>
  <c r="M1186" i="1"/>
  <c r="L1186" i="1"/>
  <c r="K1186" i="1"/>
  <c r="J1186" i="1"/>
  <c r="N1185" i="1"/>
  <c r="M1185" i="1"/>
  <c r="Q1185" i="1" s="1"/>
  <c r="S1185" i="1" s="1"/>
  <c r="L1185" i="1"/>
  <c r="R1185" i="1" s="1"/>
  <c r="K1185" i="1"/>
  <c r="J1185" i="1"/>
  <c r="R1184" i="1"/>
  <c r="N1184" i="1"/>
  <c r="M1184" i="1"/>
  <c r="L1184" i="1"/>
  <c r="K1184" i="1"/>
  <c r="J1184" i="1"/>
  <c r="N1183" i="1"/>
  <c r="M1183" i="1"/>
  <c r="L1183" i="1"/>
  <c r="K1183" i="1"/>
  <c r="R1183" i="1" s="1"/>
  <c r="J1183" i="1"/>
  <c r="Q1183" i="1" s="1"/>
  <c r="S1183" i="1" s="1"/>
  <c r="Q1182" i="1"/>
  <c r="S1182" i="1" s="1"/>
  <c r="N1182" i="1"/>
  <c r="M1182" i="1"/>
  <c r="L1182" i="1"/>
  <c r="K1182" i="1"/>
  <c r="J1182" i="1"/>
  <c r="N1181" i="1"/>
  <c r="M1181" i="1"/>
  <c r="Q1181" i="1" s="1"/>
  <c r="S1181" i="1" s="1"/>
  <c r="L1181" i="1"/>
  <c r="R1181" i="1" s="1"/>
  <c r="K1181" i="1"/>
  <c r="J1181" i="1"/>
  <c r="R1180" i="1"/>
  <c r="N1180" i="1"/>
  <c r="M1180" i="1"/>
  <c r="L1180" i="1"/>
  <c r="K1180" i="1"/>
  <c r="J1180" i="1"/>
  <c r="N1179" i="1"/>
  <c r="M1179" i="1"/>
  <c r="L1179" i="1"/>
  <c r="K1179" i="1"/>
  <c r="R1179" i="1" s="1"/>
  <c r="J1179" i="1"/>
  <c r="Q1179" i="1" s="1"/>
  <c r="S1179" i="1" s="1"/>
  <c r="Q1178" i="1"/>
  <c r="S1178" i="1" s="1"/>
  <c r="N1178" i="1"/>
  <c r="M1178" i="1"/>
  <c r="L1178" i="1"/>
  <c r="K1178" i="1"/>
  <c r="J1178" i="1"/>
  <c r="N1177" i="1"/>
  <c r="M1177" i="1"/>
  <c r="Q1177" i="1" s="1"/>
  <c r="S1177" i="1" s="1"/>
  <c r="L1177" i="1"/>
  <c r="R1177" i="1" s="1"/>
  <c r="K1177" i="1"/>
  <c r="J1177" i="1"/>
  <c r="R1176" i="1"/>
  <c r="N1176" i="1"/>
  <c r="M1176" i="1"/>
  <c r="L1176" i="1"/>
  <c r="K1176" i="1"/>
  <c r="J1176" i="1"/>
  <c r="N1175" i="1"/>
  <c r="M1175" i="1"/>
  <c r="L1175" i="1"/>
  <c r="K1175" i="1"/>
  <c r="R1175" i="1" s="1"/>
  <c r="J1175" i="1"/>
  <c r="Q1175" i="1" s="1"/>
  <c r="S1175" i="1" s="1"/>
  <c r="Q1174" i="1"/>
  <c r="S1174" i="1" s="1"/>
  <c r="N1174" i="1"/>
  <c r="M1174" i="1"/>
  <c r="L1174" i="1"/>
  <c r="K1174" i="1"/>
  <c r="J1174" i="1"/>
  <c r="N1173" i="1"/>
  <c r="M1173" i="1"/>
  <c r="Q1173" i="1" s="1"/>
  <c r="S1173" i="1" s="1"/>
  <c r="L1173" i="1"/>
  <c r="R1173" i="1" s="1"/>
  <c r="K1173" i="1"/>
  <c r="J1173" i="1"/>
  <c r="R1172" i="1"/>
  <c r="N1172" i="1"/>
  <c r="M1172" i="1"/>
  <c r="L1172" i="1"/>
  <c r="K1172" i="1"/>
  <c r="J1172" i="1"/>
  <c r="N1171" i="1"/>
  <c r="M1171" i="1"/>
  <c r="L1171" i="1"/>
  <c r="K1171" i="1"/>
  <c r="R1171" i="1" s="1"/>
  <c r="J1171" i="1"/>
  <c r="Q1171" i="1" s="1"/>
  <c r="S1171" i="1" s="1"/>
  <c r="Q1170" i="1"/>
  <c r="S1170" i="1" s="1"/>
  <c r="N1170" i="1"/>
  <c r="M1170" i="1"/>
  <c r="L1170" i="1"/>
  <c r="K1170" i="1"/>
  <c r="J1170" i="1"/>
  <c r="N1169" i="1"/>
  <c r="M1169" i="1"/>
  <c r="Q1169" i="1" s="1"/>
  <c r="S1169" i="1" s="1"/>
  <c r="L1169" i="1"/>
  <c r="R1169" i="1" s="1"/>
  <c r="K1169" i="1"/>
  <c r="J1169" i="1"/>
  <c r="R1168" i="1"/>
  <c r="N1168" i="1"/>
  <c r="M1168" i="1"/>
  <c r="L1168" i="1"/>
  <c r="K1168" i="1"/>
  <c r="J1168" i="1"/>
  <c r="N1167" i="1"/>
  <c r="M1167" i="1"/>
  <c r="L1167" i="1"/>
  <c r="K1167" i="1"/>
  <c r="R1167" i="1" s="1"/>
  <c r="J1167" i="1"/>
  <c r="Q1167" i="1" s="1"/>
  <c r="S1167" i="1" s="1"/>
  <c r="Q1166" i="1"/>
  <c r="S1166" i="1" s="1"/>
  <c r="N1166" i="1"/>
  <c r="M1166" i="1"/>
  <c r="L1166" i="1"/>
  <c r="K1166" i="1"/>
  <c r="J1166" i="1"/>
  <c r="N1165" i="1"/>
  <c r="M1165" i="1"/>
  <c r="Q1165" i="1" s="1"/>
  <c r="S1165" i="1" s="1"/>
  <c r="L1165" i="1"/>
  <c r="R1165" i="1" s="1"/>
  <c r="K1165" i="1"/>
  <c r="J1165" i="1"/>
  <c r="R1164" i="1"/>
  <c r="N1164" i="1"/>
  <c r="M1164" i="1"/>
  <c r="L1164" i="1"/>
  <c r="K1164" i="1"/>
  <c r="J1164" i="1"/>
  <c r="N1163" i="1"/>
  <c r="M1163" i="1"/>
  <c r="L1163" i="1"/>
  <c r="K1163" i="1"/>
  <c r="R1163" i="1" s="1"/>
  <c r="J1163" i="1"/>
  <c r="Q1163" i="1" s="1"/>
  <c r="S1163" i="1" s="1"/>
  <c r="Q1162" i="1"/>
  <c r="S1162" i="1" s="1"/>
  <c r="N1162" i="1"/>
  <c r="M1162" i="1"/>
  <c r="L1162" i="1"/>
  <c r="K1162" i="1"/>
  <c r="J1162" i="1"/>
  <c r="N1161" i="1"/>
  <c r="M1161" i="1"/>
  <c r="Q1161" i="1" s="1"/>
  <c r="S1161" i="1" s="1"/>
  <c r="L1161" i="1"/>
  <c r="R1161" i="1" s="1"/>
  <c r="K1161" i="1"/>
  <c r="J1161" i="1"/>
  <c r="R1160" i="1"/>
  <c r="N1160" i="1"/>
  <c r="M1160" i="1"/>
  <c r="L1160" i="1"/>
  <c r="K1160" i="1"/>
  <c r="J1160" i="1"/>
  <c r="N1159" i="1"/>
  <c r="M1159" i="1"/>
  <c r="L1159" i="1"/>
  <c r="K1159" i="1"/>
  <c r="R1159" i="1" s="1"/>
  <c r="J1159" i="1"/>
  <c r="Q1159" i="1" s="1"/>
  <c r="S1159" i="1" s="1"/>
  <c r="Q1158" i="1"/>
  <c r="S1158" i="1" s="1"/>
  <c r="N1158" i="1"/>
  <c r="M1158" i="1"/>
  <c r="L1158" i="1"/>
  <c r="K1158" i="1"/>
  <c r="J1158" i="1"/>
  <c r="N1157" i="1"/>
  <c r="M1157" i="1"/>
  <c r="Q1157" i="1" s="1"/>
  <c r="S1157" i="1" s="1"/>
  <c r="L1157" i="1"/>
  <c r="R1157" i="1" s="1"/>
  <c r="K1157" i="1"/>
  <c r="J1157" i="1"/>
  <c r="R1156" i="1"/>
  <c r="N1156" i="1"/>
  <c r="M1156" i="1"/>
  <c r="L1156" i="1"/>
  <c r="K1156" i="1"/>
  <c r="J1156" i="1"/>
  <c r="N1155" i="1"/>
  <c r="M1155" i="1"/>
  <c r="L1155" i="1"/>
  <c r="K1155" i="1"/>
  <c r="R1155" i="1" s="1"/>
  <c r="J1155" i="1"/>
  <c r="Q1155" i="1" s="1"/>
  <c r="S1155" i="1" s="1"/>
  <c r="Q1154" i="1"/>
  <c r="S1154" i="1" s="1"/>
  <c r="N1154" i="1"/>
  <c r="M1154" i="1"/>
  <c r="L1154" i="1"/>
  <c r="K1154" i="1"/>
  <c r="J1154" i="1"/>
  <c r="N1153" i="1"/>
  <c r="M1153" i="1"/>
  <c r="Q1153" i="1" s="1"/>
  <c r="S1153" i="1" s="1"/>
  <c r="L1153" i="1"/>
  <c r="R1153" i="1" s="1"/>
  <c r="K1153" i="1"/>
  <c r="J1153" i="1"/>
  <c r="R1152" i="1"/>
  <c r="N1152" i="1"/>
  <c r="M1152" i="1"/>
  <c r="L1152" i="1"/>
  <c r="K1152" i="1"/>
  <c r="J1152" i="1"/>
  <c r="N1151" i="1"/>
  <c r="M1151" i="1"/>
  <c r="L1151" i="1"/>
  <c r="K1151" i="1"/>
  <c r="R1151" i="1" s="1"/>
  <c r="J1151" i="1"/>
  <c r="Q1151" i="1" s="1"/>
  <c r="S1151" i="1" s="1"/>
  <c r="Q1150" i="1"/>
  <c r="S1150" i="1" s="1"/>
  <c r="N1150" i="1"/>
  <c r="M1150" i="1"/>
  <c r="L1150" i="1"/>
  <c r="K1150" i="1"/>
  <c r="J1150" i="1"/>
  <c r="N1149" i="1"/>
  <c r="M1149" i="1"/>
  <c r="Q1149" i="1" s="1"/>
  <c r="S1149" i="1" s="1"/>
  <c r="L1149" i="1"/>
  <c r="R1149" i="1" s="1"/>
  <c r="K1149" i="1"/>
  <c r="J1149" i="1"/>
  <c r="R1148" i="1"/>
  <c r="N1148" i="1"/>
  <c r="M1148" i="1"/>
  <c r="L1148" i="1"/>
  <c r="K1148" i="1"/>
  <c r="J1148" i="1"/>
  <c r="N1147" i="1"/>
  <c r="M1147" i="1"/>
  <c r="L1147" i="1"/>
  <c r="K1147" i="1"/>
  <c r="R1147" i="1" s="1"/>
  <c r="J1147" i="1"/>
  <c r="Q1147" i="1" s="1"/>
  <c r="S1147" i="1" s="1"/>
  <c r="N1146" i="1"/>
  <c r="M1146" i="1"/>
  <c r="L1146" i="1"/>
  <c r="K1146" i="1"/>
  <c r="J1146" i="1"/>
  <c r="Q1146" i="1" s="1"/>
  <c r="S1146" i="1" s="1"/>
  <c r="R1145" i="1"/>
  <c r="N1145" i="1"/>
  <c r="M1145" i="1"/>
  <c r="Q1145" i="1" s="1"/>
  <c r="S1145" i="1" s="1"/>
  <c r="L1145" i="1"/>
  <c r="K1145" i="1"/>
  <c r="P1145" i="1" s="1"/>
  <c r="J1145" i="1"/>
  <c r="N1144" i="1"/>
  <c r="M1144" i="1"/>
  <c r="L1144" i="1"/>
  <c r="R1144" i="1" s="1"/>
  <c r="K1144" i="1"/>
  <c r="J1144" i="1"/>
  <c r="P1144" i="1" s="1"/>
  <c r="N1143" i="1"/>
  <c r="R1143" i="1" s="1"/>
  <c r="M1143" i="1"/>
  <c r="L1143" i="1"/>
  <c r="K1143" i="1"/>
  <c r="J1143" i="1"/>
  <c r="Q1143" i="1" s="1"/>
  <c r="S1143" i="1" s="1"/>
  <c r="N1142" i="1"/>
  <c r="M1142" i="1"/>
  <c r="L1142" i="1"/>
  <c r="K1142" i="1"/>
  <c r="J1142" i="1"/>
  <c r="Q1142" i="1" s="1"/>
  <c r="S1142" i="1" s="1"/>
  <c r="R1141" i="1"/>
  <c r="N1141" i="1"/>
  <c r="M1141" i="1"/>
  <c r="Q1141" i="1" s="1"/>
  <c r="S1141" i="1" s="1"/>
  <c r="L1141" i="1"/>
  <c r="K1141" i="1"/>
  <c r="P1141" i="1" s="1"/>
  <c r="J1141" i="1"/>
  <c r="N1140" i="1"/>
  <c r="M1140" i="1"/>
  <c r="L1140" i="1"/>
  <c r="R1140" i="1" s="1"/>
  <c r="K1140" i="1"/>
  <c r="J1140" i="1"/>
  <c r="P1140" i="1" s="1"/>
  <c r="N1139" i="1"/>
  <c r="R1139" i="1" s="1"/>
  <c r="M1139" i="1"/>
  <c r="L1139" i="1"/>
  <c r="K1139" i="1"/>
  <c r="J1139" i="1"/>
  <c r="Q1139" i="1" s="1"/>
  <c r="S1139" i="1" s="1"/>
  <c r="N1138" i="1"/>
  <c r="M1138" i="1"/>
  <c r="L1138" i="1"/>
  <c r="K1138" i="1"/>
  <c r="J1138" i="1"/>
  <c r="Q1138" i="1" s="1"/>
  <c r="S1138" i="1" s="1"/>
  <c r="R1137" i="1"/>
  <c r="N1137" i="1"/>
  <c r="M1137" i="1"/>
  <c r="Q1137" i="1" s="1"/>
  <c r="S1137" i="1" s="1"/>
  <c r="L1137" i="1"/>
  <c r="K1137" i="1"/>
  <c r="P1137" i="1" s="1"/>
  <c r="J1137" i="1"/>
  <c r="N1136" i="1"/>
  <c r="M1136" i="1"/>
  <c r="L1136" i="1"/>
  <c r="R1136" i="1" s="1"/>
  <c r="K1136" i="1"/>
  <c r="J1136" i="1"/>
  <c r="P1136" i="1" s="1"/>
  <c r="N1135" i="1"/>
  <c r="R1135" i="1" s="1"/>
  <c r="M1135" i="1"/>
  <c r="L1135" i="1"/>
  <c r="K1135" i="1"/>
  <c r="J1135" i="1"/>
  <c r="Q1135" i="1" s="1"/>
  <c r="S1135" i="1" s="1"/>
  <c r="N1134" i="1"/>
  <c r="M1134" i="1"/>
  <c r="L1134" i="1"/>
  <c r="K1134" i="1"/>
  <c r="J1134" i="1"/>
  <c r="Q1134" i="1" s="1"/>
  <c r="S1134" i="1" s="1"/>
  <c r="R1133" i="1"/>
  <c r="N1133" i="1"/>
  <c r="M1133" i="1"/>
  <c r="Q1133" i="1" s="1"/>
  <c r="S1133" i="1" s="1"/>
  <c r="L1133" i="1"/>
  <c r="K1133" i="1"/>
  <c r="P1133" i="1" s="1"/>
  <c r="J1133" i="1"/>
  <c r="N1132" i="1"/>
  <c r="M1132" i="1"/>
  <c r="L1132" i="1"/>
  <c r="R1132" i="1" s="1"/>
  <c r="K1132" i="1"/>
  <c r="J1132" i="1"/>
  <c r="P1132" i="1" s="1"/>
  <c r="N1131" i="1"/>
  <c r="R1131" i="1" s="1"/>
  <c r="M1131" i="1"/>
  <c r="L1131" i="1"/>
  <c r="K1131" i="1"/>
  <c r="J1131" i="1"/>
  <c r="Q1131" i="1" s="1"/>
  <c r="S1131" i="1" s="1"/>
  <c r="N1130" i="1"/>
  <c r="M1130" i="1"/>
  <c r="L1130" i="1"/>
  <c r="K1130" i="1"/>
  <c r="J1130" i="1"/>
  <c r="Q1130" i="1" s="1"/>
  <c r="S1130" i="1" s="1"/>
  <c r="R1129" i="1"/>
  <c r="N1129" i="1"/>
  <c r="M1129" i="1"/>
  <c r="Q1129" i="1" s="1"/>
  <c r="S1129" i="1" s="1"/>
  <c r="L1129" i="1"/>
  <c r="K1129" i="1"/>
  <c r="P1129" i="1" s="1"/>
  <c r="J1129" i="1"/>
  <c r="N1128" i="1"/>
  <c r="M1128" i="1"/>
  <c r="L1128" i="1"/>
  <c r="R1128" i="1" s="1"/>
  <c r="K1128" i="1"/>
  <c r="J1128" i="1"/>
  <c r="P1128" i="1" s="1"/>
  <c r="N1127" i="1"/>
  <c r="R1127" i="1" s="1"/>
  <c r="M1127" i="1"/>
  <c r="L1127" i="1"/>
  <c r="K1127" i="1"/>
  <c r="J1127" i="1"/>
  <c r="Q1127" i="1" s="1"/>
  <c r="S1127" i="1" s="1"/>
  <c r="N1126" i="1"/>
  <c r="M1126" i="1"/>
  <c r="L1126" i="1"/>
  <c r="K1126" i="1"/>
  <c r="J1126" i="1"/>
  <c r="Q1126" i="1" s="1"/>
  <c r="S1126" i="1" s="1"/>
  <c r="R1125" i="1"/>
  <c r="N1125" i="1"/>
  <c r="M1125" i="1"/>
  <c r="Q1125" i="1" s="1"/>
  <c r="S1125" i="1" s="1"/>
  <c r="L1125" i="1"/>
  <c r="K1125" i="1"/>
  <c r="P1125" i="1" s="1"/>
  <c r="J1125" i="1"/>
  <c r="N1124" i="1"/>
  <c r="M1124" i="1"/>
  <c r="L1124" i="1"/>
  <c r="R1124" i="1" s="1"/>
  <c r="K1124" i="1"/>
  <c r="J1124" i="1"/>
  <c r="P1124" i="1" s="1"/>
  <c r="N1123" i="1"/>
  <c r="R1123" i="1" s="1"/>
  <c r="M1123" i="1"/>
  <c r="L1123" i="1"/>
  <c r="K1123" i="1"/>
  <c r="J1123" i="1"/>
  <c r="Q1123" i="1" s="1"/>
  <c r="S1123" i="1" s="1"/>
  <c r="N1122" i="1"/>
  <c r="M1122" i="1"/>
  <c r="L1122" i="1"/>
  <c r="K1122" i="1"/>
  <c r="J1122" i="1"/>
  <c r="Q1122" i="1" s="1"/>
  <c r="S1122" i="1" s="1"/>
  <c r="R1121" i="1"/>
  <c r="N1121" i="1"/>
  <c r="M1121" i="1"/>
  <c r="Q1121" i="1" s="1"/>
  <c r="S1121" i="1" s="1"/>
  <c r="L1121" i="1"/>
  <c r="K1121" i="1"/>
  <c r="P1121" i="1" s="1"/>
  <c r="J1121" i="1"/>
  <c r="N1120" i="1"/>
  <c r="M1120" i="1"/>
  <c r="L1120" i="1"/>
  <c r="R1120" i="1" s="1"/>
  <c r="K1120" i="1"/>
  <c r="J1120" i="1"/>
  <c r="P1120" i="1" s="1"/>
  <c r="N1119" i="1"/>
  <c r="R1119" i="1" s="1"/>
  <c r="M1119" i="1"/>
  <c r="L1119" i="1"/>
  <c r="K1119" i="1"/>
  <c r="J1119" i="1"/>
  <c r="Q1119" i="1" s="1"/>
  <c r="S1119" i="1" s="1"/>
  <c r="N1118" i="1"/>
  <c r="M1118" i="1"/>
  <c r="L1118" i="1"/>
  <c r="K1118" i="1"/>
  <c r="J1118" i="1"/>
  <c r="Q1118" i="1" s="1"/>
  <c r="S1118" i="1" s="1"/>
  <c r="R1117" i="1"/>
  <c r="N1117" i="1"/>
  <c r="M1117" i="1"/>
  <c r="Q1117" i="1" s="1"/>
  <c r="S1117" i="1" s="1"/>
  <c r="L1117" i="1"/>
  <c r="K1117" i="1"/>
  <c r="P1117" i="1" s="1"/>
  <c r="J1117" i="1"/>
  <c r="N1116" i="1"/>
  <c r="M1116" i="1"/>
  <c r="L1116" i="1"/>
  <c r="R1116" i="1" s="1"/>
  <c r="K1116" i="1"/>
  <c r="J1116" i="1"/>
  <c r="P1116" i="1" s="1"/>
  <c r="N1115" i="1"/>
  <c r="R1115" i="1" s="1"/>
  <c r="M1115" i="1"/>
  <c r="L1115" i="1"/>
  <c r="K1115" i="1"/>
  <c r="J1115" i="1"/>
  <c r="Q1115" i="1" s="1"/>
  <c r="S1115" i="1" s="1"/>
  <c r="N1114" i="1"/>
  <c r="M1114" i="1"/>
  <c r="L1114" i="1"/>
  <c r="K1114" i="1"/>
  <c r="J1114" i="1"/>
  <c r="Q1114" i="1" s="1"/>
  <c r="S1114" i="1" s="1"/>
  <c r="R1113" i="1"/>
  <c r="N1113" i="1"/>
  <c r="M1113" i="1"/>
  <c r="Q1113" i="1" s="1"/>
  <c r="S1113" i="1" s="1"/>
  <c r="L1113" i="1"/>
  <c r="K1113" i="1"/>
  <c r="P1113" i="1" s="1"/>
  <c r="J1113" i="1"/>
  <c r="N1112" i="1"/>
  <c r="M1112" i="1"/>
  <c r="L1112" i="1"/>
  <c r="R1112" i="1" s="1"/>
  <c r="K1112" i="1"/>
  <c r="J1112" i="1"/>
  <c r="P1112" i="1" s="1"/>
  <c r="N1111" i="1"/>
  <c r="R1111" i="1" s="1"/>
  <c r="M1111" i="1"/>
  <c r="L1111" i="1"/>
  <c r="K1111" i="1"/>
  <c r="J1111" i="1"/>
  <c r="Q1111" i="1" s="1"/>
  <c r="S1111" i="1" s="1"/>
  <c r="N1110" i="1"/>
  <c r="M1110" i="1"/>
  <c r="L1110" i="1"/>
  <c r="K1110" i="1"/>
  <c r="J1110" i="1"/>
  <c r="Q1110" i="1" s="1"/>
  <c r="S1110" i="1" s="1"/>
  <c r="R1109" i="1"/>
  <c r="N1109" i="1"/>
  <c r="M1109" i="1"/>
  <c r="Q1109" i="1" s="1"/>
  <c r="S1109" i="1" s="1"/>
  <c r="L1109" i="1"/>
  <c r="K1109" i="1"/>
  <c r="P1109" i="1" s="1"/>
  <c r="J1109" i="1"/>
  <c r="N1108" i="1"/>
  <c r="M1108" i="1"/>
  <c r="L1108" i="1"/>
  <c r="R1108" i="1" s="1"/>
  <c r="K1108" i="1"/>
  <c r="J1108" i="1"/>
  <c r="P1108" i="1" s="1"/>
  <c r="N1107" i="1"/>
  <c r="R1107" i="1" s="1"/>
  <c r="M1107" i="1"/>
  <c r="L1107" i="1"/>
  <c r="K1107" i="1"/>
  <c r="J1107" i="1"/>
  <c r="Q1107" i="1" s="1"/>
  <c r="S1107" i="1" s="1"/>
  <c r="N1106" i="1"/>
  <c r="M1106" i="1"/>
  <c r="L1106" i="1"/>
  <c r="K1106" i="1"/>
  <c r="J1106" i="1"/>
  <c r="Q1106" i="1" s="1"/>
  <c r="S1106" i="1" s="1"/>
  <c r="R1105" i="1"/>
  <c r="N1105" i="1"/>
  <c r="M1105" i="1"/>
  <c r="Q1105" i="1" s="1"/>
  <c r="S1105" i="1" s="1"/>
  <c r="L1105" i="1"/>
  <c r="K1105" i="1"/>
  <c r="P1105" i="1" s="1"/>
  <c r="J1105" i="1"/>
  <c r="N1104" i="1"/>
  <c r="M1104" i="1"/>
  <c r="L1104" i="1"/>
  <c r="K1104" i="1"/>
  <c r="R1104" i="1" s="1"/>
  <c r="J1104" i="1"/>
  <c r="Q1104" i="1" s="1"/>
  <c r="S1104" i="1" s="1"/>
  <c r="Q1103" i="1"/>
  <c r="S1103" i="1" s="1"/>
  <c r="N1103" i="1"/>
  <c r="M1103" i="1"/>
  <c r="L1103" i="1"/>
  <c r="K1103" i="1"/>
  <c r="R1103" i="1" s="1"/>
  <c r="J1103" i="1"/>
  <c r="R1102" i="1"/>
  <c r="N1102" i="1"/>
  <c r="M1102" i="1"/>
  <c r="Q1102" i="1" s="1"/>
  <c r="S1102" i="1" s="1"/>
  <c r="L1102" i="1"/>
  <c r="K1102" i="1"/>
  <c r="P1102" i="1" s="1"/>
  <c r="J1102" i="1"/>
  <c r="N1101" i="1"/>
  <c r="R1101" i="1" s="1"/>
  <c r="M1101" i="1"/>
  <c r="L1101" i="1"/>
  <c r="K1101" i="1"/>
  <c r="J1101" i="1"/>
  <c r="Q1101" i="1" s="1"/>
  <c r="S1101" i="1" s="1"/>
  <c r="N1100" i="1"/>
  <c r="M1100" i="1"/>
  <c r="L1100" i="1"/>
  <c r="K1100" i="1"/>
  <c r="R1100" i="1" s="1"/>
  <c r="J1100" i="1"/>
  <c r="Q1100" i="1" s="1"/>
  <c r="S1100" i="1" s="1"/>
  <c r="Q1099" i="1"/>
  <c r="S1099" i="1" s="1"/>
  <c r="N1099" i="1"/>
  <c r="M1099" i="1"/>
  <c r="L1099" i="1"/>
  <c r="K1099" i="1"/>
  <c r="R1099" i="1" s="1"/>
  <c r="J1099" i="1"/>
  <c r="R1098" i="1"/>
  <c r="N1098" i="1"/>
  <c r="M1098" i="1"/>
  <c r="Q1098" i="1" s="1"/>
  <c r="S1098" i="1" s="1"/>
  <c r="L1098" i="1"/>
  <c r="K1098" i="1"/>
  <c r="P1098" i="1" s="1"/>
  <c r="J1098" i="1"/>
  <c r="N1097" i="1"/>
  <c r="R1097" i="1" s="1"/>
  <c r="M1097" i="1"/>
  <c r="L1097" i="1"/>
  <c r="K1097" i="1"/>
  <c r="J1097" i="1"/>
  <c r="Q1097" i="1" s="1"/>
  <c r="S1097" i="1" s="1"/>
  <c r="N1096" i="1"/>
  <c r="M1096" i="1"/>
  <c r="L1096" i="1"/>
  <c r="K1096" i="1"/>
  <c r="R1096" i="1" s="1"/>
  <c r="J1096" i="1"/>
  <c r="Q1096" i="1" s="1"/>
  <c r="S1096" i="1" s="1"/>
  <c r="Q1095" i="1"/>
  <c r="S1095" i="1" s="1"/>
  <c r="N1095" i="1"/>
  <c r="M1095" i="1"/>
  <c r="L1095" i="1"/>
  <c r="K1095" i="1"/>
  <c r="R1095" i="1" s="1"/>
  <c r="J1095" i="1"/>
  <c r="R1094" i="1"/>
  <c r="N1094" i="1"/>
  <c r="M1094" i="1"/>
  <c r="Q1094" i="1" s="1"/>
  <c r="S1094" i="1" s="1"/>
  <c r="L1094" i="1"/>
  <c r="K1094" i="1"/>
  <c r="P1094" i="1" s="1"/>
  <c r="J1094" i="1"/>
  <c r="N1093" i="1"/>
  <c r="R1093" i="1" s="1"/>
  <c r="M1093" i="1"/>
  <c r="L1093" i="1"/>
  <c r="K1093" i="1"/>
  <c r="J1093" i="1"/>
  <c r="Q1093" i="1" s="1"/>
  <c r="S1093" i="1" s="1"/>
  <c r="N1092" i="1"/>
  <c r="M1092" i="1"/>
  <c r="L1092" i="1"/>
  <c r="K1092" i="1"/>
  <c r="R1092" i="1" s="1"/>
  <c r="J1092" i="1"/>
  <c r="Q1092" i="1" s="1"/>
  <c r="S1092" i="1" s="1"/>
  <c r="Q1091" i="1"/>
  <c r="S1091" i="1" s="1"/>
  <c r="N1091" i="1"/>
  <c r="M1091" i="1"/>
  <c r="L1091" i="1"/>
  <c r="K1091" i="1"/>
  <c r="R1091" i="1" s="1"/>
  <c r="J1091" i="1"/>
  <c r="R1090" i="1"/>
  <c r="N1090" i="1"/>
  <c r="M1090" i="1"/>
  <c r="Q1090" i="1" s="1"/>
  <c r="S1090" i="1" s="1"/>
  <c r="L1090" i="1"/>
  <c r="K1090" i="1"/>
  <c r="P1090" i="1" s="1"/>
  <c r="J1090" i="1"/>
  <c r="N1089" i="1"/>
  <c r="R1089" i="1" s="1"/>
  <c r="M1089" i="1"/>
  <c r="L1089" i="1"/>
  <c r="K1089" i="1"/>
  <c r="J1089" i="1"/>
  <c r="Q1089" i="1" s="1"/>
  <c r="S1089" i="1" s="1"/>
  <c r="N1088" i="1"/>
  <c r="M1088" i="1"/>
  <c r="L1088" i="1"/>
  <c r="K1088" i="1"/>
  <c r="R1088" i="1" s="1"/>
  <c r="J1088" i="1"/>
  <c r="Q1088" i="1" s="1"/>
  <c r="S1088" i="1" s="1"/>
  <c r="Q1087" i="1"/>
  <c r="S1087" i="1" s="1"/>
  <c r="N1087" i="1"/>
  <c r="M1087" i="1"/>
  <c r="L1087" i="1"/>
  <c r="K1087" i="1"/>
  <c r="R1087" i="1" s="1"/>
  <c r="J1087" i="1"/>
  <c r="R1086" i="1"/>
  <c r="N1086" i="1"/>
  <c r="M1086" i="1"/>
  <c r="Q1086" i="1" s="1"/>
  <c r="S1086" i="1" s="1"/>
  <c r="L1086" i="1"/>
  <c r="K1086" i="1"/>
  <c r="P1086" i="1" s="1"/>
  <c r="J1086" i="1"/>
  <c r="N1085" i="1"/>
  <c r="R1085" i="1" s="1"/>
  <c r="M1085" i="1"/>
  <c r="L1085" i="1"/>
  <c r="K1085" i="1"/>
  <c r="J1085" i="1"/>
  <c r="Q1085" i="1" s="1"/>
  <c r="S1085" i="1" s="1"/>
  <c r="N1084" i="1"/>
  <c r="M1084" i="1"/>
  <c r="L1084" i="1"/>
  <c r="K1084" i="1"/>
  <c r="R1084" i="1" s="1"/>
  <c r="J1084" i="1"/>
  <c r="Q1084" i="1" s="1"/>
  <c r="S1084" i="1" s="1"/>
  <c r="Q1083" i="1"/>
  <c r="S1083" i="1" s="1"/>
  <c r="N1083" i="1"/>
  <c r="M1083" i="1"/>
  <c r="L1083" i="1"/>
  <c r="K1083" i="1"/>
  <c r="R1083" i="1" s="1"/>
  <c r="J1083" i="1"/>
  <c r="R1082" i="1"/>
  <c r="N1082" i="1"/>
  <c r="M1082" i="1"/>
  <c r="Q1082" i="1" s="1"/>
  <c r="S1082" i="1" s="1"/>
  <c r="L1082" i="1"/>
  <c r="K1082" i="1"/>
  <c r="P1082" i="1" s="1"/>
  <c r="J1082" i="1"/>
  <c r="N1081" i="1"/>
  <c r="R1081" i="1" s="1"/>
  <c r="M1081" i="1"/>
  <c r="L1081" i="1"/>
  <c r="K1081" i="1"/>
  <c r="J1081" i="1"/>
  <c r="Q1081" i="1" s="1"/>
  <c r="S1081" i="1" s="1"/>
  <c r="N1080" i="1"/>
  <c r="M1080" i="1"/>
  <c r="L1080" i="1"/>
  <c r="K1080" i="1"/>
  <c r="R1080" i="1" s="1"/>
  <c r="J1080" i="1"/>
  <c r="Q1080" i="1" s="1"/>
  <c r="S1080" i="1" s="1"/>
  <c r="Q1079" i="1"/>
  <c r="S1079" i="1" s="1"/>
  <c r="N1079" i="1"/>
  <c r="M1079" i="1"/>
  <c r="L1079" i="1"/>
  <c r="K1079" i="1"/>
  <c r="R1079" i="1" s="1"/>
  <c r="J1079" i="1"/>
  <c r="R1078" i="1"/>
  <c r="N1078" i="1"/>
  <c r="M1078" i="1"/>
  <c r="Q1078" i="1" s="1"/>
  <c r="S1078" i="1" s="1"/>
  <c r="L1078" i="1"/>
  <c r="K1078" i="1"/>
  <c r="P1078" i="1" s="1"/>
  <c r="J1078" i="1"/>
  <c r="N1077" i="1"/>
  <c r="R1077" i="1" s="1"/>
  <c r="M1077" i="1"/>
  <c r="L1077" i="1"/>
  <c r="K1077" i="1"/>
  <c r="J1077" i="1"/>
  <c r="Q1077" i="1" s="1"/>
  <c r="S1077" i="1" s="1"/>
  <c r="N1076" i="1"/>
  <c r="M1076" i="1"/>
  <c r="L1076" i="1"/>
  <c r="K1076" i="1"/>
  <c r="R1076" i="1" s="1"/>
  <c r="J1076" i="1"/>
  <c r="Q1076" i="1" s="1"/>
  <c r="S1076" i="1" s="1"/>
  <c r="Q1075" i="1"/>
  <c r="S1075" i="1" s="1"/>
  <c r="N1075" i="1"/>
  <c r="M1075" i="1"/>
  <c r="L1075" i="1"/>
  <c r="K1075" i="1"/>
  <c r="R1075" i="1" s="1"/>
  <c r="J1075" i="1"/>
  <c r="R1074" i="1"/>
  <c r="N1074" i="1"/>
  <c r="M1074" i="1"/>
  <c r="Q1074" i="1" s="1"/>
  <c r="S1074" i="1" s="1"/>
  <c r="L1074" i="1"/>
  <c r="K1074" i="1"/>
  <c r="P1074" i="1" s="1"/>
  <c r="J1074" i="1"/>
  <c r="N1073" i="1"/>
  <c r="R1073" i="1" s="1"/>
  <c r="M1073" i="1"/>
  <c r="L1073" i="1"/>
  <c r="K1073" i="1"/>
  <c r="J1073" i="1"/>
  <c r="Q1073" i="1" s="1"/>
  <c r="S1073" i="1" s="1"/>
  <c r="N1072" i="1"/>
  <c r="M1072" i="1"/>
  <c r="L1072" i="1"/>
  <c r="K1072" i="1"/>
  <c r="R1072" i="1" s="1"/>
  <c r="J1072" i="1"/>
  <c r="Q1072" i="1" s="1"/>
  <c r="S1072" i="1" s="1"/>
  <c r="Q1071" i="1"/>
  <c r="S1071" i="1" s="1"/>
  <c r="N1071" i="1"/>
  <c r="M1071" i="1"/>
  <c r="L1071" i="1"/>
  <c r="K1071" i="1"/>
  <c r="R1071" i="1" s="1"/>
  <c r="J1071" i="1"/>
  <c r="R1070" i="1"/>
  <c r="N1070" i="1"/>
  <c r="M1070" i="1"/>
  <c r="Q1070" i="1" s="1"/>
  <c r="S1070" i="1" s="1"/>
  <c r="L1070" i="1"/>
  <c r="K1070" i="1"/>
  <c r="P1070" i="1" s="1"/>
  <c r="J1070" i="1"/>
  <c r="N1069" i="1"/>
  <c r="R1069" i="1" s="1"/>
  <c r="M1069" i="1"/>
  <c r="L1069" i="1"/>
  <c r="K1069" i="1"/>
  <c r="J1069" i="1"/>
  <c r="Q1069" i="1" s="1"/>
  <c r="S1069" i="1" s="1"/>
  <c r="N1068" i="1"/>
  <c r="M1068" i="1"/>
  <c r="L1068" i="1"/>
  <c r="K1068" i="1"/>
  <c r="R1068" i="1" s="1"/>
  <c r="J1068" i="1"/>
  <c r="Q1068" i="1" s="1"/>
  <c r="S1068" i="1" s="1"/>
  <c r="Q1067" i="1"/>
  <c r="S1067" i="1" s="1"/>
  <c r="N1067" i="1"/>
  <c r="M1067" i="1"/>
  <c r="L1067" i="1"/>
  <c r="K1067" i="1"/>
  <c r="R1067" i="1" s="1"/>
  <c r="J1067" i="1"/>
  <c r="R1066" i="1"/>
  <c r="N1066" i="1"/>
  <c r="M1066" i="1"/>
  <c r="Q1066" i="1" s="1"/>
  <c r="S1066" i="1" s="1"/>
  <c r="L1066" i="1"/>
  <c r="K1066" i="1"/>
  <c r="P1066" i="1" s="1"/>
  <c r="J1066" i="1"/>
  <c r="N1065" i="1"/>
  <c r="R1065" i="1" s="1"/>
  <c r="M1065" i="1"/>
  <c r="L1065" i="1"/>
  <c r="K1065" i="1"/>
  <c r="J1065" i="1"/>
  <c r="Q1065" i="1" s="1"/>
  <c r="S1065" i="1" s="1"/>
  <c r="N1064" i="1"/>
  <c r="M1064" i="1"/>
  <c r="L1064" i="1"/>
  <c r="K1064" i="1"/>
  <c r="R1064" i="1" s="1"/>
  <c r="J1064" i="1"/>
  <c r="Q1064" i="1" s="1"/>
  <c r="S1064" i="1" s="1"/>
  <c r="Q1063" i="1"/>
  <c r="S1063" i="1" s="1"/>
  <c r="N1063" i="1"/>
  <c r="M1063" i="1"/>
  <c r="L1063" i="1"/>
  <c r="K1063" i="1"/>
  <c r="R1063" i="1" s="1"/>
  <c r="J1063" i="1"/>
  <c r="R1062" i="1"/>
  <c r="N1062" i="1"/>
  <c r="M1062" i="1"/>
  <c r="Q1062" i="1" s="1"/>
  <c r="S1062" i="1" s="1"/>
  <c r="L1062" i="1"/>
  <c r="K1062" i="1"/>
  <c r="P1062" i="1" s="1"/>
  <c r="J1062" i="1"/>
  <c r="N1061" i="1"/>
  <c r="R1061" i="1" s="1"/>
  <c r="M1061" i="1"/>
  <c r="L1061" i="1"/>
  <c r="K1061" i="1"/>
  <c r="J1061" i="1"/>
  <c r="Q1061" i="1" s="1"/>
  <c r="S1061" i="1" s="1"/>
  <c r="N1060" i="1"/>
  <c r="M1060" i="1"/>
  <c r="L1060" i="1"/>
  <c r="K1060" i="1"/>
  <c r="R1060" i="1" s="1"/>
  <c r="J1060" i="1"/>
  <c r="Q1060" i="1" s="1"/>
  <c r="S1060" i="1" s="1"/>
  <c r="Q1059" i="1"/>
  <c r="S1059" i="1" s="1"/>
  <c r="N1059" i="1"/>
  <c r="M1059" i="1"/>
  <c r="L1059" i="1"/>
  <c r="K1059" i="1"/>
  <c r="R1059" i="1" s="1"/>
  <c r="J1059" i="1"/>
  <c r="R1058" i="1"/>
  <c r="N1058" i="1"/>
  <c r="M1058" i="1"/>
  <c r="Q1058" i="1" s="1"/>
  <c r="S1058" i="1" s="1"/>
  <c r="L1058" i="1"/>
  <c r="K1058" i="1"/>
  <c r="P1058" i="1" s="1"/>
  <c r="J1058" i="1"/>
  <c r="N1057" i="1"/>
  <c r="R1057" i="1" s="1"/>
  <c r="M1057" i="1"/>
  <c r="L1057" i="1"/>
  <c r="K1057" i="1"/>
  <c r="J1057" i="1"/>
  <c r="Q1057" i="1" s="1"/>
  <c r="S1057" i="1" s="1"/>
  <c r="N1056" i="1"/>
  <c r="M1056" i="1"/>
  <c r="L1056" i="1"/>
  <c r="K1056" i="1"/>
  <c r="R1056" i="1" s="1"/>
  <c r="J1056" i="1"/>
  <c r="Q1056" i="1" s="1"/>
  <c r="S1056" i="1" s="1"/>
  <c r="Q1055" i="1"/>
  <c r="S1055" i="1" s="1"/>
  <c r="N1055" i="1"/>
  <c r="M1055" i="1"/>
  <c r="L1055" i="1"/>
  <c r="K1055" i="1"/>
  <c r="R1055" i="1" s="1"/>
  <c r="J1055" i="1"/>
  <c r="R1054" i="1"/>
  <c r="N1054" i="1"/>
  <c r="M1054" i="1"/>
  <c r="Q1054" i="1" s="1"/>
  <c r="S1054" i="1" s="1"/>
  <c r="L1054" i="1"/>
  <c r="K1054" i="1"/>
  <c r="P1054" i="1" s="1"/>
  <c r="J1054" i="1"/>
  <c r="N1053" i="1"/>
  <c r="R1053" i="1" s="1"/>
  <c r="M1053" i="1"/>
  <c r="L1053" i="1"/>
  <c r="K1053" i="1"/>
  <c r="J1053" i="1"/>
  <c r="Q1053" i="1" s="1"/>
  <c r="S1053" i="1" s="1"/>
  <c r="N1052" i="1"/>
  <c r="M1052" i="1"/>
  <c r="L1052" i="1"/>
  <c r="K1052" i="1"/>
  <c r="R1052" i="1" s="1"/>
  <c r="J1052" i="1"/>
  <c r="Q1052" i="1" s="1"/>
  <c r="S1052" i="1" s="1"/>
  <c r="Q1051" i="1"/>
  <c r="S1051" i="1" s="1"/>
  <c r="N1051" i="1"/>
  <c r="M1051" i="1"/>
  <c r="L1051" i="1"/>
  <c r="K1051" i="1"/>
  <c r="R1051" i="1" s="1"/>
  <c r="J1051" i="1"/>
  <c r="R1050" i="1"/>
  <c r="N1050" i="1"/>
  <c r="M1050" i="1"/>
  <c r="Q1050" i="1" s="1"/>
  <c r="S1050" i="1" s="1"/>
  <c r="L1050" i="1"/>
  <c r="K1050" i="1"/>
  <c r="P1050" i="1" s="1"/>
  <c r="J1050" i="1"/>
  <c r="N1049" i="1"/>
  <c r="R1049" i="1" s="1"/>
  <c r="M1049" i="1"/>
  <c r="L1049" i="1"/>
  <c r="K1049" i="1"/>
  <c r="J1049" i="1"/>
  <c r="Q1049" i="1" s="1"/>
  <c r="S1049" i="1" s="1"/>
  <c r="N1048" i="1"/>
  <c r="M1048" i="1"/>
  <c r="L1048" i="1"/>
  <c r="K1048" i="1"/>
  <c r="R1048" i="1" s="1"/>
  <c r="J1048" i="1"/>
  <c r="Q1048" i="1" s="1"/>
  <c r="S1048" i="1" s="1"/>
  <c r="Q1047" i="1"/>
  <c r="S1047" i="1" s="1"/>
  <c r="N1047" i="1"/>
  <c r="M1047" i="1"/>
  <c r="L1047" i="1"/>
  <c r="K1047" i="1"/>
  <c r="R1047" i="1" s="1"/>
  <c r="J1047" i="1"/>
  <c r="R1046" i="1"/>
  <c r="N1046" i="1"/>
  <c r="M1046" i="1"/>
  <c r="Q1046" i="1" s="1"/>
  <c r="S1046" i="1" s="1"/>
  <c r="L1046" i="1"/>
  <c r="K1046" i="1"/>
  <c r="P1046" i="1" s="1"/>
  <c r="J1046" i="1"/>
  <c r="N1045" i="1"/>
  <c r="R1045" i="1" s="1"/>
  <c r="M1045" i="1"/>
  <c r="L1045" i="1"/>
  <c r="K1045" i="1"/>
  <c r="J1045" i="1"/>
  <c r="Q1045" i="1" s="1"/>
  <c r="S1045" i="1" s="1"/>
  <c r="N1044" i="1"/>
  <c r="M1044" i="1"/>
  <c r="L1044" i="1"/>
  <c r="K1044" i="1"/>
  <c r="R1044" i="1" s="1"/>
  <c r="J1044" i="1"/>
  <c r="Q1044" i="1" s="1"/>
  <c r="S1044" i="1" s="1"/>
  <c r="Q1043" i="1"/>
  <c r="S1043" i="1" s="1"/>
  <c r="N1043" i="1"/>
  <c r="M1043" i="1"/>
  <c r="L1043" i="1"/>
  <c r="K1043" i="1"/>
  <c r="R1043" i="1" s="1"/>
  <c r="J1043" i="1"/>
  <c r="R1042" i="1"/>
  <c r="N1042" i="1"/>
  <c r="M1042" i="1"/>
  <c r="Q1042" i="1" s="1"/>
  <c r="S1042" i="1" s="1"/>
  <c r="L1042" i="1"/>
  <c r="K1042" i="1"/>
  <c r="P1042" i="1" s="1"/>
  <c r="J1042" i="1"/>
  <c r="N1041" i="1"/>
  <c r="R1041" i="1" s="1"/>
  <c r="M1041" i="1"/>
  <c r="L1041" i="1"/>
  <c r="K1041" i="1"/>
  <c r="J1041" i="1"/>
  <c r="Q1041" i="1" s="1"/>
  <c r="S1041" i="1" s="1"/>
  <c r="N1040" i="1"/>
  <c r="M1040" i="1"/>
  <c r="L1040" i="1"/>
  <c r="K1040" i="1"/>
  <c r="R1040" i="1" s="1"/>
  <c r="J1040" i="1"/>
  <c r="Q1040" i="1" s="1"/>
  <c r="S1040" i="1" s="1"/>
  <c r="Q1039" i="1"/>
  <c r="S1039" i="1" s="1"/>
  <c r="N1039" i="1"/>
  <c r="M1039" i="1"/>
  <c r="L1039" i="1"/>
  <c r="K1039" i="1"/>
  <c r="R1039" i="1" s="1"/>
  <c r="J1039" i="1"/>
  <c r="R1038" i="1"/>
  <c r="N1038" i="1"/>
  <c r="M1038" i="1"/>
  <c r="Q1038" i="1" s="1"/>
  <c r="S1038" i="1" s="1"/>
  <c r="L1038" i="1"/>
  <c r="K1038" i="1"/>
  <c r="P1038" i="1" s="1"/>
  <c r="J1038" i="1"/>
  <c r="N1037" i="1"/>
  <c r="R1037" i="1" s="1"/>
  <c r="M1037" i="1"/>
  <c r="L1037" i="1"/>
  <c r="K1037" i="1"/>
  <c r="J1037" i="1"/>
  <c r="Q1037" i="1" s="1"/>
  <c r="S1037" i="1" s="1"/>
  <c r="N1036" i="1"/>
  <c r="M1036" i="1"/>
  <c r="L1036" i="1"/>
  <c r="K1036" i="1"/>
  <c r="R1036" i="1" s="1"/>
  <c r="J1036" i="1"/>
  <c r="Q1036" i="1" s="1"/>
  <c r="S1036" i="1" s="1"/>
  <c r="Q1035" i="1"/>
  <c r="S1035" i="1" s="1"/>
  <c r="N1035" i="1"/>
  <c r="M1035" i="1"/>
  <c r="L1035" i="1"/>
  <c r="K1035" i="1"/>
  <c r="R1035" i="1" s="1"/>
  <c r="J1035" i="1"/>
  <c r="R1034" i="1"/>
  <c r="N1034" i="1"/>
  <c r="M1034" i="1"/>
  <c r="Q1034" i="1" s="1"/>
  <c r="S1034" i="1" s="1"/>
  <c r="L1034" i="1"/>
  <c r="K1034" i="1"/>
  <c r="P1034" i="1" s="1"/>
  <c r="J1034" i="1"/>
  <c r="N1033" i="1"/>
  <c r="R1033" i="1" s="1"/>
  <c r="M1033" i="1"/>
  <c r="L1033" i="1"/>
  <c r="K1033" i="1"/>
  <c r="J1033" i="1"/>
  <c r="Q1033" i="1" s="1"/>
  <c r="S1033" i="1" s="1"/>
  <c r="N1032" i="1"/>
  <c r="M1032" i="1"/>
  <c r="L1032" i="1"/>
  <c r="K1032" i="1"/>
  <c r="R1032" i="1" s="1"/>
  <c r="J1032" i="1"/>
  <c r="Q1032" i="1" s="1"/>
  <c r="S1032" i="1" s="1"/>
  <c r="Q1031" i="1"/>
  <c r="S1031" i="1" s="1"/>
  <c r="N1031" i="1"/>
  <c r="M1031" i="1"/>
  <c r="L1031" i="1"/>
  <c r="K1031" i="1"/>
  <c r="R1031" i="1" s="1"/>
  <c r="J1031" i="1"/>
  <c r="R1030" i="1"/>
  <c r="N1030" i="1"/>
  <c r="M1030" i="1"/>
  <c r="Q1030" i="1" s="1"/>
  <c r="S1030" i="1" s="1"/>
  <c r="L1030" i="1"/>
  <c r="K1030" i="1"/>
  <c r="P1030" i="1" s="1"/>
  <c r="J1030" i="1"/>
  <c r="N1029" i="1"/>
  <c r="R1029" i="1" s="1"/>
  <c r="M1029" i="1"/>
  <c r="L1029" i="1"/>
  <c r="K1029" i="1"/>
  <c r="J1029" i="1"/>
  <c r="Q1029" i="1" s="1"/>
  <c r="S1029" i="1" s="1"/>
  <c r="N1028" i="1"/>
  <c r="M1028" i="1"/>
  <c r="L1028" i="1"/>
  <c r="K1028" i="1"/>
  <c r="R1028" i="1" s="1"/>
  <c r="J1028" i="1"/>
  <c r="Q1028" i="1" s="1"/>
  <c r="S1028" i="1" s="1"/>
  <c r="Q1027" i="1"/>
  <c r="S1027" i="1" s="1"/>
  <c r="N1027" i="1"/>
  <c r="M1027" i="1"/>
  <c r="L1027" i="1"/>
  <c r="K1027" i="1"/>
  <c r="R1027" i="1" s="1"/>
  <c r="J1027" i="1"/>
  <c r="R1026" i="1"/>
  <c r="N1026" i="1"/>
  <c r="M1026" i="1"/>
  <c r="Q1026" i="1" s="1"/>
  <c r="S1026" i="1" s="1"/>
  <c r="L1026" i="1"/>
  <c r="K1026" i="1"/>
  <c r="P1026" i="1" s="1"/>
  <c r="J1026" i="1"/>
  <c r="N1025" i="1"/>
  <c r="R1025" i="1" s="1"/>
  <c r="M1025" i="1"/>
  <c r="L1025" i="1"/>
  <c r="K1025" i="1"/>
  <c r="J1025" i="1"/>
  <c r="Q1025" i="1" s="1"/>
  <c r="S1025" i="1" s="1"/>
  <c r="N1024" i="1"/>
  <c r="M1024" i="1"/>
  <c r="L1024" i="1"/>
  <c r="K1024" i="1"/>
  <c r="K2725" i="1" s="1"/>
  <c r="J1024" i="1"/>
  <c r="O1020" i="1"/>
  <c r="I1020" i="1"/>
  <c r="H1020" i="1"/>
  <c r="G1020" i="1"/>
  <c r="R1019" i="1"/>
  <c r="N1019" i="1"/>
  <c r="M1019" i="1"/>
  <c r="Q1019" i="1" s="1"/>
  <c r="S1019" i="1" s="1"/>
  <c r="L1019" i="1"/>
  <c r="K1019" i="1"/>
  <c r="P1019" i="1" s="1"/>
  <c r="J1019" i="1"/>
  <c r="N1018" i="1"/>
  <c r="R1018" i="1" s="1"/>
  <c r="M1018" i="1"/>
  <c r="L1018" i="1"/>
  <c r="K1018" i="1"/>
  <c r="J1018" i="1"/>
  <c r="Q1018" i="1" s="1"/>
  <c r="S1018" i="1" s="1"/>
  <c r="N1017" i="1"/>
  <c r="M1017" i="1"/>
  <c r="L1017" i="1"/>
  <c r="K1017" i="1"/>
  <c r="R1017" i="1" s="1"/>
  <c r="J1017" i="1"/>
  <c r="Q1017" i="1" s="1"/>
  <c r="S1017" i="1" s="1"/>
  <c r="Q1016" i="1"/>
  <c r="S1016" i="1" s="1"/>
  <c r="N1016" i="1"/>
  <c r="M1016" i="1"/>
  <c r="L1016" i="1"/>
  <c r="K1016" i="1"/>
  <c r="R1016" i="1" s="1"/>
  <c r="J1016" i="1"/>
  <c r="R1015" i="1"/>
  <c r="N1015" i="1"/>
  <c r="M1015" i="1"/>
  <c r="Q1015" i="1" s="1"/>
  <c r="S1015" i="1" s="1"/>
  <c r="L1015" i="1"/>
  <c r="K1015" i="1"/>
  <c r="P1015" i="1" s="1"/>
  <c r="J1015" i="1"/>
  <c r="N1014" i="1"/>
  <c r="R1014" i="1" s="1"/>
  <c r="M1014" i="1"/>
  <c r="L1014" i="1"/>
  <c r="K1014" i="1"/>
  <c r="J1014" i="1"/>
  <c r="Q1014" i="1" s="1"/>
  <c r="S1014" i="1" s="1"/>
  <c r="N1013" i="1"/>
  <c r="M1013" i="1"/>
  <c r="L1013" i="1"/>
  <c r="K1013" i="1"/>
  <c r="R1013" i="1" s="1"/>
  <c r="J1013" i="1"/>
  <c r="Q1013" i="1" s="1"/>
  <c r="S1013" i="1" s="1"/>
  <c r="Q1012" i="1"/>
  <c r="S1012" i="1" s="1"/>
  <c r="N1012" i="1"/>
  <c r="M1012" i="1"/>
  <c r="L1012" i="1"/>
  <c r="K1012" i="1"/>
  <c r="R1012" i="1" s="1"/>
  <c r="J1012" i="1"/>
  <c r="R1011" i="1"/>
  <c r="N1011" i="1"/>
  <c r="M1011" i="1"/>
  <c r="Q1011" i="1" s="1"/>
  <c r="S1011" i="1" s="1"/>
  <c r="L1011" i="1"/>
  <c r="K1011" i="1"/>
  <c r="P1011" i="1" s="1"/>
  <c r="J1011" i="1"/>
  <c r="N1010" i="1"/>
  <c r="R1010" i="1" s="1"/>
  <c r="M1010" i="1"/>
  <c r="L1010" i="1"/>
  <c r="K1010" i="1"/>
  <c r="J1010" i="1"/>
  <c r="Q1010" i="1" s="1"/>
  <c r="S1010" i="1" s="1"/>
  <c r="N1009" i="1"/>
  <c r="M1009" i="1"/>
  <c r="L1009" i="1"/>
  <c r="K1009" i="1"/>
  <c r="R1009" i="1" s="1"/>
  <c r="J1009" i="1"/>
  <c r="Q1009" i="1" s="1"/>
  <c r="S1009" i="1" s="1"/>
  <c r="Q1008" i="1"/>
  <c r="S1008" i="1" s="1"/>
  <c r="N1008" i="1"/>
  <c r="M1008" i="1"/>
  <c r="L1008" i="1"/>
  <c r="K1008" i="1"/>
  <c r="R1008" i="1" s="1"/>
  <c r="J1008" i="1"/>
  <c r="R1007" i="1"/>
  <c r="N1007" i="1"/>
  <c r="M1007" i="1"/>
  <c r="Q1007" i="1" s="1"/>
  <c r="S1007" i="1" s="1"/>
  <c r="L1007" i="1"/>
  <c r="K1007" i="1"/>
  <c r="P1007" i="1" s="1"/>
  <c r="J1007" i="1"/>
  <c r="N1006" i="1"/>
  <c r="R1006" i="1" s="1"/>
  <c r="M1006" i="1"/>
  <c r="L1006" i="1"/>
  <c r="K1006" i="1"/>
  <c r="J1006" i="1"/>
  <c r="Q1006" i="1" s="1"/>
  <c r="S1006" i="1" s="1"/>
  <c r="N1005" i="1"/>
  <c r="M1005" i="1"/>
  <c r="L1005" i="1"/>
  <c r="K1005" i="1"/>
  <c r="R1005" i="1" s="1"/>
  <c r="J1005" i="1"/>
  <c r="Q1005" i="1" s="1"/>
  <c r="S1005" i="1" s="1"/>
  <c r="Q1004" i="1"/>
  <c r="S1004" i="1" s="1"/>
  <c r="N1004" i="1"/>
  <c r="M1004" i="1"/>
  <c r="L1004" i="1"/>
  <c r="K1004" i="1"/>
  <c r="R1004" i="1" s="1"/>
  <c r="J1004" i="1"/>
  <c r="R1003" i="1"/>
  <c r="N1003" i="1"/>
  <c r="M1003" i="1"/>
  <c r="Q1003" i="1" s="1"/>
  <c r="S1003" i="1" s="1"/>
  <c r="L1003" i="1"/>
  <c r="K1003" i="1"/>
  <c r="P1003" i="1" s="1"/>
  <c r="J1003" i="1"/>
  <c r="N1002" i="1"/>
  <c r="R1002" i="1" s="1"/>
  <c r="M1002" i="1"/>
  <c r="L1002" i="1"/>
  <c r="K1002" i="1"/>
  <c r="J1002" i="1"/>
  <c r="Q1002" i="1" s="1"/>
  <c r="S1002" i="1" s="1"/>
  <c r="N1001" i="1"/>
  <c r="M1001" i="1"/>
  <c r="L1001" i="1"/>
  <c r="K1001" i="1"/>
  <c r="R1001" i="1" s="1"/>
  <c r="J1001" i="1"/>
  <c r="Q1001" i="1" s="1"/>
  <c r="S1001" i="1" s="1"/>
  <c r="Q1000" i="1"/>
  <c r="S1000" i="1" s="1"/>
  <c r="N1000" i="1"/>
  <c r="M1000" i="1"/>
  <c r="L1000" i="1"/>
  <c r="K1000" i="1"/>
  <c r="R1000" i="1" s="1"/>
  <c r="J1000" i="1"/>
  <c r="R999" i="1"/>
  <c r="N999" i="1"/>
  <c r="M999" i="1"/>
  <c r="Q999" i="1" s="1"/>
  <c r="S999" i="1" s="1"/>
  <c r="L999" i="1"/>
  <c r="K999" i="1"/>
  <c r="P999" i="1" s="1"/>
  <c r="J999" i="1"/>
  <c r="N998" i="1"/>
  <c r="R998" i="1" s="1"/>
  <c r="M998" i="1"/>
  <c r="L998" i="1"/>
  <c r="K998" i="1"/>
  <c r="J998" i="1"/>
  <c r="N997" i="1"/>
  <c r="M997" i="1"/>
  <c r="L997" i="1"/>
  <c r="K997" i="1"/>
  <c r="R997" i="1" s="1"/>
  <c r="J997" i="1"/>
  <c r="Q997" i="1" s="1"/>
  <c r="S997" i="1" s="1"/>
  <c r="Q996" i="1"/>
  <c r="S996" i="1" s="1"/>
  <c r="N996" i="1"/>
  <c r="M996" i="1"/>
  <c r="L996" i="1"/>
  <c r="K996" i="1"/>
  <c r="R996" i="1" s="1"/>
  <c r="J996" i="1"/>
  <c r="R995" i="1"/>
  <c r="N995" i="1"/>
  <c r="M995" i="1"/>
  <c r="L995" i="1"/>
  <c r="K995" i="1"/>
  <c r="J995" i="1"/>
  <c r="N994" i="1"/>
  <c r="M994" i="1"/>
  <c r="L994" i="1"/>
  <c r="L1020" i="1" s="1"/>
  <c r="K994" i="1"/>
  <c r="K1020" i="1" s="1"/>
  <c r="J994" i="1"/>
  <c r="O990" i="1"/>
  <c r="L990" i="1"/>
  <c r="I990" i="1"/>
  <c r="H990" i="1"/>
  <c r="G990" i="1"/>
  <c r="A990" i="1"/>
  <c r="R989" i="1"/>
  <c r="N989" i="1"/>
  <c r="M989" i="1"/>
  <c r="Q989" i="1" s="1"/>
  <c r="S989" i="1" s="1"/>
  <c r="L989" i="1"/>
  <c r="K989" i="1"/>
  <c r="J989" i="1"/>
  <c r="D989" i="1"/>
  <c r="N988" i="1"/>
  <c r="M988" i="1"/>
  <c r="L988" i="1"/>
  <c r="K988" i="1"/>
  <c r="R988" i="1" s="1"/>
  <c r="J988" i="1"/>
  <c r="Q988" i="1" s="1"/>
  <c r="S988" i="1" s="1"/>
  <c r="D988" i="1"/>
  <c r="R987" i="1"/>
  <c r="N987" i="1"/>
  <c r="M987" i="1"/>
  <c r="Q987" i="1" s="1"/>
  <c r="S987" i="1" s="1"/>
  <c r="L987" i="1"/>
  <c r="K987" i="1"/>
  <c r="P987" i="1" s="1"/>
  <c r="J987" i="1"/>
  <c r="N986" i="1"/>
  <c r="R986" i="1" s="1"/>
  <c r="M986" i="1"/>
  <c r="L986" i="1"/>
  <c r="K986" i="1"/>
  <c r="J986" i="1"/>
  <c r="N985" i="1"/>
  <c r="R985" i="1" s="1"/>
  <c r="M985" i="1"/>
  <c r="K985" i="1"/>
  <c r="J985" i="1"/>
  <c r="Q985" i="1" s="1"/>
  <c r="S985" i="1" s="1"/>
  <c r="N984" i="1"/>
  <c r="M984" i="1"/>
  <c r="L984" i="1"/>
  <c r="K984" i="1"/>
  <c r="R984" i="1" s="1"/>
  <c r="J984" i="1"/>
  <c r="Q984" i="1" s="1"/>
  <c r="S984" i="1" s="1"/>
  <c r="Q983" i="1"/>
  <c r="S983" i="1" s="1"/>
  <c r="N983" i="1"/>
  <c r="M983" i="1"/>
  <c r="L983" i="1"/>
  <c r="K983" i="1"/>
  <c r="R983" i="1" s="1"/>
  <c r="J983" i="1"/>
  <c r="R982" i="1"/>
  <c r="N982" i="1"/>
  <c r="M982" i="1"/>
  <c r="Q982" i="1" s="1"/>
  <c r="S982" i="1" s="1"/>
  <c r="L982" i="1"/>
  <c r="K982" i="1"/>
  <c r="P982" i="1" s="1"/>
  <c r="J982" i="1"/>
  <c r="N981" i="1"/>
  <c r="R981" i="1" s="1"/>
  <c r="M981" i="1"/>
  <c r="L981" i="1"/>
  <c r="K981" i="1"/>
  <c r="J981" i="1"/>
  <c r="N980" i="1"/>
  <c r="M980" i="1"/>
  <c r="L980" i="1"/>
  <c r="K980" i="1"/>
  <c r="R980" i="1" s="1"/>
  <c r="J980" i="1"/>
  <c r="Q980" i="1" s="1"/>
  <c r="S980" i="1" s="1"/>
  <c r="Q979" i="1"/>
  <c r="S979" i="1" s="1"/>
  <c r="N979" i="1"/>
  <c r="M979" i="1"/>
  <c r="L979" i="1"/>
  <c r="K979" i="1"/>
  <c r="R979" i="1" s="1"/>
  <c r="J979" i="1"/>
  <c r="R978" i="1"/>
  <c r="N978" i="1"/>
  <c r="M978" i="1"/>
  <c r="Q978" i="1" s="1"/>
  <c r="S978" i="1" s="1"/>
  <c r="L978" i="1"/>
  <c r="K978" i="1"/>
  <c r="P978" i="1" s="1"/>
  <c r="J978" i="1"/>
  <c r="N977" i="1"/>
  <c r="R977" i="1" s="1"/>
  <c r="M977" i="1"/>
  <c r="L977" i="1"/>
  <c r="K977" i="1"/>
  <c r="J977" i="1"/>
  <c r="N976" i="1"/>
  <c r="M976" i="1"/>
  <c r="L976" i="1"/>
  <c r="K976" i="1"/>
  <c r="R976" i="1" s="1"/>
  <c r="J976" i="1"/>
  <c r="Q976" i="1" s="1"/>
  <c r="S976" i="1" s="1"/>
  <c r="Q975" i="1"/>
  <c r="S975" i="1" s="1"/>
  <c r="N975" i="1"/>
  <c r="M975" i="1"/>
  <c r="K975" i="1"/>
  <c r="R975" i="1" s="1"/>
  <c r="J975" i="1"/>
  <c r="P975" i="1" s="1"/>
  <c r="Q974" i="1"/>
  <c r="N974" i="1"/>
  <c r="N990" i="1" s="1"/>
  <c r="M974" i="1"/>
  <c r="L974" i="1"/>
  <c r="K974" i="1"/>
  <c r="J974" i="1"/>
  <c r="J990" i="1" s="1"/>
  <c r="O970" i="1"/>
  <c r="I970" i="1"/>
  <c r="H970" i="1"/>
  <c r="G970" i="1"/>
  <c r="A970" i="1"/>
  <c r="N969" i="1"/>
  <c r="M969" i="1"/>
  <c r="L969" i="1"/>
  <c r="K969" i="1"/>
  <c r="R969" i="1" s="1"/>
  <c r="J969" i="1"/>
  <c r="Q969" i="1" s="1"/>
  <c r="S969" i="1" s="1"/>
  <c r="Q968" i="1"/>
  <c r="S968" i="1" s="1"/>
  <c r="N968" i="1"/>
  <c r="M968" i="1"/>
  <c r="L968" i="1"/>
  <c r="K968" i="1"/>
  <c r="J968" i="1"/>
  <c r="R967" i="1"/>
  <c r="N967" i="1"/>
  <c r="M967" i="1"/>
  <c r="Q967" i="1" s="1"/>
  <c r="S967" i="1" s="1"/>
  <c r="L967" i="1"/>
  <c r="K967" i="1"/>
  <c r="J967" i="1"/>
  <c r="N966" i="1"/>
  <c r="R966" i="1" s="1"/>
  <c r="M966" i="1"/>
  <c r="L966" i="1"/>
  <c r="L970" i="1" s="1"/>
  <c r="K966" i="1"/>
  <c r="K970" i="1" s="1"/>
  <c r="J966" i="1"/>
  <c r="O962" i="1"/>
  <c r="L962" i="1"/>
  <c r="I962" i="1"/>
  <c r="H962" i="1"/>
  <c r="G962" i="1"/>
  <c r="A962" i="1"/>
  <c r="R961" i="1"/>
  <c r="N961" i="1"/>
  <c r="M961" i="1"/>
  <c r="Q961" i="1" s="1"/>
  <c r="S961" i="1" s="1"/>
  <c r="L961" i="1"/>
  <c r="K961" i="1"/>
  <c r="P961" i="1" s="1"/>
  <c r="J961" i="1"/>
  <c r="N960" i="1"/>
  <c r="R960" i="1" s="1"/>
  <c r="M960" i="1"/>
  <c r="L960" i="1"/>
  <c r="K960" i="1"/>
  <c r="J960" i="1"/>
  <c r="N959" i="1"/>
  <c r="M959" i="1"/>
  <c r="L959" i="1"/>
  <c r="K959" i="1"/>
  <c r="R959" i="1" s="1"/>
  <c r="J959" i="1"/>
  <c r="Q959" i="1" s="1"/>
  <c r="S959" i="1" s="1"/>
  <c r="Q958" i="1"/>
  <c r="N958" i="1"/>
  <c r="N962" i="1" s="1"/>
  <c r="M958" i="1"/>
  <c r="M962" i="1" s="1"/>
  <c r="L958" i="1"/>
  <c r="K958" i="1"/>
  <c r="R958" i="1" s="1"/>
  <c r="J958" i="1"/>
  <c r="J962" i="1" s="1"/>
  <c r="O954" i="1"/>
  <c r="N954" i="1"/>
  <c r="J954" i="1"/>
  <c r="I954" i="1"/>
  <c r="H954" i="1"/>
  <c r="G954" i="1"/>
  <c r="A954" i="1"/>
  <c r="N953" i="1"/>
  <c r="M953" i="1"/>
  <c r="L953" i="1"/>
  <c r="K953" i="1"/>
  <c r="R953" i="1" s="1"/>
  <c r="J953" i="1"/>
  <c r="Q953" i="1" s="1"/>
  <c r="S953" i="1" s="1"/>
  <c r="Q952" i="1"/>
  <c r="S952" i="1" s="1"/>
  <c r="N952" i="1"/>
  <c r="M952" i="1"/>
  <c r="L952" i="1"/>
  <c r="K952" i="1"/>
  <c r="R952" i="1" s="1"/>
  <c r="J952" i="1"/>
  <c r="R951" i="1"/>
  <c r="R954" i="1" s="1"/>
  <c r="N951" i="1"/>
  <c r="M951" i="1"/>
  <c r="Q951" i="1" s="1"/>
  <c r="S951" i="1" s="1"/>
  <c r="L951" i="1"/>
  <c r="L954" i="1" s="1"/>
  <c r="K951" i="1"/>
  <c r="P951" i="1" s="1"/>
  <c r="J951" i="1"/>
  <c r="N950" i="1"/>
  <c r="R950" i="1" s="1"/>
  <c r="M950" i="1"/>
  <c r="Q950" i="1" s="1"/>
  <c r="Q954" i="1" s="1"/>
  <c r="K950" i="1"/>
  <c r="J950" i="1"/>
  <c r="P950" i="1" s="1"/>
  <c r="G947" i="1"/>
  <c r="O946" i="1"/>
  <c r="I946" i="1"/>
  <c r="H946" i="1"/>
  <c r="G946" i="1"/>
  <c r="A946" i="1"/>
  <c r="R945" i="1"/>
  <c r="N945" i="1"/>
  <c r="M945" i="1"/>
  <c r="Q945" i="1" s="1"/>
  <c r="S945" i="1" s="1"/>
  <c r="L945" i="1"/>
  <c r="K945" i="1"/>
  <c r="P945" i="1" s="1"/>
  <c r="J945" i="1"/>
  <c r="N944" i="1"/>
  <c r="R944" i="1" s="1"/>
  <c r="M944" i="1"/>
  <c r="L944" i="1"/>
  <c r="K944" i="1"/>
  <c r="J944" i="1"/>
  <c r="N943" i="1"/>
  <c r="M943" i="1"/>
  <c r="L943" i="1"/>
  <c r="K943" i="1"/>
  <c r="R943" i="1" s="1"/>
  <c r="J943" i="1"/>
  <c r="Q943" i="1" s="1"/>
  <c r="S943" i="1" s="1"/>
  <c r="Q942" i="1"/>
  <c r="S942" i="1" s="1"/>
  <c r="N942" i="1"/>
  <c r="M942" i="1"/>
  <c r="L942" i="1"/>
  <c r="L946" i="1" s="1"/>
  <c r="K942" i="1"/>
  <c r="J942" i="1"/>
  <c r="R941" i="1"/>
  <c r="N941" i="1"/>
  <c r="M941" i="1"/>
  <c r="Q941" i="1" s="1"/>
  <c r="S941" i="1" s="1"/>
  <c r="L941" i="1"/>
  <c r="K941" i="1"/>
  <c r="P941" i="1" s="1"/>
  <c r="J941" i="1"/>
  <c r="N940" i="1"/>
  <c r="R940" i="1" s="1"/>
  <c r="M940" i="1"/>
  <c r="Q940" i="1" s="1"/>
  <c r="S940" i="1" s="1"/>
  <c r="L940" i="1"/>
  <c r="K940" i="1"/>
  <c r="N939" i="1"/>
  <c r="R939" i="1" s="1"/>
  <c r="M939" i="1"/>
  <c r="L939" i="1"/>
  <c r="K939" i="1"/>
  <c r="J939" i="1"/>
  <c r="N938" i="1"/>
  <c r="M938" i="1"/>
  <c r="L938" i="1"/>
  <c r="K938" i="1"/>
  <c r="R938" i="1" s="1"/>
  <c r="J938" i="1"/>
  <c r="Q938" i="1" s="1"/>
  <c r="S938" i="1" s="1"/>
  <c r="Q937" i="1"/>
  <c r="S937" i="1" s="1"/>
  <c r="N937" i="1"/>
  <c r="M937" i="1"/>
  <c r="L937" i="1"/>
  <c r="K937" i="1"/>
  <c r="R937" i="1" s="1"/>
  <c r="J937" i="1"/>
  <c r="R936" i="1"/>
  <c r="N936" i="1"/>
  <c r="M936" i="1"/>
  <c r="Q936" i="1" s="1"/>
  <c r="S936" i="1" s="1"/>
  <c r="L936" i="1"/>
  <c r="K936" i="1"/>
  <c r="P936" i="1" s="1"/>
  <c r="J936" i="1"/>
  <c r="N935" i="1"/>
  <c r="R935" i="1" s="1"/>
  <c r="M935" i="1"/>
  <c r="L935" i="1"/>
  <c r="K935" i="1"/>
  <c r="J935" i="1"/>
  <c r="N934" i="1"/>
  <c r="M934" i="1"/>
  <c r="L934" i="1"/>
  <c r="K934" i="1"/>
  <c r="R934" i="1" s="1"/>
  <c r="J934" i="1"/>
  <c r="Q934" i="1" s="1"/>
  <c r="S934" i="1" s="1"/>
  <c r="Q933" i="1"/>
  <c r="S933" i="1" s="1"/>
  <c r="N933" i="1"/>
  <c r="M933" i="1"/>
  <c r="L933" i="1"/>
  <c r="K933" i="1"/>
  <c r="R933" i="1" s="1"/>
  <c r="J933" i="1"/>
  <c r="R932" i="1"/>
  <c r="N932" i="1"/>
  <c r="M932" i="1"/>
  <c r="Q932" i="1" s="1"/>
  <c r="S932" i="1" s="1"/>
  <c r="L932" i="1"/>
  <c r="K932" i="1"/>
  <c r="P932" i="1" s="1"/>
  <c r="J932" i="1"/>
  <c r="N931" i="1"/>
  <c r="R931" i="1" s="1"/>
  <c r="M931" i="1"/>
  <c r="L931" i="1"/>
  <c r="K931" i="1"/>
  <c r="J931" i="1"/>
  <c r="N930" i="1"/>
  <c r="M930" i="1"/>
  <c r="L930" i="1"/>
  <c r="K930" i="1"/>
  <c r="R930" i="1" s="1"/>
  <c r="J930" i="1"/>
  <c r="Q930" i="1" s="1"/>
  <c r="S930" i="1" s="1"/>
  <c r="Q929" i="1"/>
  <c r="S929" i="1" s="1"/>
  <c r="N929" i="1"/>
  <c r="M929" i="1"/>
  <c r="L929" i="1"/>
  <c r="K929" i="1"/>
  <c r="R929" i="1" s="1"/>
  <c r="J929" i="1"/>
  <c r="R928" i="1"/>
  <c r="N928" i="1"/>
  <c r="M928" i="1"/>
  <c r="Q928" i="1" s="1"/>
  <c r="S928" i="1" s="1"/>
  <c r="L928" i="1"/>
  <c r="K928" i="1"/>
  <c r="P928" i="1" s="1"/>
  <c r="J928" i="1"/>
  <c r="N927" i="1"/>
  <c r="R927" i="1" s="1"/>
  <c r="M927" i="1"/>
  <c r="L927" i="1"/>
  <c r="K927" i="1"/>
  <c r="J927" i="1"/>
  <c r="N926" i="1"/>
  <c r="M926" i="1"/>
  <c r="L926" i="1"/>
  <c r="K926" i="1"/>
  <c r="R926" i="1" s="1"/>
  <c r="J926" i="1"/>
  <c r="Q926" i="1" s="1"/>
  <c r="S926" i="1" s="1"/>
  <c r="Q925" i="1"/>
  <c r="S925" i="1" s="1"/>
  <c r="N925" i="1"/>
  <c r="M925" i="1"/>
  <c r="L925" i="1"/>
  <c r="K925" i="1"/>
  <c r="R925" i="1" s="1"/>
  <c r="J925" i="1"/>
  <c r="R924" i="1"/>
  <c r="N924" i="1"/>
  <c r="M924" i="1"/>
  <c r="Q924" i="1" s="1"/>
  <c r="S924" i="1" s="1"/>
  <c r="L924" i="1"/>
  <c r="K924" i="1"/>
  <c r="P924" i="1" s="1"/>
  <c r="J924" i="1"/>
  <c r="N923" i="1"/>
  <c r="R923" i="1" s="1"/>
  <c r="M923" i="1"/>
  <c r="L923" i="1"/>
  <c r="K923" i="1"/>
  <c r="J923" i="1"/>
  <c r="N922" i="1"/>
  <c r="M922" i="1"/>
  <c r="L922" i="1"/>
  <c r="K922" i="1"/>
  <c r="R922" i="1" s="1"/>
  <c r="J922" i="1"/>
  <c r="Q922" i="1" s="1"/>
  <c r="S922" i="1" s="1"/>
  <c r="Q921" i="1"/>
  <c r="S921" i="1" s="1"/>
  <c r="N921" i="1"/>
  <c r="M921" i="1"/>
  <c r="L921" i="1"/>
  <c r="K921" i="1"/>
  <c r="R921" i="1" s="1"/>
  <c r="J921" i="1"/>
  <c r="R920" i="1"/>
  <c r="N920" i="1"/>
  <c r="M920" i="1"/>
  <c r="Q920" i="1" s="1"/>
  <c r="S920" i="1" s="1"/>
  <c r="L920" i="1"/>
  <c r="K920" i="1"/>
  <c r="P920" i="1" s="1"/>
  <c r="J920" i="1"/>
  <c r="N919" i="1"/>
  <c r="R919" i="1" s="1"/>
  <c r="M919" i="1"/>
  <c r="L919" i="1"/>
  <c r="K919" i="1"/>
  <c r="J919" i="1"/>
  <c r="N918" i="1"/>
  <c r="M918" i="1"/>
  <c r="L918" i="1"/>
  <c r="K918" i="1"/>
  <c r="R918" i="1" s="1"/>
  <c r="J918" i="1"/>
  <c r="Q918" i="1" s="1"/>
  <c r="S918" i="1" s="1"/>
  <c r="Q917" i="1"/>
  <c r="S917" i="1" s="1"/>
  <c r="N917" i="1"/>
  <c r="M917" i="1"/>
  <c r="L917" i="1"/>
  <c r="K917" i="1"/>
  <c r="R917" i="1" s="1"/>
  <c r="J917" i="1"/>
  <c r="R916" i="1"/>
  <c r="N916" i="1"/>
  <c r="M916" i="1"/>
  <c r="Q916" i="1" s="1"/>
  <c r="S916" i="1" s="1"/>
  <c r="L916" i="1"/>
  <c r="K916" i="1"/>
  <c r="P916" i="1" s="1"/>
  <c r="J916" i="1"/>
  <c r="N915" i="1"/>
  <c r="R915" i="1" s="1"/>
  <c r="M915" i="1"/>
  <c r="L915" i="1"/>
  <c r="K915" i="1"/>
  <c r="J915" i="1"/>
  <c r="N914" i="1"/>
  <c r="M914" i="1"/>
  <c r="L914" i="1"/>
  <c r="K914" i="1"/>
  <c r="R914" i="1" s="1"/>
  <c r="J914" i="1"/>
  <c r="Q914" i="1" s="1"/>
  <c r="S914" i="1" s="1"/>
  <c r="Q913" i="1"/>
  <c r="S913" i="1" s="1"/>
  <c r="N913" i="1"/>
  <c r="M913" i="1"/>
  <c r="L913" i="1"/>
  <c r="K913" i="1"/>
  <c r="R913" i="1" s="1"/>
  <c r="J913" i="1"/>
  <c r="R912" i="1"/>
  <c r="N912" i="1"/>
  <c r="M912" i="1"/>
  <c r="Q912" i="1" s="1"/>
  <c r="S912" i="1" s="1"/>
  <c r="L912" i="1"/>
  <c r="K912" i="1"/>
  <c r="P912" i="1" s="1"/>
  <c r="J912" i="1"/>
  <c r="N911" i="1"/>
  <c r="R911" i="1" s="1"/>
  <c r="M911" i="1"/>
  <c r="L911" i="1"/>
  <c r="K911" i="1"/>
  <c r="J911" i="1"/>
  <c r="N910" i="1"/>
  <c r="M910" i="1"/>
  <c r="L910" i="1"/>
  <c r="K910" i="1"/>
  <c r="R910" i="1" s="1"/>
  <c r="J910" i="1"/>
  <c r="Q910" i="1" s="1"/>
  <c r="S910" i="1" s="1"/>
  <c r="Q909" i="1"/>
  <c r="S909" i="1" s="1"/>
  <c r="N909" i="1"/>
  <c r="M909" i="1"/>
  <c r="L909" i="1"/>
  <c r="K909" i="1"/>
  <c r="R909" i="1" s="1"/>
  <c r="J909" i="1"/>
  <c r="R908" i="1"/>
  <c r="N908" i="1"/>
  <c r="M908" i="1"/>
  <c r="Q908" i="1" s="1"/>
  <c r="S908" i="1" s="1"/>
  <c r="L908" i="1"/>
  <c r="K908" i="1"/>
  <c r="P908" i="1" s="1"/>
  <c r="J908" i="1"/>
  <c r="N907" i="1"/>
  <c r="R907" i="1" s="1"/>
  <c r="M907" i="1"/>
  <c r="L907" i="1"/>
  <c r="K907" i="1"/>
  <c r="J907" i="1"/>
  <c r="N906" i="1"/>
  <c r="M906" i="1"/>
  <c r="L906" i="1"/>
  <c r="K906" i="1"/>
  <c r="R906" i="1" s="1"/>
  <c r="J906" i="1"/>
  <c r="Q906" i="1" s="1"/>
  <c r="S906" i="1" s="1"/>
  <c r="Q905" i="1"/>
  <c r="S905" i="1" s="1"/>
  <c r="N905" i="1"/>
  <c r="M905" i="1"/>
  <c r="L905" i="1"/>
  <c r="K905" i="1"/>
  <c r="R905" i="1" s="1"/>
  <c r="J905" i="1"/>
  <c r="R904" i="1"/>
  <c r="N904" i="1"/>
  <c r="M904" i="1"/>
  <c r="Q904" i="1" s="1"/>
  <c r="S904" i="1" s="1"/>
  <c r="L904" i="1"/>
  <c r="K904" i="1"/>
  <c r="P904" i="1" s="1"/>
  <c r="J904" i="1"/>
  <c r="N903" i="1"/>
  <c r="R903" i="1" s="1"/>
  <c r="M903" i="1"/>
  <c r="L903" i="1"/>
  <c r="K903" i="1"/>
  <c r="J903" i="1"/>
  <c r="N902" i="1"/>
  <c r="M902" i="1"/>
  <c r="L902" i="1"/>
  <c r="K902" i="1"/>
  <c r="R902" i="1" s="1"/>
  <c r="J902" i="1"/>
  <c r="Q902" i="1" s="1"/>
  <c r="S902" i="1" s="1"/>
  <c r="Q901" i="1"/>
  <c r="S901" i="1" s="1"/>
  <c r="N901" i="1"/>
  <c r="M901" i="1"/>
  <c r="L901" i="1"/>
  <c r="K901" i="1"/>
  <c r="R901" i="1" s="1"/>
  <c r="J901" i="1"/>
  <c r="R900" i="1"/>
  <c r="N900" i="1"/>
  <c r="M900" i="1"/>
  <c r="Q900" i="1" s="1"/>
  <c r="S900" i="1" s="1"/>
  <c r="L900" i="1"/>
  <c r="K900" i="1"/>
  <c r="P900" i="1" s="1"/>
  <c r="J900" i="1"/>
  <c r="N899" i="1"/>
  <c r="R899" i="1" s="1"/>
  <c r="M899" i="1"/>
  <c r="L899" i="1"/>
  <c r="K899" i="1"/>
  <c r="J899" i="1"/>
  <c r="N898" i="1"/>
  <c r="M898" i="1"/>
  <c r="L898" i="1"/>
  <c r="K898" i="1"/>
  <c r="R898" i="1" s="1"/>
  <c r="J898" i="1"/>
  <c r="Q898" i="1" s="1"/>
  <c r="S898" i="1" s="1"/>
  <c r="Q897" i="1"/>
  <c r="S897" i="1" s="1"/>
  <c r="N897" i="1"/>
  <c r="M897" i="1"/>
  <c r="L897" i="1"/>
  <c r="K897" i="1"/>
  <c r="R897" i="1" s="1"/>
  <c r="J897" i="1"/>
  <c r="R896" i="1"/>
  <c r="N896" i="1"/>
  <c r="M896" i="1"/>
  <c r="Q896" i="1" s="1"/>
  <c r="S896" i="1" s="1"/>
  <c r="L896" i="1"/>
  <c r="K896" i="1"/>
  <c r="P896" i="1" s="1"/>
  <c r="J896" i="1"/>
  <c r="N895" i="1"/>
  <c r="R895" i="1" s="1"/>
  <c r="M895" i="1"/>
  <c r="L895" i="1"/>
  <c r="K895" i="1"/>
  <c r="J895" i="1"/>
  <c r="N894" i="1"/>
  <c r="M894" i="1"/>
  <c r="L894" i="1"/>
  <c r="K894" i="1"/>
  <c r="R894" i="1" s="1"/>
  <c r="J894" i="1"/>
  <c r="Q894" i="1" s="1"/>
  <c r="S894" i="1" s="1"/>
  <c r="Q893" i="1"/>
  <c r="S893" i="1" s="1"/>
  <c r="N893" i="1"/>
  <c r="M893" i="1"/>
  <c r="L893" i="1"/>
  <c r="K893" i="1"/>
  <c r="R893" i="1" s="1"/>
  <c r="J893" i="1"/>
  <c r="R892" i="1"/>
  <c r="N892" i="1"/>
  <c r="M892" i="1"/>
  <c r="Q892" i="1" s="1"/>
  <c r="S892" i="1" s="1"/>
  <c r="L892" i="1"/>
  <c r="K892" i="1"/>
  <c r="P892" i="1" s="1"/>
  <c r="J892" i="1"/>
  <c r="N891" i="1"/>
  <c r="R891" i="1" s="1"/>
  <c r="M891" i="1"/>
  <c r="L891" i="1"/>
  <c r="K891" i="1"/>
  <c r="J891" i="1"/>
  <c r="N890" i="1"/>
  <c r="M890" i="1"/>
  <c r="L890" i="1"/>
  <c r="K890" i="1"/>
  <c r="R890" i="1" s="1"/>
  <c r="J890" i="1"/>
  <c r="Q890" i="1" s="1"/>
  <c r="S890" i="1" s="1"/>
  <c r="Q889" i="1"/>
  <c r="N889" i="1"/>
  <c r="N946" i="1" s="1"/>
  <c r="M889" i="1"/>
  <c r="M946" i="1" s="1"/>
  <c r="L889" i="1"/>
  <c r="K889" i="1"/>
  <c r="R889" i="1" s="1"/>
  <c r="J889" i="1"/>
  <c r="J946" i="1" s="1"/>
  <c r="O886" i="1"/>
  <c r="I886" i="1"/>
  <c r="H886" i="1"/>
  <c r="G886" i="1"/>
  <c r="G887" i="1" s="1"/>
  <c r="A886" i="1"/>
  <c r="Q885" i="1"/>
  <c r="S885" i="1" s="1"/>
  <c r="N885" i="1"/>
  <c r="M885" i="1"/>
  <c r="L885" i="1"/>
  <c r="K885" i="1"/>
  <c r="J885" i="1"/>
  <c r="R884" i="1"/>
  <c r="N884" i="1"/>
  <c r="M884" i="1"/>
  <c r="Q884" i="1" s="1"/>
  <c r="S884" i="1" s="1"/>
  <c r="L884" i="1"/>
  <c r="K884" i="1"/>
  <c r="J884" i="1"/>
  <c r="N883" i="1"/>
  <c r="R883" i="1" s="1"/>
  <c r="M883" i="1"/>
  <c r="L883" i="1"/>
  <c r="K883" i="1"/>
  <c r="J883" i="1"/>
  <c r="N882" i="1"/>
  <c r="M882" i="1"/>
  <c r="L882" i="1"/>
  <c r="K882" i="1"/>
  <c r="R882" i="1" s="1"/>
  <c r="J882" i="1"/>
  <c r="Q882" i="1" s="1"/>
  <c r="S882" i="1" s="1"/>
  <c r="Q881" i="1"/>
  <c r="S881" i="1" s="1"/>
  <c r="N881" i="1"/>
  <c r="M881" i="1"/>
  <c r="L881" i="1"/>
  <c r="K881" i="1"/>
  <c r="J881" i="1"/>
  <c r="N880" i="1"/>
  <c r="M880" i="1"/>
  <c r="Q880" i="1" s="1"/>
  <c r="S880" i="1" s="1"/>
  <c r="L880" i="1"/>
  <c r="R880" i="1" s="1"/>
  <c r="K880" i="1"/>
  <c r="J880" i="1"/>
  <c r="R879" i="1"/>
  <c r="N879" i="1"/>
  <c r="M879" i="1"/>
  <c r="L879" i="1"/>
  <c r="K879" i="1"/>
  <c r="J879" i="1"/>
  <c r="N878" i="1"/>
  <c r="M878" i="1"/>
  <c r="L878" i="1"/>
  <c r="K878" i="1"/>
  <c r="J878" i="1"/>
  <c r="Q878" i="1" s="1"/>
  <c r="S878" i="1" s="1"/>
  <c r="Q877" i="1"/>
  <c r="S877" i="1" s="1"/>
  <c r="N877" i="1"/>
  <c r="M877" i="1"/>
  <c r="L877" i="1"/>
  <c r="K877" i="1"/>
  <c r="R877" i="1" s="1"/>
  <c r="J877" i="1"/>
  <c r="N876" i="1"/>
  <c r="M876" i="1"/>
  <c r="Q876" i="1" s="1"/>
  <c r="S876" i="1" s="1"/>
  <c r="L876" i="1"/>
  <c r="R876" i="1" s="1"/>
  <c r="K876" i="1"/>
  <c r="J876" i="1"/>
  <c r="R875" i="1"/>
  <c r="N875" i="1"/>
  <c r="M875" i="1"/>
  <c r="L875" i="1"/>
  <c r="K875" i="1"/>
  <c r="J875" i="1"/>
  <c r="N874" i="1"/>
  <c r="M874" i="1"/>
  <c r="L874" i="1"/>
  <c r="K874" i="1"/>
  <c r="J874" i="1"/>
  <c r="Q874" i="1" s="1"/>
  <c r="S874" i="1" s="1"/>
  <c r="Q873" i="1"/>
  <c r="S873" i="1" s="1"/>
  <c r="N873" i="1"/>
  <c r="M873" i="1"/>
  <c r="L873" i="1"/>
  <c r="K873" i="1"/>
  <c r="R873" i="1" s="1"/>
  <c r="J873" i="1"/>
  <c r="N872" i="1"/>
  <c r="M872" i="1"/>
  <c r="Q872" i="1" s="1"/>
  <c r="S872" i="1" s="1"/>
  <c r="L872" i="1"/>
  <c r="R872" i="1" s="1"/>
  <c r="K872" i="1"/>
  <c r="J872" i="1"/>
  <c r="R871" i="1"/>
  <c r="N871" i="1"/>
  <c r="M871" i="1"/>
  <c r="L871" i="1"/>
  <c r="K871" i="1"/>
  <c r="J871" i="1"/>
  <c r="N870" i="1"/>
  <c r="M870" i="1"/>
  <c r="L870" i="1"/>
  <c r="K870" i="1"/>
  <c r="J870" i="1"/>
  <c r="Q870" i="1" s="1"/>
  <c r="S870" i="1" s="1"/>
  <c r="Q869" i="1"/>
  <c r="S869" i="1" s="1"/>
  <c r="N869" i="1"/>
  <c r="M869" i="1"/>
  <c r="L869" i="1"/>
  <c r="K869" i="1"/>
  <c r="R869" i="1" s="1"/>
  <c r="J869" i="1"/>
  <c r="N868" i="1"/>
  <c r="M868" i="1"/>
  <c r="Q868" i="1" s="1"/>
  <c r="S868" i="1" s="1"/>
  <c r="L868" i="1"/>
  <c r="R868" i="1" s="1"/>
  <c r="K868" i="1"/>
  <c r="J868" i="1"/>
  <c r="R867" i="1"/>
  <c r="N867" i="1"/>
  <c r="M867" i="1"/>
  <c r="L867" i="1"/>
  <c r="K867" i="1"/>
  <c r="J867" i="1"/>
  <c r="N866" i="1"/>
  <c r="M866" i="1"/>
  <c r="L866" i="1"/>
  <c r="K866" i="1"/>
  <c r="R866" i="1" s="1"/>
  <c r="J866" i="1"/>
  <c r="S865" i="1"/>
  <c r="Q865" i="1"/>
  <c r="N865" i="1"/>
  <c r="M865" i="1"/>
  <c r="L865" i="1"/>
  <c r="K865" i="1"/>
  <c r="R865" i="1" s="1"/>
  <c r="J865" i="1"/>
  <c r="N864" i="1"/>
  <c r="M864" i="1"/>
  <c r="Q864" i="1" s="1"/>
  <c r="S864" i="1" s="1"/>
  <c r="L864" i="1"/>
  <c r="K864" i="1"/>
  <c r="R864" i="1" s="1"/>
  <c r="J864" i="1"/>
  <c r="Q863" i="1"/>
  <c r="S863" i="1" s="1"/>
  <c r="N863" i="1"/>
  <c r="M863" i="1"/>
  <c r="L863" i="1"/>
  <c r="R863" i="1" s="1"/>
  <c r="K863" i="1"/>
  <c r="J863" i="1"/>
  <c r="N862" i="1"/>
  <c r="M862" i="1"/>
  <c r="L862" i="1"/>
  <c r="K862" i="1"/>
  <c r="R862" i="1" s="1"/>
  <c r="J862" i="1"/>
  <c r="S861" i="1"/>
  <c r="Q861" i="1"/>
  <c r="N861" i="1"/>
  <c r="M861" i="1"/>
  <c r="L861" i="1"/>
  <c r="K861" i="1"/>
  <c r="R861" i="1" s="1"/>
  <c r="J861" i="1"/>
  <c r="N860" i="1"/>
  <c r="M860" i="1"/>
  <c r="Q860" i="1" s="1"/>
  <c r="S860" i="1" s="1"/>
  <c r="L860" i="1"/>
  <c r="K860" i="1"/>
  <c r="R860" i="1" s="1"/>
  <c r="J860" i="1"/>
  <c r="Q859" i="1"/>
  <c r="S859" i="1" s="1"/>
  <c r="N859" i="1"/>
  <c r="M859" i="1"/>
  <c r="L859" i="1"/>
  <c r="R859" i="1" s="1"/>
  <c r="K859" i="1"/>
  <c r="J859" i="1"/>
  <c r="N858" i="1"/>
  <c r="M858" i="1"/>
  <c r="L858" i="1"/>
  <c r="K858" i="1"/>
  <c r="R858" i="1" s="1"/>
  <c r="J858" i="1"/>
  <c r="S857" i="1"/>
  <c r="Q857" i="1"/>
  <c r="N857" i="1"/>
  <c r="M857" i="1"/>
  <c r="L857" i="1"/>
  <c r="K857" i="1"/>
  <c r="R857" i="1" s="1"/>
  <c r="J857" i="1"/>
  <c r="N856" i="1"/>
  <c r="M856" i="1"/>
  <c r="Q856" i="1" s="1"/>
  <c r="S856" i="1" s="1"/>
  <c r="L856" i="1"/>
  <c r="K856" i="1"/>
  <c r="R856" i="1" s="1"/>
  <c r="J856" i="1"/>
  <c r="Q855" i="1"/>
  <c r="S855" i="1" s="1"/>
  <c r="N855" i="1"/>
  <c r="M855" i="1"/>
  <c r="L855" i="1"/>
  <c r="R855" i="1" s="1"/>
  <c r="K855" i="1"/>
  <c r="J855" i="1"/>
  <c r="N854" i="1"/>
  <c r="M854" i="1"/>
  <c r="L854" i="1"/>
  <c r="K854" i="1"/>
  <c r="R854" i="1" s="1"/>
  <c r="J854" i="1"/>
  <c r="N853" i="1"/>
  <c r="M853" i="1"/>
  <c r="Q853" i="1" s="1"/>
  <c r="S853" i="1" s="1"/>
  <c r="L853" i="1"/>
  <c r="K853" i="1"/>
  <c r="R853" i="1" s="1"/>
  <c r="J853" i="1"/>
  <c r="Q852" i="1"/>
  <c r="S852" i="1" s="1"/>
  <c r="N852" i="1"/>
  <c r="M852" i="1"/>
  <c r="L852" i="1"/>
  <c r="R852" i="1" s="1"/>
  <c r="K852" i="1"/>
  <c r="J852" i="1"/>
  <c r="P852" i="1" s="1"/>
  <c r="R851" i="1"/>
  <c r="N851" i="1"/>
  <c r="M851" i="1"/>
  <c r="L851" i="1"/>
  <c r="K851" i="1"/>
  <c r="P851" i="1" s="1"/>
  <c r="J851" i="1"/>
  <c r="Q851" i="1" s="1"/>
  <c r="S851" i="1" s="1"/>
  <c r="N850" i="1"/>
  <c r="M850" i="1"/>
  <c r="L850" i="1"/>
  <c r="K850" i="1"/>
  <c r="R850" i="1" s="1"/>
  <c r="J850" i="1"/>
  <c r="Q850" i="1" s="1"/>
  <c r="S850" i="1" s="1"/>
  <c r="N849" i="1"/>
  <c r="M849" i="1"/>
  <c r="Q849" i="1" s="1"/>
  <c r="S849" i="1" s="1"/>
  <c r="L849" i="1"/>
  <c r="K849" i="1"/>
  <c r="R849" i="1" s="1"/>
  <c r="J849" i="1"/>
  <c r="Q848" i="1"/>
  <c r="S848" i="1" s="1"/>
  <c r="N848" i="1"/>
  <c r="M848" i="1"/>
  <c r="L848" i="1"/>
  <c r="R848" i="1" s="1"/>
  <c r="K848" i="1"/>
  <c r="J848" i="1"/>
  <c r="P848" i="1" s="1"/>
  <c r="R847" i="1"/>
  <c r="N847" i="1"/>
  <c r="M847" i="1"/>
  <c r="L847" i="1"/>
  <c r="K847" i="1"/>
  <c r="P847" i="1" s="1"/>
  <c r="J847" i="1"/>
  <c r="Q847" i="1" s="1"/>
  <c r="S847" i="1" s="1"/>
  <c r="N846" i="1"/>
  <c r="M846" i="1"/>
  <c r="L846" i="1"/>
  <c r="K846" i="1"/>
  <c r="R846" i="1" s="1"/>
  <c r="J846" i="1"/>
  <c r="Q846" i="1" s="1"/>
  <c r="S846" i="1" s="1"/>
  <c r="N845" i="1"/>
  <c r="M845" i="1"/>
  <c r="Q845" i="1" s="1"/>
  <c r="S845" i="1" s="1"/>
  <c r="L845" i="1"/>
  <c r="K845" i="1"/>
  <c r="R845" i="1" s="1"/>
  <c r="J845" i="1"/>
  <c r="Q844" i="1"/>
  <c r="S844" i="1" s="1"/>
  <c r="N844" i="1"/>
  <c r="M844" i="1"/>
  <c r="L844" i="1"/>
  <c r="R844" i="1" s="1"/>
  <c r="K844" i="1"/>
  <c r="J844" i="1"/>
  <c r="P844" i="1" s="1"/>
  <c r="R843" i="1"/>
  <c r="N843" i="1"/>
  <c r="M843" i="1"/>
  <c r="L843" i="1"/>
  <c r="K843" i="1"/>
  <c r="P843" i="1" s="1"/>
  <c r="J843" i="1"/>
  <c r="Q843" i="1" s="1"/>
  <c r="S843" i="1" s="1"/>
  <c r="N842" i="1"/>
  <c r="N886" i="1" s="1"/>
  <c r="M842" i="1"/>
  <c r="L842" i="1"/>
  <c r="K842" i="1"/>
  <c r="R842" i="1" s="1"/>
  <c r="J842" i="1"/>
  <c r="J886" i="1" s="1"/>
  <c r="O838" i="1"/>
  <c r="I838" i="1"/>
  <c r="H838" i="1"/>
  <c r="G838" i="1"/>
  <c r="A838" i="1"/>
  <c r="R837" i="1"/>
  <c r="N837" i="1"/>
  <c r="M837" i="1"/>
  <c r="L837" i="1"/>
  <c r="K837" i="1"/>
  <c r="P837" i="1" s="1"/>
  <c r="J837" i="1"/>
  <c r="Q837" i="1" s="1"/>
  <c r="S837" i="1" s="1"/>
  <c r="N836" i="1"/>
  <c r="M836" i="1"/>
  <c r="L836" i="1"/>
  <c r="K836" i="1"/>
  <c r="R836" i="1" s="1"/>
  <c r="J836" i="1"/>
  <c r="Q836" i="1" s="1"/>
  <c r="S836" i="1" s="1"/>
  <c r="N835" i="1"/>
  <c r="M835" i="1"/>
  <c r="Q835" i="1" s="1"/>
  <c r="S835" i="1" s="1"/>
  <c r="L835" i="1"/>
  <c r="K835" i="1"/>
  <c r="R835" i="1" s="1"/>
  <c r="J835" i="1"/>
  <c r="Q834" i="1"/>
  <c r="S834" i="1" s="1"/>
  <c r="N834" i="1"/>
  <c r="M834" i="1"/>
  <c r="L834" i="1"/>
  <c r="R834" i="1" s="1"/>
  <c r="K834" i="1"/>
  <c r="J834" i="1"/>
  <c r="P834" i="1" s="1"/>
  <c r="R833" i="1"/>
  <c r="N833" i="1"/>
  <c r="M833" i="1"/>
  <c r="L833" i="1"/>
  <c r="K833" i="1"/>
  <c r="P833" i="1" s="1"/>
  <c r="J833" i="1"/>
  <c r="Q833" i="1" s="1"/>
  <c r="S833" i="1" s="1"/>
  <c r="N832" i="1"/>
  <c r="N838" i="1" s="1"/>
  <c r="M832" i="1"/>
  <c r="L832" i="1"/>
  <c r="K832" i="1"/>
  <c r="R832" i="1" s="1"/>
  <c r="J832" i="1"/>
  <c r="J838" i="1" s="1"/>
  <c r="N831" i="1"/>
  <c r="M831" i="1"/>
  <c r="M838" i="1" s="1"/>
  <c r="L831" i="1"/>
  <c r="K831" i="1"/>
  <c r="K838" i="1" s="1"/>
  <c r="J831" i="1"/>
  <c r="O828" i="1"/>
  <c r="I828" i="1"/>
  <c r="H828" i="1"/>
  <c r="G828" i="1"/>
  <c r="A828" i="1"/>
  <c r="N827" i="1"/>
  <c r="M827" i="1"/>
  <c r="L827" i="1"/>
  <c r="K827" i="1"/>
  <c r="R827" i="1" s="1"/>
  <c r="J827" i="1"/>
  <c r="Q827" i="1" s="1"/>
  <c r="S827" i="1" s="1"/>
  <c r="N826" i="1"/>
  <c r="M826" i="1"/>
  <c r="Q826" i="1" s="1"/>
  <c r="S826" i="1" s="1"/>
  <c r="L826" i="1"/>
  <c r="K826" i="1"/>
  <c r="R826" i="1" s="1"/>
  <c r="J826" i="1"/>
  <c r="Q825" i="1"/>
  <c r="S825" i="1" s="1"/>
  <c r="N825" i="1"/>
  <c r="M825" i="1"/>
  <c r="L825" i="1"/>
  <c r="R825" i="1" s="1"/>
  <c r="K825" i="1"/>
  <c r="J825" i="1"/>
  <c r="P825" i="1" s="1"/>
  <c r="R824" i="1"/>
  <c r="N824" i="1"/>
  <c r="M824" i="1"/>
  <c r="L824" i="1"/>
  <c r="K824" i="1"/>
  <c r="P824" i="1" s="1"/>
  <c r="J824" i="1"/>
  <c r="Q824" i="1" s="1"/>
  <c r="S824" i="1" s="1"/>
  <c r="N823" i="1"/>
  <c r="M823" i="1"/>
  <c r="L823" i="1"/>
  <c r="K823" i="1"/>
  <c r="R823" i="1" s="1"/>
  <c r="J823" i="1"/>
  <c r="Q823" i="1" s="1"/>
  <c r="S823" i="1" s="1"/>
  <c r="N822" i="1"/>
  <c r="M822" i="1"/>
  <c r="Q822" i="1" s="1"/>
  <c r="S822" i="1" s="1"/>
  <c r="L822" i="1"/>
  <c r="K822" i="1"/>
  <c r="R822" i="1" s="1"/>
  <c r="J822" i="1"/>
  <c r="Q821" i="1"/>
  <c r="S821" i="1" s="1"/>
  <c r="N821" i="1"/>
  <c r="M821" i="1"/>
  <c r="L821" i="1"/>
  <c r="R821" i="1" s="1"/>
  <c r="K821" i="1"/>
  <c r="J821" i="1"/>
  <c r="P821" i="1" s="1"/>
  <c r="R820" i="1"/>
  <c r="N820" i="1"/>
  <c r="M820" i="1"/>
  <c r="L820" i="1"/>
  <c r="K820" i="1"/>
  <c r="P820" i="1" s="1"/>
  <c r="J820" i="1"/>
  <c r="Q820" i="1" s="1"/>
  <c r="S820" i="1" s="1"/>
  <c r="N819" i="1"/>
  <c r="M819" i="1"/>
  <c r="L819" i="1"/>
  <c r="K819" i="1"/>
  <c r="R819" i="1" s="1"/>
  <c r="J819" i="1"/>
  <c r="Q819" i="1" s="1"/>
  <c r="S819" i="1" s="1"/>
  <c r="N818" i="1"/>
  <c r="M818" i="1"/>
  <c r="Q818" i="1" s="1"/>
  <c r="S818" i="1" s="1"/>
  <c r="L818" i="1"/>
  <c r="K818" i="1"/>
  <c r="R818" i="1" s="1"/>
  <c r="J818" i="1"/>
  <c r="Q817" i="1"/>
  <c r="S817" i="1" s="1"/>
  <c r="N817" i="1"/>
  <c r="M817" i="1"/>
  <c r="L817" i="1"/>
  <c r="R817" i="1" s="1"/>
  <c r="K817" i="1"/>
  <c r="J817" i="1"/>
  <c r="P817" i="1" s="1"/>
  <c r="R816" i="1"/>
  <c r="N816" i="1"/>
  <c r="M816" i="1"/>
  <c r="L816" i="1"/>
  <c r="K816" i="1"/>
  <c r="P816" i="1" s="1"/>
  <c r="J816" i="1"/>
  <c r="Q816" i="1" s="1"/>
  <c r="S816" i="1" s="1"/>
  <c r="N815" i="1"/>
  <c r="M815" i="1"/>
  <c r="L815" i="1"/>
  <c r="K815" i="1"/>
  <c r="R815" i="1" s="1"/>
  <c r="J815" i="1"/>
  <c r="Q815" i="1" s="1"/>
  <c r="S815" i="1" s="1"/>
  <c r="N814" i="1"/>
  <c r="M814" i="1"/>
  <c r="Q814" i="1" s="1"/>
  <c r="S814" i="1" s="1"/>
  <c r="L814" i="1"/>
  <c r="K814" i="1"/>
  <c r="R814" i="1" s="1"/>
  <c r="J814" i="1"/>
  <c r="Q813" i="1"/>
  <c r="S813" i="1" s="1"/>
  <c r="N813" i="1"/>
  <c r="M813" i="1"/>
  <c r="L813" i="1"/>
  <c r="R813" i="1" s="1"/>
  <c r="K813" i="1"/>
  <c r="J813" i="1"/>
  <c r="P813" i="1" s="1"/>
  <c r="R812" i="1"/>
  <c r="N812" i="1"/>
  <c r="M812" i="1"/>
  <c r="L812" i="1"/>
  <c r="K812" i="1"/>
  <c r="P812" i="1" s="1"/>
  <c r="J812" i="1"/>
  <c r="Q812" i="1" s="1"/>
  <c r="S812" i="1" s="1"/>
  <c r="N811" i="1"/>
  <c r="M811" i="1"/>
  <c r="L811" i="1"/>
  <c r="K811" i="1"/>
  <c r="R811" i="1" s="1"/>
  <c r="J811" i="1"/>
  <c r="Q811" i="1" s="1"/>
  <c r="S811" i="1" s="1"/>
  <c r="N810" i="1"/>
  <c r="M810" i="1"/>
  <c r="Q810" i="1" s="1"/>
  <c r="S810" i="1" s="1"/>
  <c r="L810" i="1"/>
  <c r="K810" i="1"/>
  <c r="R810" i="1" s="1"/>
  <c r="J810" i="1"/>
  <c r="Q809" i="1"/>
  <c r="S809" i="1" s="1"/>
  <c r="N809" i="1"/>
  <c r="M809" i="1"/>
  <c r="L809" i="1"/>
  <c r="R809" i="1" s="1"/>
  <c r="K809" i="1"/>
  <c r="J809" i="1"/>
  <c r="P809" i="1" s="1"/>
  <c r="R808" i="1"/>
  <c r="N808" i="1"/>
  <c r="M808" i="1"/>
  <c r="L808" i="1"/>
  <c r="K808" i="1"/>
  <c r="P808" i="1" s="1"/>
  <c r="J808" i="1"/>
  <c r="Q808" i="1" s="1"/>
  <c r="S808" i="1" s="1"/>
  <c r="N807" i="1"/>
  <c r="M807" i="1"/>
  <c r="L807" i="1"/>
  <c r="K807" i="1"/>
  <c r="R807" i="1" s="1"/>
  <c r="J807" i="1"/>
  <c r="Q807" i="1" s="1"/>
  <c r="S807" i="1" s="1"/>
  <c r="N806" i="1"/>
  <c r="M806" i="1"/>
  <c r="Q806" i="1" s="1"/>
  <c r="S806" i="1" s="1"/>
  <c r="L806" i="1"/>
  <c r="K806" i="1"/>
  <c r="R806" i="1" s="1"/>
  <c r="J806" i="1"/>
  <c r="Q805" i="1"/>
  <c r="S805" i="1" s="1"/>
  <c r="N805" i="1"/>
  <c r="M805" i="1"/>
  <c r="L805" i="1"/>
  <c r="R805" i="1" s="1"/>
  <c r="K805" i="1"/>
  <c r="J805" i="1"/>
  <c r="P805" i="1" s="1"/>
  <c r="R804" i="1"/>
  <c r="R828" i="1" s="1"/>
  <c r="N804" i="1"/>
  <c r="N828" i="1" s="1"/>
  <c r="M804" i="1"/>
  <c r="M828" i="1" s="1"/>
  <c r="L804" i="1"/>
  <c r="L828" i="1" s="1"/>
  <c r="K804" i="1"/>
  <c r="K828" i="1" s="1"/>
  <c r="J804" i="1"/>
  <c r="Q804" i="1" s="1"/>
  <c r="G801" i="1"/>
  <c r="O800" i="1"/>
  <c r="I800" i="1"/>
  <c r="H800" i="1"/>
  <c r="G800" i="1"/>
  <c r="A800" i="1"/>
  <c r="R799" i="1"/>
  <c r="N799" i="1"/>
  <c r="M799" i="1"/>
  <c r="L799" i="1"/>
  <c r="K799" i="1"/>
  <c r="P799" i="1" s="1"/>
  <c r="J799" i="1"/>
  <c r="Q799" i="1" s="1"/>
  <c r="S799" i="1" s="1"/>
  <c r="N798" i="1"/>
  <c r="M798" i="1"/>
  <c r="L798" i="1"/>
  <c r="K798" i="1"/>
  <c r="R798" i="1" s="1"/>
  <c r="J798" i="1"/>
  <c r="Q798" i="1" s="1"/>
  <c r="S798" i="1" s="1"/>
  <c r="N797" i="1"/>
  <c r="M797" i="1"/>
  <c r="Q797" i="1" s="1"/>
  <c r="S797" i="1" s="1"/>
  <c r="L797" i="1"/>
  <c r="K797" i="1"/>
  <c r="R797" i="1" s="1"/>
  <c r="J797" i="1"/>
  <c r="Q796" i="1"/>
  <c r="S796" i="1" s="1"/>
  <c r="N796" i="1"/>
  <c r="M796" i="1"/>
  <c r="L796" i="1"/>
  <c r="R796" i="1" s="1"/>
  <c r="K796" i="1"/>
  <c r="J796" i="1"/>
  <c r="P796" i="1" s="1"/>
  <c r="R795" i="1"/>
  <c r="N795" i="1"/>
  <c r="M795" i="1"/>
  <c r="L795" i="1"/>
  <c r="K795" i="1"/>
  <c r="P795" i="1" s="1"/>
  <c r="J795" i="1"/>
  <c r="Q795" i="1" s="1"/>
  <c r="S795" i="1" s="1"/>
  <c r="N794" i="1"/>
  <c r="M794" i="1"/>
  <c r="L794" i="1"/>
  <c r="K794" i="1"/>
  <c r="R794" i="1" s="1"/>
  <c r="J794" i="1"/>
  <c r="Q794" i="1" s="1"/>
  <c r="S794" i="1" s="1"/>
  <c r="N793" i="1"/>
  <c r="M793" i="1"/>
  <c r="Q793" i="1" s="1"/>
  <c r="S793" i="1" s="1"/>
  <c r="L793" i="1"/>
  <c r="K793" i="1"/>
  <c r="R793" i="1" s="1"/>
  <c r="J793" i="1"/>
  <c r="Q792" i="1"/>
  <c r="S792" i="1" s="1"/>
  <c r="N792" i="1"/>
  <c r="M792" i="1"/>
  <c r="L792" i="1"/>
  <c r="R792" i="1" s="1"/>
  <c r="K792" i="1"/>
  <c r="J792" i="1"/>
  <c r="P792" i="1" s="1"/>
  <c r="R791" i="1"/>
  <c r="N791" i="1"/>
  <c r="M791" i="1"/>
  <c r="L791" i="1"/>
  <c r="K791" i="1"/>
  <c r="P791" i="1" s="1"/>
  <c r="J791" i="1"/>
  <c r="Q791" i="1" s="1"/>
  <c r="S791" i="1" s="1"/>
  <c r="N790" i="1"/>
  <c r="M790" i="1"/>
  <c r="L790" i="1"/>
  <c r="K790" i="1"/>
  <c r="R790" i="1" s="1"/>
  <c r="J790" i="1"/>
  <c r="Q790" i="1" s="1"/>
  <c r="S790" i="1" s="1"/>
  <c r="N789" i="1"/>
  <c r="M789" i="1"/>
  <c r="Q789" i="1" s="1"/>
  <c r="S789" i="1" s="1"/>
  <c r="L789" i="1"/>
  <c r="K789" i="1"/>
  <c r="R789" i="1" s="1"/>
  <c r="J789" i="1"/>
  <c r="Q788" i="1"/>
  <c r="S788" i="1" s="1"/>
  <c r="N788" i="1"/>
  <c r="M788" i="1"/>
  <c r="L788" i="1"/>
  <c r="R788" i="1" s="1"/>
  <c r="K788" i="1"/>
  <c r="J788" i="1"/>
  <c r="P788" i="1" s="1"/>
  <c r="R787" i="1"/>
  <c r="N787" i="1"/>
  <c r="M787" i="1"/>
  <c r="L787" i="1"/>
  <c r="K787" i="1"/>
  <c r="P787" i="1" s="1"/>
  <c r="J787" i="1"/>
  <c r="Q787" i="1" s="1"/>
  <c r="S787" i="1" s="1"/>
  <c r="N786" i="1"/>
  <c r="M786" i="1"/>
  <c r="L786" i="1"/>
  <c r="K786" i="1"/>
  <c r="R786" i="1" s="1"/>
  <c r="J786" i="1"/>
  <c r="Q786" i="1" s="1"/>
  <c r="S786" i="1" s="1"/>
  <c r="N785" i="1"/>
  <c r="M785" i="1"/>
  <c r="Q785" i="1" s="1"/>
  <c r="S785" i="1" s="1"/>
  <c r="L785" i="1"/>
  <c r="K785" i="1"/>
  <c r="R785" i="1" s="1"/>
  <c r="J785" i="1"/>
  <c r="Q784" i="1"/>
  <c r="S784" i="1" s="1"/>
  <c r="N784" i="1"/>
  <c r="M784" i="1"/>
  <c r="L784" i="1"/>
  <c r="R784" i="1" s="1"/>
  <c r="K784" i="1"/>
  <c r="J784" i="1"/>
  <c r="P784" i="1" s="1"/>
  <c r="R783" i="1"/>
  <c r="N783" i="1"/>
  <c r="M783" i="1"/>
  <c r="L783" i="1"/>
  <c r="K783" i="1"/>
  <c r="P783" i="1" s="1"/>
  <c r="J783" i="1"/>
  <c r="Q783" i="1" s="1"/>
  <c r="S783" i="1" s="1"/>
  <c r="N782" i="1"/>
  <c r="M782" i="1"/>
  <c r="L782" i="1"/>
  <c r="K782" i="1"/>
  <c r="R782" i="1" s="1"/>
  <c r="J782" i="1"/>
  <c r="Q782" i="1" s="1"/>
  <c r="S782" i="1" s="1"/>
  <c r="N781" i="1"/>
  <c r="M781" i="1"/>
  <c r="Q781" i="1" s="1"/>
  <c r="S781" i="1" s="1"/>
  <c r="L781" i="1"/>
  <c r="K781" i="1"/>
  <c r="R781" i="1" s="1"/>
  <c r="J781" i="1"/>
  <c r="Q780" i="1"/>
  <c r="S780" i="1" s="1"/>
  <c r="S800" i="1" s="1"/>
  <c r="N780" i="1"/>
  <c r="N800" i="1" s="1"/>
  <c r="M780" i="1"/>
  <c r="M800" i="1" s="1"/>
  <c r="L780" i="1"/>
  <c r="R780" i="1" s="1"/>
  <c r="K780" i="1"/>
  <c r="K800" i="1" s="1"/>
  <c r="J780" i="1"/>
  <c r="P780" i="1" s="1"/>
  <c r="O776" i="1"/>
  <c r="I776" i="1"/>
  <c r="H776" i="1"/>
  <c r="G776" i="1"/>
  <c r="A776" i="1"/>
  <c r="N775" i="1"/>
  <c r="M775" i="1"/>
  <c r="Q775" i="1" s="1"/>
  <c r="S775" i="1" s="1"/>
  <c r="L775" i="1"/>
  <c r="K775" i="1"/>
  <c r="R775" i="1" s="1"/>
  <c r="J775" i="1"/>
  <c r="Q774" i="1"/>
  <c r="S774" i="1" s="1"/>
  <c r="N774" i="1"/>
  <c r="M774" i="1"/>
  <c r="L774" i="1"/>
  <c r="R774" i="1" s="1"/>
  <c r="K774" i="1"/>
  <c r="J774" i="1"/>
  <c r="P774" i="1" s="1"/>
  <c r="R773" i="1"/>
  <c r="N773" i="1"/>
  <c r="M773" i="1"/>
  <c r="L773" i="1"/>
  <c r="K773" i="1"/>
  <c r="P773" i="1" s="1"/>
  <c r="J773" i="1"/>
  <c r="Q773" i="1" s="1"/>
  <c r="S773" i="1" s="1"/>
  <c r="N772" i="1"/>
  <c r="M772" i="1"/>
  <c r="L772" i="1"/>
  <c r="K772" i="1"/>
  <c r="R772" i="1" s="1"/>
  <c r="J772" i="1"/>
  <c r="Q772" i="1" s="1"/>
  <c r="S772" i="1" s="1"/>
  <c r="N771" i="1"/>
  <c r="M771" i="1"/>
  <c r="Q771" i="1" s="1"/>
  <c r="S771" i="1" s="1"/>
  <c r="L771" i="1"/>
  <c r="K771" i="1"/>
  <c r="R771" i="1" s="1"/>
  <c r="J771" i="1"/>
  <c r="Q770" i="1"/>
  <c r="S770" i="1" s="1"/>
  <c r="N770" i="1"/>
  <c r="M770" i="1"/>
  <c r="L770" i="1"/>
  <c r="R770" i="1" s="1"/>
  <c r="K770" i="1"/>
  <c r="J770" i="1"/>
  <c r="P770" i="1" s="1"/>
  <c r="R769" i="1"/>
  <c r="N769" i="1"/>
  <c r="M769" i="1"/>
  <c r="L769" i="1"/>
  <c r="K769" i="1"/>
  <c r="P769" i="1" s="1"/>
  <c r="J769" i="1"/>
  <c r="Q769" i="1" s="1"/>
  <c r="S769" i="1" s="1"/>
  <c r="N768" i="1"/>
  <c r="M768" i="1"/>
  <c r="L768" i="1"/>
  <c r="K768" i="1"/>
  <c r="R768" i="1" s="1"/>
  <c r="J768" i="1"/>
  <c r="Q768" i="1" s="1"/>
  <c r="S768" i="1" s="1"/>
  <c r="N767" i="1"/>
  <c r="M767" i="1"/>
  <c r="Q767" i="1" s="1"/>
  <c r="S767" i="1" s="1"/>
  <c r="L767" i="1"/>
  <c r="K767" i="1"/>
  <c r="R767" i="1" s="1"/>
  <c r="J767" i="1"/>
  <c r="Q766" i="1"/>
  <c r="S766" i="1" s="1"/>
  <c r="N766" i="1"/>
  <c r="M766" i="1"/>
  <c r="L766" i="1"/>
  <c r="R766" i="1" s="1"/>
  <c r="K766" i="1"/>
  <c r="J766" i="1"/>
  <c r="P766" i="1" s="1"/>
  <c r="R765" i="1"/>
  <c r="N765" i="1"/>
  <c r="M765" i="1"/>
  <c r="L765" i="1"/>
  <c r="K765" i="1"/>
  <c r="J765" i="1"/>
  <c r="Q765" i="1" s="1"/>
  <c r="S765" i="1" s="1"/>
  <c r="N764" i="1"/>
  <c r="M764" i="1"/>
  <c r="L764" i="1"/>
  <c r="K764" i="1"/>
  <c r="R764" i="1" s="1"/>
  <c r="J764" i="1"/>
  <c r="Q764" i="1" s="1"/>
  <c r="S764" i="1" s="1"/>
  <c r="N763" i="1"/>
  <c r="M763" i="1"/>
  <c r="Q763" i="1" s="1"/>
  <c r="S763" i="1" s="1"/>
  <c r="L763" i="1"/>
  <c r="K763" i="1"/>
  <c r="R763" i="1" s="1"/>
  <c r="J763" i="1"/>
  <c r="Q762" i="1"/>
  <c r="S762" i="1" s="1"/>
  <c r="N762" i="1"/>
  <c r="M762" i="1"/>
  <c r="L762" i="1"/>
  <c r="R762" i="1" s="1"/>
  <c r="K762" i="1"/>
  <c r="J762" i="1"/>
  <c r="P762" i="1" s="1"/>
  <c r="R761" i="1"/>
  <c r="N761" i="1"/>
  <c r="M761" i="1"/>
  <c r="L761" i="1"/>
  <c r="K761" i="1"/>
  <c r="J761" i="1"/>
  <c r="Q761" i="1" s="1"/>
  <c r="S761" i="1" s="1"/>
  <c r="N760" i="1"/>
  <c r="M760" i="1"/>
  <c r="L760" i="1"/>
  <c r="K760" i="1"/>
  <c r="R760" i="1" s="1"/>
  <c r="J760" i="1"/>
  <c r="Q760" i="1" s="1"/>
  <c r="S760" i="1" s="1"/>
  <c r="Q759" i="1"/>
  <c r="S759" i="1" s="1"/>
  <c r="N759" i="1"/>
  <c r="M759" i="1"/>
  <c r="L759" i="1"/>
  <c r="K759" i="1"/>
  <c r="R759" i="1" s="1"/>
  <c r="J759" i="1"/>
  <c r="Q758" i="1"/>
  <c r="S758" i="1" s="1"/>
  <c r="N758" i="1"/>
  <c r="M758" i="1"/>
  <c r="L758" i="1"/>
  <c r="R758" i="1" s="1"/>
  <c r="K758" i="1"/>
  <c r="J758" i="1"/>
  <c r="P758" i="1" s="1"/>
  <c r="R757" i="1"/>
  <c r="N757" i="1"/>
  <c r="M757" i="1"/>
  <c r="L757" i="1"/>
  <c r="K757" i="1"/>
  <c r="J757" i="1"/>
  <c r="Q757" i="1" s="1"/>
  <c r="S757" i="1" s="1"/>
  <c r="N756" i="1"/>
  <c r="M756" i="1"/>
  <c r="L756" i="1"/>
  <c r="K756" i="1"/>
  <c r="R756" i="1" s="1"/>
  <c r="J756" i="1"/>
  <c r="Q756" i="1" s="1"/>
  <c r="S756" i="1" s="1"/>
  <c r="Q755" i="1"/>
  <c r="S755" i="1" s="1"/>
  <c r="N755" i="1"/>
  <c r="M755" i="1"/>
  <c r="L755" i="1"/>
  <c r="K755" i="1"/>
  <c r="R755" i="1" s="1"/>
  <c r="J755" i="1"/>
  <c r="Q754" i="1"/>
  <c r="S754" i="1" s="1"/>
  <c r="N754" i="1"/>
  <c r="M754" i="1"/>
  <c r="L754" i="1"/>
  <c r="R754" i="1" s="1"/>
  <c r="K754" i="1"/>
  <c r="J754" i="1"/>
  <c r="P754" i="1" s="1"/>
  <c r="R753" i="1"/>
  <c r="N753" i="1"/>
  <c r="M753" i="1"/>
  <c r="L753" i="1"/>
  <c r="K753" i="1"/>
  <c r="J753" i="1"/>
  <c r="Q753" i="1" s="1"/>
  <c r="S753" i="1" s="1"/>
  <c r="N752" i="1"/>
  <c r="M752" i="1"/>
  <c r="L752" i="1"/>
  <c r="K752" i="1"/>
  <c r="R752" i="1" s="1"/>
  <c r="J752" i="1"/>
  <c r="Q752" i="1" s="1"/>
  <c r="S752" i="1" s="1"/>
  <c r="Q751" i="1"/>
  <c r="S751" i="1" s="1"/>
  <c r="N751" i="1"/>
  <c r="M751" i="1"/>
  <c r="L751" i="1"/>
  <c r="K751" i="1"/>
  <c r="R751" i="1" s="1"/>
  <c r="J751" i="1"/>
  <c r="Q750" i="1"/>
  <c r="S750" i="1" s="1"/>
  <c r="N750" i="1"/>
  <c r="M750" i="1"/>
  <c r="L750" i="1"/>
  <c r="R750" i="1" s="1"/>
  <c r="K750" i="1"/>
  <c r="J750" i="1"/>
  <c r="P750" i="1" s="1"/>
  <c r="R749" i="1"/>
  <c r="N749" i="1"/>
  <c r="M749" i="1"/>
  <c r="L749" i="1"/>
  <c r="K749" i="1"/>
  <c r="J749" i="1"/>
  <c r="Q749" i="1" s="1"/>
  <c r="S749" i="1" s="1"/>
  <c r="N748" i="1"/>
  <c r="M748" i="1"/>
  <c r="L748" i="1"/>
  <c r="K748" i="1"/>
  <c r="R748" i="1" s="1"/>
  <c r="J748" i="1"/>
  <c r="Q748" i="1" s="1"/>
  <c r="S748" i="1" s="1"/>
  <c r="Q747" i="1"/>
  <c r="S747" i="1" s="1"/>
  <c r="N747" i="1"/>
  <c r="M747" i="1"/>
  <c r="L747" i="1"/>
  <c r="K747" i="1"/>
  <c r="R747" i="1" s="1"/>
  <c r="J747" i="1"/>
  <c r="Q746" i="1"/>
  <c r="S746" i="1" s="1"/>
  <c r="N746" i="1"/>
  <c r="M746" i="1"/>
  <c r="L746" i="1"/>
  <c r="R746" i="1" s="1"/>
  <c r="K746" i="1"/>
  <c r="J746" i="1"/>
  <c r="P746" i="1" s="1"/>
  <c r="R745" i="1"/>
  <c r="N745" i="1"/>
  <c r="M745" i="1"/>
  <c r="L745" i="1"/>
  <c r="K745" i="1"/>
  <c r="J745" i="1"/>
  <c r="Q745" i="1" s="1"/>
  <c r="S745" i="1" s="1"/>
  <c r="N744" i="1"/>
  <c r="M744" i="1"/>
  <c r="L744" i="1"/>
  <c r="K744" i="1"/>
  <c r="R744" i="1" s="1"/>
  <c r="J744" i="1"/>
  <c r="Q744" i="1" s="1"/>
  <c r="S744" i="1" s="1"/>
  <c r="Q743" i="1"/>
  <c r="S743" i="1" s="1"/>
  <c r="N743" i="1"/>
  <c r="M743" i="1"/>
  <c r="L743" i="1"/>
  <c r="K743" i="1"/>
  <c r="R743" i="1" s="1"/>
  <c r="J743" i="1"/>
  <c r="Q742" i="1"/>
  <c r="S742" i="1" s="1"/>
  <c r="N742" i="1"/>
  <c r="M742" i="1"/>
  <c r="L742" i="1"/>
  <c r="R742" i="1" s="1"/>
  <c r="K742" i="1"/>
  <c r="J742" i="1"/>
  <c r="P742" i="1" s="1"/>
  <c r="R741" i="1"/>
  <c r="N741" i="1"/>
  <c r="M741" i="1"/>
  <c r="L741" i="1"/>
  <c r="K741" i="1"/>
  <c r="J741" i="1"/>
  <c r="Q741" i="1" s="1"/>
  <c r="S741" i="1" s="1"/>
  <c r="N740" i="1"/>
  <c r="M740" i="1"/>
  <c r="L740" i="1"/>
  <c r="K740" i="1"/>
  <c r="R740" i="1" s="1"/>
  <c r="J740" i="1"/>
  <c r="Q740" i="1" s="1"/>
  <c r="S740" i="1" s="1"/>
  <c r="Q739" i="1"/>
  <c r="S739" i="1" s="1"/>
  <c r="N739" i="1"/>
  <c r="M739" i="1"/>
  <c r="L739" i="1"/>
  <c r="K739" i="1"/>
  <c r="R739" i="1" s="1"/>
  <c r="J739" i="1"/>
  <c r="Q738" i="1"/>
  <c r="S738" i="1" s="1"/>
  <c r="N738" i="1"/>
  <c r="M738" i="1"/>
  <c r="L738" i="1"/>
  <c r="R738" i="1" s="1"/>
  <c r="K738" i="1"/>
  <c r="J738" i="1"/>
  <c r="P738" i="1" s="1"/>
  <c r="R737" i="1"/>
  <c r="N737" i="1"/>
  <c r="M737" i="1"/>
  <c r="L737" i="1"/>
  <c r="K737" i="1"/>
  <c r="J737" i="1"/>
  <c r="Q737" i="1" s="1"/>
  <c r="S737" i="1" s="1"/>
  <c r="N736" i="1"/>
  <c r="M736" i="1"/>
  <c r="L736" i="1"/>
  <c r="K736" i="1"/>
  <c r="R736" i="1" s="1"/>
  <c r="J736" i="1"/>
  <c r="Q736" i="1" s="1"/>
  <c r="S736" i="1" s="1"/>
  <c r="Q735" i="1"/>
  <c r="S735" i="1" s="1"/>
  <c r="N735" i="1"/>
  <c r="M735" i="1"/>
  <c r="L735" i="1"/>
  <c r="K735" i="1"/>
  <c r="R735" i="1" s="1"/>
  <c r="J735" i="1"/>
  <c r="Q734" i="1"/>
  <c r="S734" i="1" s="1"/>
  <c r="N734" i="1"/>
  <c r="M734" i="1"/>
  <c r="L734" i="1"/>
  <c r="R734" i="1" s="1"/>
  <c r="K734" i="1"/>
  <c r="J734" i="1"/>
  <c r="P734" i="1" s="1"/>
  <c r="R733" i="1"/>
  <c r="N733" i="1"/>
  <c r="M733" i="1"/>
  <c r="L733" i="1"/>
  <c r="K733" i="1"/>
  <c r="J733" i="1"/>
  <c r="Q733" i="1" s="1"/>
  <c r="S733" i="1" s="1"/>
  <c r="N732" i="1"/>
  <c r="M732" i="1"/>
  <c r="L732" i="1"/>
  <c r="K732" i="1"/>
  <c r="R732" i="1" s="1"/>
  <c r="J732" i="1"/>
  <c r="Q732" i="1" s="1"/>
  <c r="S732" i="1" s="1"/>
  <c r="Q731" i="1"/>
  <c r="S731" i="1" s="1"/>
  <c r="N731" i="1"/>
  <c r="M731" i="1"/>
  <c r="L731" i="1"/>
  <c r="K731" i="1"/>
  <c r="R731" i="1" s="1"/>
  <c r="J731" i="1"/>
  <c r="Q730" i="1"/>
  <c r="S730" i="1" s="1"/>
  <c r="N730" i="1"/>
  <c r="M730" i="1"/>
  <c r="L730" i="1"/>
  <c r="R730" i="1" s="1"/>
  <c r="K730" i="1"/>
  <c r="J730" i="1"/>
  <c r="P730" i="1" s="1"/>
  <c r="R729" i="1"/>
  <c r="N729" i="1"/>
  <c r="M729" i="1"/>
  <c r="L729" i="1"/>
  <c r="K729" i="1"/>
  <c r="J729" i="1"/>
  <c r="Q729" i="1" s="1"/>
  <c r="S729" i="1" s="1"/>
  <c r="N728" i="1"/>
  <c r="M728" i="1"/>
  <c r="L728" i="1"/>
  <c r="K728" i="1"/>
  <c r="R728" i="1" s="1"/>
  <c r="J728" i="1"/>
  <c r="Q728" i="1" s="1"/>
  <c r="S728" i="1" s="1"/>
  <c r="Q727" i="1"/>
  <c r="S727" i="1" s="1"/>
  <c r="N727" i="1"/>
  <c r="M727" i="1"/>
  <c r="L727" i="1"/>
  <c r="K727" i="1"/>
  <c r="R727" i="1" s="1"/>
  <c r="J727" i="1"/>
  <c r="Q726" i="1"/>
  <c r="S726" i="1" s="1"/>
  <c r="N726" i="1"/>
  <c r="M726" i="1"/>
  <c r="L726" i="1"/>
  <c r="R726" i="1" s="1"/>
  <c r="K726" i="1"/>
  <c r="J726" i="1"/>
  <c r="P726" i="1" s="1"/>
  <c r="R725" i="1"/>
  <c r="N725" i="1"/>
  <c r="M725" i="1"/>
  <c r="L725" i="1"/>
  <c r="K725" i="1"/>
  <c r="J725" i="1"/>
  <c r="Q725" i="1" s="1"/>
  <c r="S725" i="1" s="1"/>
  <c r="N724" i="1"/>
  <c r="M724" i="1"/>
  <c r="L724" i="1"/>
  <c r="K724" i="1"/>
  <c r="R724" i="1" s="1"/>
  <c r="J724" i="1"/>
  <c r="Q724" i="1" s="1"/>
  <c r="S724" i="1" s="1"/>
  <c r="Q723" i="1"/>
  <c r="S723" i="1" s="1"/>
  <c r="N723" i="1"/>
  <c r="M723" i="1"/>
  <c r="L723" i="1"/>
  <c r="K723" i="1"/>
  <c r="R723" i="1" s="1"/>
  <c r="J723" i="1"/>
  <c r="Q722" i="1"/>
  <c r="S722" i="1" s="1"/>
  <c r="N722" i="1"/>
  <c r="M722" i="1"/>
  <c r="L722" i="1"/>
  <c r="R722" i="1" s="1"/>
  <c r="K722" i="1"/>
  <c r="J722" i="1"/>
  <c r="P722" i="1" s="1"/>
  <c r="R721" i="1"/>
  <c r="N721" i="1"/>
  <c r="M721" i="1"/>
  <c r="L721" i="1"/>
  <c r="K721" i="1"/>
  <c r="J721" i="1"/>
  <c r="Q721" i="1" s="1"/>
  <c r="S721" i="1" s="1"/>
  <c r="N720" i="1"/>
  <c r="M720" i="1"/>
  <c r="L720" i="1"/>
  <c r="K720" i="1"/>
  <c r="R720" i="1" s="1"/>
  <c r="J720" i="1"/>
  <c r="Q720" i="1" s="1"/>
  <c r="S720" i="1" s="1"/>
  <c r="Q719" i="1"/>
  <c r="S719" i="1" s="1"/>
  <c r="N719" i="1"/>
  <c r="M719" i="1"/>
  <c r="L719" i="1"/>
  <c r="K719" i="1"/>
  <c r="R719" i="1" s="1"/>
  <c r="J719" i="1"/>
  <c r="Q718" i="1"/>
  <c r="S718" i="1" s="1"/>
  <c r="N718" i="1"/>
  <c r="M718" i="1"/>
  <c r="L718" i="1"/>
  <c r="R718" i="1" s="1"/>
  <c r="K718" i="1"/>
  <c r="J718" i="1"/>
  <c r="P718" i="1" s="1"/>
  <c r="R717" i="1"/>
  <c r="N717" i="1"/>
  <c r="M717" i="1"/>
  <c r="L717" i="1"/>
  <c r="K717" i="1"/>
  <c r="J717" i="1"/>
  <c r="Q717" i="1" s="1"/>
  <c r="S717" i="1" s="1"/>
  <c r="N716" i="1"/>
  <c r="M716" i="1"/>
  <c r="L716" i="1"/>
  <c r="K716" i="1"/>
  <c r="R716" i="1" s="1"/>
  <c r="J716" i="1"/>
  <c r="Q716" i="1" s="1"/>
  <c r="S716" i="1" s="1"/>
  <c r="Q715" i="1"/>
  <c r="S715" i="1" s="1"/>
  <c r="N715" i="1"/>
  <c r="M715" i="1"/>
  <c r="L715" i="1"/>
  <c r="K715" i="1"/>
  <c r="R715" i="1" s="1"/>
  <c r="J715" i="1"/>
  <c r="Q714" i="1"/>
  <c r="S714" i="1" s="1"/>
  <c r="N714" i="1"/>
  <c r="M714" i="1"/>
  <c r="L714" i="1"/>
  <c r="R714" i="1" s="1"/>
  <c r="K714" i="1"/>
  <c r="J714" i="1"/>
  <c r="P714" i="1" s="1"/>
  <c r="R713" i="1"/>
  <c r="N713" i="1"/>
  <c r="M713" i="1"/>
  <c r="L713" i="1"/>
  <c r="K713" i="1"/>
  <c r="J713" i="1"/>
  <c r="Q713" i="1" s="1"/>
  <c r="S713" i="1" s="1"/>
  <c r="N712" i="1"/>
  <c r="M712" i="1"/>
  <c r="L712" i="1"/>
  <c r="K712" i="1"/>
  <c r="R712" i="1" s="1"/>
  <c r="J712" i="1"/>
  <c r="Q712" i="1" s="1"/>
  <c r="S712" i="1" s="1"/>
  <c r="Q711" i="1"/>
  <c r="S711" i="1" s="1"/>
  <c r="N711" i="1"/>
  <c r="M711" i="1"/>
  <c r="L711" i="1"/>
  <c r="K711" i="1"/>
  <c r="R711" i="1" s="1"/>
  <c r="J711" i="1"/>
  <c r="Q710" i="1"/>
  <c r="S710" i="1" s="1"/>
  <c r="N710" i="1"/>
  <c r="M710" i="1"/>
  <c r="L710" i="1"/>
  <c r="R710" i="1" s="1"/>
  <c r="K710" i="1"/>
  <c r="J710" i="1"/>
  <c r="P710" i="1" s="1"/>
  <c r="R709" i="1"/>
  <c r="N709" i="1"/>
  <c r="M709" i="1"/>
  <c r="L709" i="1"/>
  <c r="K709" i="1"/>
  <c r="J709" i="1"/>
  <c r="Q709" i="1" s="1"/>
  <c r="S709" i="1" s="1"/>
  <c r="N708" i="1"/>
  <c r="M708" i="1"/>
  <c r="L708" i="1"/>
  <c r="K708" i="1"/>
  <c r="R708" i="1" s="1"/>
  <c r="J708" i="1"/>
  <c r="Q708" i="1" s="1"/>
  <c r="S708" i="1" s="1"/>
  <c r="Q707" i="1"/>
  <c r="S707" i="1" s="1"/>
  <c r="N707" i="1"/>
  <c r="M707" i="1"/>
  <c r="L707" i="1"/>
  <c r="K707" i="1"/>
  <c r="R707" i="1" s="1"/>
  <c r="J707" i="1"/>
  <c r="Q706" i="1"/>
  <c r="S706" i="1" s="1"/>
  <c r="N706" i="1"/>
  <c r="M706" i="1"/>
  <c r="L706" i="1"/>
  <c r="R706" i="1" s="1"/>
  <c r="K706" i="1"/>
  <c r="J706" i="1"/>
  <c r="P706" i="1" s="1"/>
  <c r="R705" i="1"/>
  <c r="N705" i="1"/>
  <c r="M705" i="1"/>
  <c r="L705" i="1"/>
  <c r="K705" i="1"/>
  <c r="J705" i="1"/>
  <c r="Q705" i="1" s="1"/>
  <c r="S705" i="1" s="1"/>
  <c r="N704" i="1"/>
  <c r="M704" i="1"/>
  <c r="L704" i="1"/>
  <c r="K704" i="1"/>
  <c r="R704" i="1" s="1"/>
  <c r="J704" i="1"/>
  <c r="Q704" i="1" s="1"/>
  <c r="S704" i="1" s="1"/>
  <c r="Q703" i="1"/>
  <c r="S703" i="1" s="1"/>
  <c r="N703" i="1"/>
  <c r="M703" i="1"/>
  <c r="L703" i="1"/>
  <c r="K703" i="1"/>
  <c r="R703" i="1" s="1"/>
  <c r="J703" i="1"/>
  <c r="Q702" i="1"/>
  <c r="S702" i="1" s="1"/>
  <c r="N702" i="1"/>
  <c r="M702" i="1"/>
  <c r="L702" i="1"/>
  <c r="R702" i="1" s="1"/>
  <c r="K702" i="1"/>
  <c r="J702" i="1"/>
  <c r="P702" i="1" s="1"/>
  <c r="R701" i="1"/>
  <c r="N701" i="1"/>
  <c r="M701" i="1"/>
  <c r="L701" i="1"/>
  <c r="K701" i="1"/>
  <c r="J701" i="1"/>
  <c r="Q701" i="1" s="1"/>
  <c r="S701" i="1" s="1"/>
  <c r="N700" i="1"/>
  <c r="M700" i="1"/>
  <c r="L700" i="1"/>
  <c r="K700" i="1"/>
  <c r="R700" i="1" s="1"/>
  <c r="J700" i="1"/>
  <c r="Q700" i="1" s="1"/>
  <c r="S700" i="1" s="1"/>
  <c r="Q699" i="1"/>
  <c r="S699" i="1" s="1"/>
  <c r="N699" i="1"/>
  <c r="M699" i="1"/>
  <c r="L699" i="1"/>
  <c r="K699" i="1"/>
  <c r="R699" i="1" s="1"/>
  <c r="J699" i="1"/>
  <c r="Q698" i="1"/>
  <c r="S698" i="1" s="1"/>
  <c r="N698" i="1"/>
  <c r="M698" i="1"/>
  <c r="L698" i="1"/>
  <c r="R698" i="1" s="1"/>
  <c r="K698" i="1"/>
  <c r="J698" i="1"/>
  <c r="P698" i="1" s="1"/>
  <c r="R697" i="1"/>
  <c r="N697" i="1"/>
  <c r="M697" i="1"/>
  <c r="L697" i="1"/>
  <c r="K697" i="1"/>
  <c r="J697" i="1"/>
  <c r="Q697" i="1" s="1"/>
  <c r="S697" i="1" s="1"/>
  <c r="N696" i="1"/>
  <c r="M696" i="1"/>
  <c r="L696" i="1"/>
  <c r="K696" i="1"/>
  <c r="R696" i="1" s="1"/>
  <c r="J696" i="1"/>
  <c r="Q696" i="1" s="1"/>
  <c r="S696" i="1" s="1"/>
  <c r="Q695" i="1"/>
  <c r="S695" i="1" s="1"/>
  <c r="N695" i="1"/>
  <c r="M695" i="1"/>
  <c r="L695" i="1"/>
  <c r="K695" i="1"/>
  <c r="R695" i="1" s="1"/>
  <c r="J695" i="1"/>
  <c r="Q694" i="1"/>
  <c r="S694" i="1" s="1"/>
  <c r="N694" i="1"/>
  <c r="M694" i="1"/>
  <c r="L694" i="1"/>
  <c r="R694" i="1" s="1"/>
  <c r="K694" i="1"/>
  <c r="J694" i="1"/>
  <c r="P694" i="1" s="1"/>
  <c r="R693" i="1"/>
  <c r="N693" i="1"/>
  <c r="M693" i="1"/>
  <c r="L693" i="1"/>
  <c r="K693" i="1"/>
  <c r="J693" i="1"/>
  <c r="Q693" i="1" s="1"/>
  <c r="S693" i="1" s="1"/>
  <c r="N692" i="1"/>
  <c r="M692" i="1"/>
  <c r="L692" i="1"/>
  <c r="K692" i="1"/>
  <c r="R692" i="1" s="1"/>
  <c r="J692" i="1"/>
  <c r="Q692" i="1" s="1"/>
  <c r="S692" i="1" s="1"/>
  <c r="Q691" i="1"/>
  <c r="S691" i="1" s="1"/>
  <c r="N691" i="1"/>
  <c r="M691" i="1"/>
  <c r="L691" i="1"/>
  <c r="K691" i="1"/>
  <c r="R691" i="1" s="1"/>
  <c r="J691" i="1"/>
  <c r="Q690" i="1"/>
  <c r="S690" i="1" s="1"/>
  <c r="N690" i="1"/>
  <c r="M690" i="1"/>
  <c r="L690" i="1"/>
  <c r="R690" i="1" s="1"/>
  <c r="K690" i="1"/>
  <c r="J690" i="1"/>
  <c r="P690" i="1" s="1"/>
  <c r="R689" i="1"/>
  <c r="N689" i="1"/>
  <c r="M689" i="1"/>
  <c r="L689" i="1"/>
  <c r="K689" i="1"/>
  <c r="J689" i="1"/>
  <c r="Q689" i="1" s="1"/>
  <c r="S689" i="1" s="1"/>
  <c r="N688" i="1"/>
  <c r="M688" i="1"/>
  <c r="L688" i="1"/>
  <c r="K688" i="1"/>
  <c r="R688" i="1" s="1"/>
  <c r="J688" i="1"/>
  <c r="Q688" i="1" s="1"/>
  <c r="S688" i="1" s="1"/>
  <c r="Q687" i="1"/>
  <c r="S687" i="1" s="1"/>
  <c r="N687" i="1"/>
  <c r="M687" i="1"/>
  <c r="L687" i="1"/>
  <c r="K687" i="1"/>
  <c r="R687" i="1" s="1"/>
  <c r="J687" i="1"/>
  <c r="Q686" i="1"/>
  <c r="S686" i="1" s="1"/>
  <c r="N686" i="1"/>
  <c r="M686" i="1"/>
  <c r="L686" i="1"/>
  <c r="R686" i="1" s="1"/>
  <c r="K686" i="1"/>
  <c r="J686" i="1"/>
  <c r="P686" i="1" s="1"/>
  <c r="R685" i="1"/>
  <c r="N685" i="1"/>
  <c r="M685" i="1"/>
  <c r="L685" i="1"/>
  <c r="K685" i="1"/>
  <c r="J685" i="1"/>
  <c r="Q685" i="1" s="1"/>
  <c r="S685" i="1" s="1"/>
  <c r="N684" i="1"/>
  <c r="M684" i="1"/>
  <c r="L684" i="1"/>
  <c r="K684" i="1"/>
  <c r="R684" i="1" s="1"/>
  <c r="J684" i="1"/>
  <c r="Q684" i="1" s="1"/>
  <c r="S684" i="1" s="1"/>
  <c r="Q683" i="1"/>
  <c r="S683" i="1" s="1"/>
  <c r="N683" i="1"/>
  <c r="M683" i="1"/>
  <c r="L683" i="1"/>
  <c r="K683" i="1"/>
  <c r="R683" i="1" s="1"/>
  <c r="J683" i="1"/>
  <c r="Q682" i="1"/>
  <c r="S682" i="1" s="1"/>
  <c r="N682" i="1"/>
  <c r="M682" i="1"/>
  <c r="L682" i="1"/>
  <c r="R682" i="1" s="1"/>
  <c r="K682" i="1"/>
  <c r="J682" i="1"/>
  <c r="P682" i="1" s="1"/>
  <c r="R681" i="1"/>
  <c r="N681" i="1"/>
  <c r="M681" i="1"/>
  <c r="L681" i="1"/>
  <c r="K681" i="1"/>
  <c r="J681" i="1"/>
  <c r="Q681" i="1" s="1"/>
  <c r="S681" i="1" s="1"/>
  <c r="N680" i="1"/>
  <c r="M680" i="1"/>
  <c r="L680" i="1"/>
  <c r="K680" i="1"/>
  <c r="R680" i="1" s="1"/>
  <c r="J680" i="1"/>
  <c r="Q680" i="1" s="1"/>
  <c r="S680" i="1" s="1"/>
  <c r="Q679" i="1"/>
  <c r="S679" i="1" s="1"/>
  <c r="N679" i="1"/>
  <c r="M679" i="1"/>
  <c r="L679" i="1"/>
  <c r="K679" i="1"/>
  <c r="R679" i="1" s="1"/>
  <c r="J679" i="1"/>
  <c r="Q678" i="1"/>
  <c r="S678" i="1" s="1"/>
  <c r="N678" i="1"/>
  <c r="M678" i="1"/>
  <c r="L678" i="1"/>
  <c r="R678" i="1" s="1"/>
  <c r="K678" i="1"/>
  <c r="J678" i="1"/>
  <c r="P678" i="1" s="1"/>
  <c r="R677" i="1"/>
  <c r="N677" i="1"/>
  <c r="M677" i="1"/>
  <c r="L677" i="1"/>
  <c r="K677" i="1"/>
  <c r="J677" i="1"/>
  <c r="Q677" i="1" s="1"/>
  <c r="S677" i="1" s="1"/>
  <c r="N676" i="1"/>
  <c r="M676" i="1"/>
  <c r="L676" i="1"/>
  <c r="K676" i="1"/>
  <c r="R676" i="1" s="1"/>
  <c r="J676" i="1"/>
  <c r="Q676" i="1" s="1"/>
  <c r="S676" i="1" s="1"/>
  <c r="Q675" i="1"/>
  <c r="S675" i="1" s="1"/>
  <c r="N675" i="1"/>
  <c r="M675" i="1"/>
  <c r="L675" i="1"/>
  <c r="K675" i="1"/>
  <c r="R675" i="1" s="1"/>
  <c r="J675" i="1"/>
  <c r="Q674" i="1"/>
  <c r="S674" i="1" s="1"/>
  <c r="N674" i="1"/>
  <c r="M674" i="1"/>
  <c r="L674" i="1"/>
  <c r="R674" i="1" s="1"/>
  <c r="K674" i="1"/>
  <c r="J674" i="1"/>
  <c r="P674" i="1" s="1"/>
  <c r="R673" i="1"/>
  <c r="N673" i="1"/>
  <c r="M673" i="1"/>
  <c r="L673" i="1"/>
  <c r="K673" i="1"/>
  <c r="J673" i="1"/>
  <c r="Q673" i="1" s="1"/>
  <c r="S673" i="1" s="1"/>
  <c r="N672" i="1"/>
  <c r="M672" i="1"/>
  <c r="L672" i="1"/>
  <c r="K672" i="1"/>
  <c r="R672" i="1" s="1"/>
  <c r="J672" i="1"/>
  <c r="Q672" i="1" s="1"/>
  <c r="S672" i="1" s="1"/>
  <c r="Q671" i="1"/>
  <c r="S671" i="1" s="1"/>
  <c r="N671" i="1"/>
  <c r="M671" i="1"/>
  <c r="L671" i="1"/>
  <c r="K671" i="1"/>
  <c r="R671" i="1" s="1"/>
  <c r="J671" i="1"/>
  <c r="Q670" i="1"/>
  <c r="S670" i="1" s="1"/>
  <c r="N670" i="1"/>
  <c r="M670" i="1"/>
  <c r="L670" i="1"/>
  <c r="R670" i="1" s="1"/>
  <c r="K670" i="1"/>
  <c r="J670" i="1"/>
  <c r="P670" i="1" s="1"/>
  <c r="R669" i="1"/>
  <c r="N669" i="1"/>
  <c r="M669" i="1"/>
  <c r="L669" i="1"/>
  <c r="K669" i="1"/>
  <c r="J669" i="1"/>
  <c r="Q669" i="1" s="1"/>
  <c r="S669" i="1" s="1"/>
  <c r="N668" i="1"/>
  <c r="M668" i="1"/>
  <c r="L668" i="1"/>
  <c r="K668" i="1"/>
  <c r="R668" i="1" s="1"/>
  <c r="J668" i="1"/>
  <c r="Q668" i="1" s="1"/>
  <c r="S668" i="1" s="1"/>
  <c r="Q667" i="1"/>
  <c r="S667" i="1" s="1"/>
  <c r="N667" i="1"/>
  <c r="M667" i="1"/>
  <c r="L667" i="1"/>
  <c r="K667" i="1"/>
  <c r="R667" i="1" s="1"/>
  <c r="J667" i="1"/>
  <c r="Q666" i="1"/>
  <c r="S666" i="1" s="1"/>
  <c r="N666" i="1"/>
  <c r="M666" i="1"/>
  <c r="L666" i="1"/>
  <c r="R666" i="1" s="1"/>
  <c r="K666" i="1"/>
  <c r="J666" i="1"/>
  <c r="P666" i="1" s="1"/>
  <c r="R665" i="1"/>
  <c r="N665" i="1"/>
  <c r="M665" i="1"/>
  <c r="L665" i="1"/>
  <c r="K665" i="1"/>
  <c r="J665" i="1"/>
  <c r="Q665" i="1" s="1"/>
  <c r="S665" i="1" s="1"/>
  <c r="N664" i="1"/>
  <c r="M664" i="1"/>
  <c r="L664" i="1"/>
  <c r="K664" i="1"/>
  <c r="R664" i="1" s="1"/>
  <c r="J664" i="1"/>
  <c r="Q664" i="1" s="1"/>
  <c r="S664" i="1" s="1"/>
  <c r="Q663" i="1"/>
  <c r="S663" i="1" s="1"/>
  <c r="N663" i="1"/>
  <c r="M663" i="1"/>
  <c r="L663" i="1"/>
  <c r="K663" i="1"/>
  <c r="R663" i="1" s="1"/>
  <c r="J663" i="1"/>
  <c r="Q662" i="1"/>
  <c r="S662" i="1" s="1"/>
  <c r="N662" i="1"/>
  <c r="M662" i="1"/>
  <c r="L662" i="1"/>
  <c r="R662" i="1" s="1"/>
  <c r="K662" i="1"/>
  <c r="J662" i="1"/>
  <c r="P662" i="1" s="1"/>
  <c r="R661" i="1"/>
  <c r="N661" i="1"/>
  <c r="M661" i="1"/>
  <c r="L661" i="1"/>
  <c r="K661" i="1"/>
  <c r="J661" i="1"/>
  <c r="Q661" i="1" s="1"/>
  <c r="S661" i="1" s="1"/>
  <c r="N660" i="1"/>
  <c r="M660" i="1"/>
  <c r="L660" i="1"/>
  <c r="K660" i="1"/>
  <c r="R660" i="1" s="1"/>
  <c r="J660" i="1"/>
  <c r="Q660" i="1" s="1"/>
  <c r="S660" i="1" s="1"/>
  <c r="Q659" i="1"/>
  <c r="S659" i="1" s="1"/>
  <c r="N659" i="1"/>
  <c r="M659" i="1"/>
  <c r="L659" i="1"/>
  <c r="K659" i="1"/>
  <c r="R659" i="1" s="1"/>
  <c r="J659" i="1"/>
  <c r="Q658" i="1"/>
  <c r="S658" i="1" s="1"/>
  <c r="N658" i="1"/>
  <c r="M658" i="1"/>
  <c r="L658" i="1"/>
  <c r="R658" i="1" s="1"/>
  <c r="K658" i="1"/>
  <c r="J658" i="1"/>
  <c r="P658" i="1" s="1"/>
  <c r="R657" i="1"/>
  <c r="N657" i="1"/>
  <c r="M657" i="1"/>
  <c r="L657" i="1"/>
  <c r="K657" i="1"/>
  <c r="J657" i="1"/>
  <c r="Q657" i="1" s="1"/>
  <c r="S657" i="1" s="1"/>
  <c r="N656" i="1"/>
  <c r="M656" i="1"/>
  <c r="L656" i="1"/>
  <c r="K656" i="1"/>
  <c r="R656" i="1" s="1"/>
  <c r="J656" i="1"/>
  <c r="Q656" i="1" s="1"/>
  <c r="S656" i="1" s="1"/>
  <c r="Q655" i="1"/>
  <c r="S655" i="1" s="1"/>
  <c r="N655" i="1"/>
  <c r="M655" i="1"/>
  <c r="L655" i="1"/>
  <c r="K655" i="1"/>
  <c r="R655" i="1" s="1"/>
  <c r="J655" i="1"/>
  <c r="Q654" i="1"/>
  <c r="S654" i="1" s="1"/>
  <c r="N654" i="1"/>
  <c r="M654" i="1"/>
  <c r="L654" i="1"/>
  <c r="R654" i="1" s="1"/>
  <c r="K654" i="1"/>
  <c r="J654" i="1"/>
  <c r="P654" i="1" s="1"/>
  <c r="R653" i="1"/>
  <c r="N653" i="1"/>
  <c r="M653" i="1"/>
  <c r="L653" i="1"/>
  <c r="K653" i="1"/>
  <c r="J653" i="1"/>
  <c r="Q653" i="1" s="1"/>
  <c r="S653" i="1" s="1"/>
  <c r="N652" i="1"/>
  <c r="M652" i="1"/>
  <c r="L652" i="1"/>
  <c r="K652" i="1"/>
  <c r="R652" i="1" s="1"/>
  <c r="J652" i="1"/>
  <c r="Q652" i="1" s="1"/>
  <c r="S652" i="1" s="1"/>
  <c r="Q651" i="1"/>
  <c r="S651" i="1" s="1"/>
  <c r="N651" i="1"/>
  <c r="M651" i="1"/>
  <c r="L651" i="1"/>
  <c r="K651" i="1"/>
  <c r="R651" i="1" s="1"/>
  <c r="J651" i="1"/>
  <c r="Q650" i="1"/>
  <c r="S650" i="1" s="1"/>
  <c r="N650" i="1"/>
  <c r="M650" i="1"/>
  <c r="L650" i="1"/>
  <c r="R650" i="1" s="1"/>
  <c r="K650" i="1"/>
  <c r="J650" i="1"/>
  <c r="P650" i="1" s="1"/>
  <c r="R649" i="1"/>
  <c r="N649" i="1"/>
  <c r="M649" i="1"/>
  <c r="L649" i="1"/>
  <c r="K649" i="1"/>
  <c r="J649" i="1"/>
  <c r="Q649" i="1" s="1"/>
  <c r="S649" i="1" s="1"/>
  <c r="N648" i="1"/>
  <c r="M648" i="1"/>
  <c r="L648" i="1"/>
  <c r="K648" i="1"/>
  <c r="R648" i="1" s="1"/>
  <c r="J648" i="1"/>
  <c r="Q648" i="1" s="1"/>
  <c r="S648" i="1" s="1"/>
  <c r="Q647" i="1"/>
  <c r="S647" i="1" s="1"/>
  <c r="N647" i="1"/>
  <c r="M647" i="1"/>
  <c r="L647" i="1"/>
  <c r="K647" i="1"/>
  <c r="R647" i="1" s="1"/>
  <c r="J647" i="1"/>
  <c r="Q646" i="1"/>
  <c r="S646" i="1" s="1"/>
  <c r="N646" i="1"/>
  <c r="M646" i="1"/>
  <c r="L646" i="1"/>
  <c r="R646" i="1" s="1"/>
  <c r="K646" i="1"/>
  <c r="J646" i="1"/>
  <c r="P646" i="1" s="1"/>
  <c r="R645" i="1"/>
  <c r="N645" i="1"/>
  <c r="M645" i="1"/>
  <c r="L645" i="1"/>
  <c r="K645" i="1"/>
  <c r="J645" i="1"/>
  <c r="Q645" i="1" s="1"/>
  <c r="S645" i="1" s="1"/>
  <c r="N644" i="1"/>
  <c r="M644" i="1"/>
  <c r="L644" i="1"/>
  <c r="K644" i="1"/>
  <c r="R644" i="1" s="1"/>
  <c r="J644" i="1"/>
  <c r="Q644" i="1" s="1"/>
  <c r="S644" i="1" s="1"/>
  <c r="Q643" i="1"/>
  <c r="S643" i="1" s="1"/>
  <c r="N643" i="1"/>
  <c r="M643" i="1"/>
  <c r="L643" i="1"/>
  <c r="K643" i="1"/>
  <c r="R643" i="1" s="1"/>
  <c r="J643" i="1"/>
  <c r="Q642" i="1"/>
  <c r="S642" i="1" s="1"/>
  <c r="N642" i="1"/>
  <c r="M642" i="1"/>
  <c r="L642" i="1"/>
  <c r="R642" i="1" s="1"/>
  <c r="K642" i="1"/>
  <c r="J642" i="1"/>
  <c r="P642" i="1" s="1"/>
  <c r="R641" i="1"/>
  <c r="N641" i="1"/>
  <c r="M641" i="1"/>
  <c r="L641" i="1"/>
  <c r="K641" i="1"/>
  <c r="J641" i="1"/>
  <c r="Q641" i="1" s="1"/>
  <c r="S641" i="1" s="1"/>
  <c r="N640" i="1"/>
  <c r="M640" i="1"/>
  <c r="L640" i="1"/>
  <c r="K640" i="1"/>
  <c r="R640" i="1" s="1"/>
  <c r="J640" i="1"/>
  <c r="Q640" i="1" s="1"/>
  <c r="S640" i="1" s="1"/>
  <c r="Q639" i="1"/>
  <c r="S639" i="1" s="1"/>
  <c r="N639" i="1"/>
  <c r="M639" i="1"/>
  <c r="L639" i="1"/>
  <c r="K639" i="1"/>
  <c r="R639" i="1" s="1"/>
  <c r="J639" i="1"/>
  <c r="Q638" i="1"/>
  <c r="S638" i="1" s="1"/>
  <c r="N638" i="1"/>
  <c r="M638" i="1"/>
  <c r="L638" i="1"/>
  <c r="R638" i="1" s="1"/>
  <c r="K638" i="1"/>
  <c r="J638" i="1"/>
  <c r="P638" i="1" s="1"/>
  <c r="R637" i="1"/>
  <c r="N637" i="1"/>
  <c r="M637" i="1"/>
  <c r="L637" i="1"/>
  <c r="K637" i="1"/>
  <c r="J637" i="1"/>
  <c r="Q637" i="1" s="1"/>
  <c r="S637" i="1" s="1"/>
  <c r="N636" i="1"/>
  <c r="M636" i="1"/>
  <c r="L636" i="1"/>
  <c r="K636" i="1"/>
  <c r="R636" i="1" s="1"/>
  <c r="J636" i="1"/>
  <c r="Q636" i="1" s="1"/>
  <c r="S636" i="1" s="1"/>
  <c r="Q635" i="1"/>
  <c r="S635" i="1" s="1"/>
  <c r="N635" i="1"/>
  <c r="M635" i="1"/>
  <c r="L635" i="1"/>
  <c r="K635" i="1"/>
  <c r="R635" i="1" s="1"/>
  <c r="J635" i="1"/>
  <c r="Q634" i="1"/>
  <c r="S634" i="1" s="1"/>
  <c r="N634" i="1"/>
  <c r="M634" i="1"/>
  <c r="L634" i="1"/>
  <c r="R634" i="1" s="1"/>
  <c r="K634" i="1"/>
  <c r="J634" i="1"/>
  <c r="P634" i="1" s="1"/>
  <c r="R633" i="1"/>
  <c r="N633" i="1"/>
  <c r="M633" i="1"/>
  <c r="L633" i="1"/>
  <c r="K633" i="1"/>
  <c r="J633" i="1"/>
  <c r="Q633" i="1" s="1"/>
  <c r="S633" i="1" s="1"/>
  <c r="N632" i="1"/>
  <c r="M632" i="1"/>
  <c r="L632" i="1"/>
  <c r="K632" i="1"/>
  <c r="R632" i="1" s="1"/>
  <c r="J632" i="1"/>
  <c r="Q632" i="1" s="1"/>
  <c r="S632" i="1" s="1"/>
  <c r="Q631" i="1"/>
  <c r="S631" i="1" s="1"/>
  <c r="N631" i="1"/>
  <c r="M631" i="1"/>
  <c r="L631" i="1"/>
  <c r="K631" i="1"/>
  <c r="R631" i="1" s="1"/>
  <c r="J631" i="1"/>
  <c r="Q630" i="1"/>
  <c r="S630" i="1" s="1"/>
  <c r="N630" i="1"/>
  <c r="M630" i="1"/>
  <c r="L630" i="1"/>
  <c r="R630" i="1" s="1"/>
  <c r="K630" i="1"/>
  <c r="J630" i="1"/>
  <c r="P630" i="1" s="1"/>
  <c r="R629" i="1"/>
  <c r="N629" i="1"/>
  <c r="M629" i="1"/>
  <c r="L629" i="1"/>
  <c r="K629" i="1"/>
  <c r="J629" i="1"/>
  <c r="Q629" i="1" s="1"/>
  <c r="S629" i="1" s="1"/>
  <c r="N628" i="1"/>
  <c r="M628" i="1"/>
  <c r="L628" i="1"/>
  <c r="K628" i="1"/>
  <c r="R628" i="1" s="1"/>
  <c r="J628" i="1"/>
  <c r="Q628" i="1" s="1"/>
  <c r="S628" i="1" s="1"/>
  <c r="Q627" i="1"/>
  <c r="S627" i="1" s="1"/>
  <c r="N627" i="1"/>
  <c r="M627" i="1"/>
  <c r="L627" i="1"/>
  <c r="K627" i="1"/>
  <c r="R627" i="1" s="1"/>
  <c r="J627" i="1"/>
  <c r="Q626" i="1"/>
  <c r="S626" i="1" s="1"/>
  <c r="N626" i="1"/>
  <c r="M626" i="1"/>
  <c r="L626" i="1"/>
  <c r="R626" i="1" s="1"/>
  <c r="K626" i="1"/>
  <c r="J626" i="1"/>
  <c r="P626" i="1" s="1"/>
  <c r="R625" i="1"/>
  <c r="N625" i="1"/>
  <c r="M625" i="1"/>
  <c r="L625" i="1"/>
  <c r="K625" i="1"/>
  <c r="J625" i="1"/>
  <c r="Q625" i="1" s="1"/>
  <c r="S625" i="1" s="1"/>
  <c r="N624" i="1"/>
  <c r="M624" i="1"/>
  <c r="L624" i="1"/>
  <c r="K624" i="1"/>
  <c r="R624" i="1" s="1"/>
  <c r="J624" i="1"/>
  <c r="Q624" i="1" s="1"/>
  <c r="S624" i="1" s="1"/>
  <c r="Q623" i="1"/>
  <c r="S623" i="1" s="1"/>
  <c r="N623" i="1"/>
  <c r="M623" i="1"/>
  <c r="L623" i="1"/>
  <c r="K623" i="1"/>
  <c r="R623" i="1" s="1"/>
  <c r="J623" i="1"/>
  <c r="Q622" i="1"/>
  <c r="S622" i="1" s="1"/>
  <c r="N622" i="1"/>
  <c r="M622" i="1"/>
  <c r="L622" i="1"/>
  <c r="R622" i="1" s="1"/>
  <c r="K622" i="1"/>
  <c r="J622" i="1"/>
  <c r="P622" i="1" s="1"/>
  <c r="R621" i="1"/>
  <c r="N621" i="1"/>
  <c r="M621" i="1"/>
  <c r="L621" i="1"/>
  <c r="K621" i="1"/>
  <c r="J621" i="1"/>
  <c r="Q621" i="1" s="1"/>
  <c r="S621" i="1" s="1"/>
  <c r="N620" i="1"/>
  <c r="M620" i="1"/>
  <c r="L620" i="1"/>
  <c r="K620" i="1"/>
  <c r="R620" i="1" s="1"/>
  <c r="J620" i="1"/>
  <c r="Q620" i="1" s="1"/>
  <c r="S620" i="1" s="1"/>
  <c r="Q619" i="1"/>
  <c r="S619" i="1" s="1"/>
  <c r="N619" i="1"/>
  <c r="M619" i="1"/>
  <c r="L619" i="1"/>
  <c r="K619" i="1"/>
  <c r="R619" i="1" s="1"/>
  <c r="J619" i="1"/>
  <c r="Q618" i="1"/>
  <c r="S618" i="1" s="1"/>
  <c r="N618" i="1"/>
  <c r="M618" i="1"/>
  <c r="L618" i="1"/>
  <c r="R618" i="1" s="1"/>
  <c r="K618" i="1"/>
  <c r="J618" i="1"/>
  <c r="P618" i="1" s="1"/>
  <c r="R617" i="1"/>
  <c r="N617" i="1"/>
  <c r="M617" i="1"/>
  <c r="L617" i="1"/>
  <c r="K617" i="1"/>
  <c r="J617" i="1"/>
  <c r="Q617" i="1" s="1"/>
  <c r="S617" i="1" s="1"/>
  <c r="N616" i="1"/>
  <c r="M616" i="1"/>
  <c r="L616" i="1"/>
  <c r="K616" i="1"/>
  <c r="R616" i="1" s="1"/>
  <c r="J616" i="1"/>
  <c r="Q616" i="1" s="1"/>
  <c r="S616" i="1" s="1"/>
  <c r="Q615" i="1"/>
  <c r="S615" i="1" s="1"/>
  <c r="N615" i="1"/>
  <c r="M615" i="1"/>
  <c r="L615" i="1"/>
  <c r="K615" i="1"/>
  <c r="R615" i="1" s="1"/>
  <c r="J615" i="1"/>
  <c r="Q614" i="1"/>
  <c r="S614" i="1" s="1"/>
  <c r="N614" i="1"/>
  <c r="M614" i="1"/>
  <c r="L614" i="1"/>
  <c r="R614" i="1" s="1"/>
  <c r="K614" i="1"/>
  <c r="J614" i="1"/>
  <c r="P614" i="1" s="1"/>
  <c r="R613" i="1"/>
  <c r="N613" i="1"/>
  <c r="M613" i="1"/>
  <c r="L613" i="1"/>
  <c r="K613" i="1"/>
  <c r="J613" i="1"/>
  <c r="Q613" i="1" s="1"/>
  <c r="S613" i="1" s="1"/>
  <c r="N612" i="1"/>
  <c r="M612" i="1"/>
  <c r="L612" i="1"/>
  <c r="K612" i="1"/>
  <c r="R612" i="1" s="1"/>
  <c r="J612" i="1"/>
  <c r="Q612" i="1" s="1"/>
  <c r="S612" i="1" s="1"/>
  <c r="Q611" i="1"/>
  <c r="S611" i="1" s="1"/>
  <c r="N611" i="1"/>
  <c r="M611" i="1"/>
  <c r="L611" i="1"/>
  <c r="K611" i="1"/>
  <c r="R611" i="1" s="1"/>
  <c r="J611" i="1"/>
  <c r="Q610" i="1"/>
  <c r="S610" i="1" s="1"/>
  <c r="N610" i="1"/>
  <c r="M610" i="1"/>
  <c r="L610" i="1"/>
  <c r="R610" i="1" s="1"/>
  <c r="K610" i="1"/>
  <c r="J610" i="1"/>
  <c r="P610" i="1" s="1"/>
  <c r="R609" i="1"/>
  <c r="N609" i="1"/>
  <c r="M609" i="1"/>
  <c r="L609" i="1"/>
  <c r="K609" i="1"/>
  <c r="J609" i="1"/>
  <c r="Q609" i="1" s="1"/>
  <c r="S609" i="1" s="1"/>
  <c r="N608" i="1"/>
  <c r="M608" i="1"/>
  <c r="L608" i="1"/>
  <c r="K608" i="1"/>
  <c r="R608" i="1" s="1"/>
  <c r="J608" i="1"/>
  <c r="Q608" i="1" s="1"/>
  <c r="S608" i="1" s="1"/>
  <c r="Q607" i="1"/>
  <c r="S607" i="1" s="1"/>
  <c r="N607" i="1"/>
  <c r="M607" i="1"/>
  <c r="L607" i="1"/>
  <c r="K607" i="1"/>
  <c r="R607" i="1" s="1"/>
  <c r="J607" i="1"/>
  <c r="Q606" i="1"/>
  <c r="S606" i="1" s="1"/>
  <c r="N606" i="1"/>
  <c r="M606" i="1"/>
  <c r="L606" i="1"/>
  <c r="R606" i="1" s="1"/>
  <c r="K606" i="1"/>
  <c r="J606" i="1"/>
  <c r="P606" i="1" s="1"/>
  <c r="R605" i="1"/>
  <c r="N605" i="1"/>
  <c r="M605" i="1"/>
  <c r="L605" i="1"/>
  <c r="K605" i="1"/>
  <c r="J605" i="1"/>
  <c r="Q605" i="1" s="1"/>
  <c r="S605" i="1" s="1"/>
  <c r="N604" i="1"/>
  <c r="M604" i="1"/>
  <c r="L604" i="1"/>
  <c r="K604" i="1"/>
  <c r="R604" i="1" s="1"/>
  <c r="J604" i="1"/>
  <c r="Q604" i="1" s="1"/>
  <c r="S604" i="1" s="1"/>
  <c r="Q603" i="1"/>
  <c r="S603" i="1" s="1"/>
  <c r="N603" i="1"/>
  <c r="M603" i="1"/>
  <c r="L603" i="1"/>
  <c r="K603" i="1"/>
  <c r="R603" i="1" s="1"/>
  <c r="J603" i="1"/>
  <c r="Q602" i="1"/>
  <c r="S602" i="1" s="1"/>
  <c r="N602" i="1"/>
  <c r="M602" i="1"/>
  <c r="L602" i="1"/>
  <c r="R602" i="1" s="1"/>
  <c r="K602" i="1"/>
  <c r="J602" i="1"/>
  <c r="P602" i="1" s="1"/>
  <c r="R601" i="1"/>
  <c r="N601" i="1"/>
  <c r="M601" i="1"/>
  <c r="L601" i="1"/>
  <c r="K601" i="1"/>
  <c r="J601" i="1"/>
  <c r="Q601" i="1" s="1"/>
  <c r="S601" i="1" s="1"/>
  <c r="N600" i="1"/>
  <c r="M600" i="1"/>
  <c r="L600" i="1"/>
  <c r="K600" i="1"/>
  <c r="R600" i="1" s="1"/>
  <c r="J600" i="1"/>
  <c r="Q600" i="1" s="1"/>
  <c r="S600" i="1" s="1"/>
  <c r="Q599" i="1"/>
  <c r="S599" i="1" s="1"/>
  <c r="N599" i="1"/>
  <c r="M599" i="1"/>
  <c r="L599" i="1"/>
  <c r="K599" i="1"/>
  <c r="R599" i="1" s="1"/>
  <c r="J599" i="1"/>
  <c r="Q598" i="1"/>
  <c r="S598" i="1" s="1"/>
  <c r="N598" i="1"/>
  <c r="M598" i="1"/>
  <c r="L598" i="1"/>
  <c r="R598" i="1" s="1"/>
  <c r="K598" i="1"/>
  <c r="J598" i="1"/>
  <c r="P598" i="1" s="1"/>
  <c r="R597" i="1"/>
  <c r="N597" i="1"/>
  <c r="M597" i="1"/>
  <c r="L597" i="1"/>
  <c r="K597" i="1"/>
  <c r="J597" i="1"/>
  <c r="Q597" i="1" s="1"/>
  <c r="S597" i="1" s="1"/>
  <c r="N596" i="1"/>
  <c r="M596" i="1"/>
  <c r="L596" i="1"/>
  <c r="K596" i="1"/>
  <c r="R596" i="1" s="1"/>
  <c r="J596" i="1"/>
  <c r="Q596" i="1" s="1"/>
  <c r="S596" i="1" s="1"/>
  <c r="Q595" i="1"/>
  <c r="S595" i="1" s="1"/>
  <c r="N595" i="1"/>
  <c r="M595" i="1"/>
  <c r="L595" i="1"/>
  <c r="K595" i="1"/>
  <c r="R595" i="1" s="1"/>
  <c r="J595" i="1"/>
  <c r="Q594" i="1"/>
  <c r="S594" i="1" s="1"/>
  <c r="N594" i="1"/>
  <c r="M594" i="1"/>
  <c r="L594" i="1"/>
  <c r="R594" i="1" s="1"/>
  <c r="K594" i="1"/>
  <c r="J594" i="1"/>
  <c r="P594" i="1" s="1"/>
  <c r="R593" i="1"/>
  <c r="N593" i="1"/>
  <c r="M593" i="1"/>
  <c r="L593" i="1"/>
  <c r="K593" i="1"/>
  <c r="J593" i="1"/>
  <c r="Q593" i="1" s="1"/>
  <c r="S593" i="1" s="1"/>
  <c r="N592" i="1"/>
  <c r="N776" i="1" s="1"/>
  <c r="M592" i="1"/>
  <c r="M776" i="1" s="1"/>
  <c r="L592" i="1"/>
  <c r="L776" i="1" s="1"/>
  <c r="K592" i="1"/>
  <c r="R592" i="1" s="1"/>
  <c r="J592" i="1"/>
  <c r="Q592" i="1" s="1"/>
  <c r="O588" i="1"/>
  <c r="I588" i="1"/>
  <c r="H588" i="1"/>
  <c r="G588" i="1"/>
  <c r="A588" i="1"/>
  <c r="R587" i="1"/>
  <c r="N587" i="1"/>
  <c r="M587" i="1"/>
  <c r="L587" i="1"/>
  <c r="K587" i="1"/>
  <c r="J587" i="1"/>
  <c r="Q587" i="1" s="1"/>
  <c r="S587" i="1" s="1"/>
  <c r="N586" i="1"/>
  <c r="M586" i="1"/>
  <c r="L586" i="1"/>
  <c r="K586" i="1"/>
  <c r="R586" i="1" s="1"/>
  <c r="J586" i="1"/>
  <c r="Q586" i="1" s="1"/>
  <c r="S586" i="1" s="1"/>
  <c r="Q585" i="1"/>
  <c r="S585" i="1" s="1"/>
  <c r="N585" i="1"/>
  <c r="M585" i="1"/>
  <c r="L585" i="1"/>
  <c r="K585" i="1"/>
  <c r="R585" i="1" s="1"/>
  <c r="J585" i="1"/>
  <c r="Q584" i="1"/>
  <c r="S584" i="1" s="1"/>
  <c r="N584" i="1"/>
  <c r="M584" i="1"/>
  <c r="L584" i="1"/>
  <c r="R584" i="1" s="1"/>
  <c r="K584" i="1"/>
  <c r="P584" i="1" s="1"/>
  <c r="J584" i="1"/>
  <c r="R583" i="1"/>
  <c r="N583" i="1"/>
  <c r="M583" i="1"/>
  <c r="M588" i="1" s="1"/>
  <c r="L583" i="1"/>
  <c r="K583" i="1"/>
  <c r="J583" i="1"/>
  <c r="Q583" i="1" s="1"/>
  <c r="S583" i="1" s="1"/>
  <c r="N582" i="1"/>
  <c r="M582" i="1"/>
  <c r="L582" i="1"/>
  <c r="K582" i="1"/>
  <c r="R582" i="1" s="1"/>
  <c r="J582" i="1"/>
  <c r="Q582" i="1" s="1"/>
  <c r="S582" i="1" s="1"/>
  <c r="Q581" i="1"/>
  <c r="S581" i="1" s="1"/>
  <c r="S588" i="1" s="1"/>
  <c r="N581" i="1"/>
  <c r="N588" i="1" s="1"/>
  <c r="M581" i="1"/>
  <c r="L581" i="1"/>
  <c r="K581" i="1"/>
  <c r="K588" i="1" s="1"/>
  <c r="J581" i="1"/>
  <c r="J588" i="1" s="1"/>
  <c r="O577" i="1"/>
  <c r="I577" i="1"/>
  <c r="H577" i="1"/>
  <c r="G577" i="1"/>
  <c r="A577" i="1"/>
  <c r="N576" i="1"/>
  <c r="M576" i="1"/>
  <c r="L576" i="1"/>
  <c r="K576" i="1"/>
  <c r="R576" i="1" s="1"/>
  <c r="J576" i="1"/>
  <c r="Q576" i="1" s="1"/>
  <c r="S576" i="1" s="1"/>
  <c r="N575" i="1"/>
  <c r="M575" i="1"/>
  <c r="L575" i="1"/>
  <c r="R575" i="1" s="1"/>
  <c r="J575" i="1"/>
  <c r="Q575" i="1" s="1"/>
  <c r="S575" i="1" s="1"/>
  <c r="Q574" i="1"/>
  <c r="S574" i="1" s="1"/>
  <c r="N574" i="1"/>
  <c r="M574" i="1"/>
  <c r="L574" i="1"/>
  <c r="K574" i="1"/>
  <c r="R574" i="1" s="1"/>
  <c r="J574" i="1"/>
  <c r="Q573" i="1"/>
  <c r="S573" i="1" s="1"/>
  <c r="N573" i="1"/>
  <c r="M573" i="1"/>
  <c r="L573" i="1"/>
  <c r="R573" i="1" s="1"/>
  <c r="K573" i="1"/>
  <c r="P573" i="1" s="1"/>
  <c r="J573" i="1"/>
  <c r="R572" i="1"/>
  <c r="N572" i="1"/>
  <c r="M572" i="1"/>
  <c r="M577" i="1" s="1"/>
  <c r="L572" i="1"/>
  <c r="K572" i="1"/>
  <c r="J572" i="1"/>
  <c r="Q572" i="1" s="1"/>
  <c r="S572" i="1" s="1"/>
  <c r="N571" i="1"/>
  <c r="N577" i="1" s="1"/>
  <c r="M571" i="1"/>
  <c r="L571" i="1"/>
  <c r="L577" i="1" s="1"/>
  <c r="K571" i="1"/>
  <c r="R571" i="1" s="1"/>
  <c r="J571" i="1"/>
  <c r="Q571" i="1" s="1"/>
  <c r="S571" i="1" s="1"/>
  <c r="N570" i="1"/>
  <c r="M570" i="1"/>
  <c r="K570" i="1"/>
  <c r="K577" i="1" s="1"/>
  <c r="J570" i="1"/>
  <c r="J577" i="1" s="1"/>
  <c r="O566" i="1"/>
  <c r="I566" i="1"/>
  <c r="H566" i="1"/>
  <c r="G566" i="1"/>
  <c r="A566" i="1"/>
  <c r="R565" i="1"/>
  <c r="N565" i="1"/>
  <c r="M565" i="1"/>
  <c r="L565" i="1"/>
  <c r="K565" i="1"/>
  <c r="J565" i="1"/>
  <c r="Q565" i="1" s="1"/>
  <c r="S565" i="1" s="1"/>
  <c r="N564" i="1"/>
  <c r="M564" i="1"/>
  <c r="L564" i="1"/>
  <c r="K564" i="1"/>
  <c r="R564" i="1" s="1"/>
  <c r="J564" i="1"/>
  <c r="Q564" i="1" s="1"/>
  <c r="S564" i="1" s="1"/>
  <c r="Q563" i="1"/>
  <c r="S563" i="1" s="1"/>
  <c r="N563" i="1"/>
  <c r="M563" i="1"/>
  <c r="L563" i="1"/>
  <c r="K563" i="1"/>
  <c r="R563" i="1" s="1"/>
  <c r="J563" i="1"/>
  <c r="Q562" i="1"/>
  <c r="S562" i="1" s="1"/>
  <c r="N562" i="1"/>
  <c r="M562" i="1"/>
  <c r="L562" i="1"/>
  <c r="R562" i="1" s="1"/>
  <c r="K562" i="1"/>
  <c r="P562" i="1" s="1"/>
  <c r="J562" i="1"/>
  <c r="R561" i="1"/>
  <c r="N561" i="1"/>
  <c r="M561" i="1"/>
  <c r="L561" i="1"/>
  <c r="K561" i="1"/>
  <c r="J561" i="1"/>
  <c r="Q561" i="1" s="1"/>
  <c r="S561" i="1" s="1"/>
  <c r="N560" i="1"/>
  <c r="M560" i="1"/>
  <c r="L560" i="1"/>
  <c r="K560" i="1"/>
  <c r="R560" i="1" s="1"/>
  <c r="J560" i="1"/>
  <c r="Q560" i="1" s="1"/>
  <c r="S560" i="1" s="1"/>
  <c r="Q559" i="1"/>
  <c r="S559" i="1" s="1"/>
  <c r="N559" i="1"/>
  <c r="M559" i="1"/>
  <c r="L559" i="1"/>
  <c r="K559" i="1"/>
  <c r="R559" i="1" s="1"/>
  <c r="J559" i="1"/>
  <c r="Q558" i="1"/>
  <c r="S558" i="1" s="1"/>
  <c r="N558" i="1"/>
  <c r="M558" i="1"/>
  <c r="L558" i="1"/>
  <c r="R558" i="1" s="1"/>
  <c r="K558" i="1"/>
  <c r="P558" i="1" s="1"/>
  <c r="J558" i="1"/>
  <c r="R557" i="1"/>
  <c r="N557" i="1"/>
  <c r="M557" i="1"/>
  <c r="L557" i="1"/>
  <c r="K557" i="1"/>
  <c r="J557" i="1"/>
  <c r="Q557" i="1" s="1"/>
  <c r="S557" i="1" s="1"/>
  <c r="N556" i="1"/>
  <c r="M556" i="1"/>
  <c r="L556" i="1"/>
  <c r="K556" i="1"/>
  <c r="R556" i="1" s="1"/>
  <c r="J556" i="1"/>
  <c r="Q556" i="1" s="1"/>
  <c r="S556" i="1" s="1"/>
  <c r="Q555" i="1"/>
  <c r="S555" i="1" s="1"/>
  <c r="N555" i="1"/>
  <c r="M555" i="1"/>
  <c r="L555" i="1"/>
  <c r="K555" i="1"/>
  <c r="R555" i="1" s="1"/>
  <c r="J555" i="1"/>
  <c r="Q554" i="1"/>
  <c r="S554" i="1" s="1"/>
  <c r="N554" i="1"/>
  <c r="M554" i="1"/>
  <c r="L554" i="1"/>
  <c r="R554" i="1" s="1"/>
  <c r="K554" i="1"/>
  <c r="P554" i="1" s="1"/>
  <c r="J554" i="1"/>
  <c r="R553" i="1"/>
  <c r="N553" i="1"/>
  <c r="N566" i="1" s="1"/>
  <c r="M553" i="1"/>
  <c r="M566" i="1" s="1"/>
  <c r="L553" i="1"/>
  <c r="K553" i="1"/>
  <c r="K566" i="1" s="1"/>
  <c r="J553" i="1"/>
  <c r="Q553" i="1" s="1"/>
  <c r="O549" i="1"/>
  <c r="K549" i="1"/>
  <c r="I549" i="1"/>
  <c r="H549" i="1"/>
  <c r="G549" i="1"/>
  <c r="A549" i="1"/>
  <c r="Q548" i="1"/>
  <c r="S548" i="1" s="1"/>
  <c r="N548" i="1"/>
  <c r="M548" i="1"/>
  <c r="L548" i="1"/>
  <c r="L549" i="1" s="1"/>
  <c r="K548" i="1"/>
  <c r="J548" i="1"/>
  <c r="P548" i="1" s="1"/>
  <c r="R547" i="1"/>
  <c r="N547" i="1"/>
  <c r="N549" i="1" s="1"/>
  <c r="M547" i="1"/>
  <c r="Q547" i="1" s="1"/>
  <c r="K547" i="1"/>
  <c r="J547" i="1"/>
  <c r="J549" i="1" s="1"/>
  <c r="O543" i="1"/>
  <c r="N543" i="1"/>
  <c r="L543" i="1"/>
  <c r="I543" i="1"/>
  <c r="H543" i="1"/>
  <c r="G543" i="1"/>
  <c r="A543" i="1"/>
  <c r="N542" i="1"/>
  <c r="M542" i="1"/>
  <c r="M543" i="1" s="1"/>
  <c r="K542" i="1"/>
  <c r="R542" i="1" s="1"/>
  <c r="R543" i="1" s="1"/>
  <c r="J542" i="1"/>
  <c r="Q542" i="1" s="1"/>
  <c r="O539" i="1"/>
  <c r="I539" i="1"/>
  <c r="H539" i="1"/>
  <c r="G539" i="1"/>
  <c r="A539" i="1"/>
  <c r="R538" i="1"/>
  <c r="N538" i="1"/>
  <c r="M538" i="1"/>
  <c r="L538" i="1"/>
  <c r="K538" i="1"/>
  <c r="J538" i="1"/>
  <c r="Q538" i="1" s="1"/>
  <c r="S538" i="1" s="1"/>
  <c r="N537" i="1"/>
  <c r="M537" i="1"/>
  <c r="L537" i="1"/>
  <c r="K537" i="1"/>
  <c r="R537" i="1" s="1"/>
  <c r="J537" i="1"/>
  <c r="Q537" i="1" s="1"/>
  <c r="S537" i="1" s="1"/>
  <c r="Q536" i="1"/>
  <c r="S536" i="1" s="1"/>
  <c r="N536" i="1"/>
  <c r="M536" i="1"/>
  <c r="L536" i="1"/>
  <c r="K536" i="1"/>
  <c r="R536" i="1" s="1"/>
  <c r="J536" i="1"/>
  <c r="Q535" i="1"/>
  <c r="S535" i="1" s="1"/>
  <c r="S539" i="1" s="1"/>
  <c r="N535" i="1"/>
  <c r="N539" i="1" s="1"/>
  <c r="M535" i="1"/>
  <c r="M539" i="1" s="1"/>
  <c r="L535" i="1"/>
  <c r="R535" i="1" s="1"/>
  <c r="R539" i="1" s="1"/>
  <c r="K535" i="1"/>
  <c r="K539" i="1" s="1"/>
  <c r="J535" i="1"/>
  <c r="P535" i="1" s="1"/>
  <c r="O531" i="1"/>
  <c r="N531" i="1"/>
  <c r="I531" i="1"/>
  <c r="H531" i="1"/>
  <c r="G531" i="1"/>
  <c r="A531" i="1"/>
  <c r="N530" i="1"/>
  <c r="M530" i="1"/>
  <c r="K530" i="1"/>
  <c r="R530" i="1" s="1"/>
  <c r="J530" i="1"/>
  <c r="Q530" i="1" s="1"/>
  <c r="S530" i="1" s="1"/>
  <c r="Q529" i="1"/>
  <c r="S529" i="1" s="1"/>
  <c r="N529" i="1"/>
  <c r="M529" i="1"/>
  <c r="L529" i="1"/>
  <c r="K529" i="1"/>
  <c r="R529" i="1" s="1"/>
  <c r="J529" i="1"/>
  <c r="Q528" i="1"/>
  <c r="N528" i="1"/>
  <c r="M528" i="1"/>
  <c r="M531" i="1" s="1"/>
  <c r="L528" i="1"/>
  <c r="L531" i="1" s="1"/>
  <c r="K528" i="1"/>
  <c r="P528" i="1" s="1"/>
  <c r="J528" i="1"/>
  <c r="O524" i="1"/>
  <c r="I524" i="1"/>
  <c r="H524" i="1"/>
  <c r="G524" i="1"/>
  <c r="A524" i="1"/>
  <c r="Q523" i="1"/>
  <c r="S523" i="1" s="1"/>
  <c r="N523" i="1"/>
  <c r="M523" i="1"/>
  <c r="L523" i="1"/>
  <c r="K523" i="1"/>
  <c r="R523" i="1" s="1"/>
  <c r="J523" i="1"/>
  <c r="Q522" i="1"/>
  <c r="S522" i="1" s="1"/>
  <c r="N522" i="1"/>
  <c r="M522" i="1"/>
  <c r="L522" i="1"/>
  <c r="R522" i="1" s="1"/>
  <c r="K522" i="1"/>
  <c r="J522" i="1"/>
  <c r="P522" i="1" s="1"/>
  <c r="R521" i="1"/>
  <c r="N521" i="1"/>
  <c r="M521" i="1"/>
  <c r="L521" i="1"/>
  <c r="K521" i="1"/>
  <c r="J521" i="1"/>
  <c r="Q521" i="1" s="1"/>
  <c r="S521" i="1" s="1"/>
  <c r="N520" i="1"/>
  <c r="N524" i="1" s="1"/>
  <c r="M520" i="1"/>
  <c r="M524" i="1" s="1"/>
  <c r="L520" i="1"/>
  <c r="L524" i="1" s="1"/>
  <c r="K520" i="1"/>
  <c r="R520" i="1" s="1"/>
  <c r="R524" i="1" s="1"/>
  <c r="J520" i="1"/>
  <c r="Q520" i="1" s="1"/>
  <c r="O516" i="1"/>
  <c r="I516" i="1"/>
  <c r="H516" i="1"/>
  <c r="G516" i="1"/>
  <c r="A516" i="1"/>
  <c r="R515" i="1"/>
  <c r="N515" i="1"/>
  <c r="M515" i="1"/>
  <c r="L515" i="1"/>
  <c r="K515" i="1"/>
  <c r="J515" i="1"/>
  <c r="Q515" i="1" s="1"/>
  <c r="S515" i="1" s="1"/>
  <c r="N514" i="1"/>
  <c r="M514" i="1"/>
  <c r="L514" i="1"/>
  <c r="K514" i="1"/>
  <c r="R514" i="1" s="1"/>
  <c r="J514" i="1"/>
  <c r="Q514" i="1" s="1"/>
  <c r="S514" i="1" s="1"/>
  <c r="Q513" i="1"/>
  <c r="S513" i="1" s="1"/>
  <c r="N513" i="1"/>
  <c r="M513" i="1"/>
  <c r="L513" i="1"/>
  <c r="K513" i="1"/>
  <c r="R513" i="1" s="1"/>
  <c r="J513" i="1"/>
  <c r="Q512" i="1"/>
  <c r="S512" i="1" s="1"/>
  <c r="N512" i="1"/>
  <c r="M512" i="1"/>
  <c r="L512" i="1"/>
  <c r="R512" i="1" s="1"/>
  <c r="K512" i="1"/>
  <c r="P512" i="1" s="1"/>
  <c r="J512" i="1"/>
  <c r="R510" i="1"/>
  <c r="N510" i="1"/>
  <c r="M510" i="1"/>
  <c r="L510" i="1"/>
  <c r="K510" i="1"/>
  <c r="J510" i="1"/>
  <c r="Q510" i="1" s="1"/>
  <c r="S510" i="1" s="1"/>
  <c r="N509" i="1"/>
  <c r="R509" i="1" s="1"/>
  <c r="M509" i="1"/>
  <c r="M516" i="1" s="1"/>
  <c r="K509" i="1"/>
  <c r="K516" i="1" s="1"/>
  <c r="J509" i="1"/>
  <c r="J516" i="1" s="1"/>
  <c r="O505" i="1"/>
  <c r="I505" i="1"/>
  <c r="H505" i="1"/>
  <c r="G505" i="1"/>
  <c r="A505" i="1"/>
  <c r="Q504" i="1"/>
  <c r="S504" i="1" s="1"/>
  <c r="N504" i="1"/>
  <c r="M504" i="1"/>
  <c r="L504" i="1"/>
  <c r="R504" i="1" s="1"/>
  <c r="K504" i="1"/>
  <c r="J504" i="1"/>
  <c r="P504" i="1" s="1"/>
  <c r="R503" i="1"/>
  <c r="N503" i="1"/>
  <c r="M503" i="1"/>
  <c r="L503" i="1"/>
  <c r="K503" i="1"/>
  <c r="J503" i="1"/>
  <c r="Q503" i="1" s="1"/>
  <c r="S503" i="1" s="1"/>
  <c r="N502" i="1"/>
  <c r="M502" i="1"/>
  <c r="L502" i="1"/>
  <c r="K502" i="1"/>
  <c r="R502" i="1" s="1"/>
  <c r="J502" i="1"/>
  <c r="Q502" i="1" s="1"/>
  <c r="S502" i="1" s="1"/>
  <c r="Q501" i="1"/>
  <c r="S501" i="1" s="1"/>
  <c r="N501" i="1"/>
  <c r="M501" i="1"/>
  <c r="L501" i="1"/>
  <c r="K501" i="1"/>
  <c r="R501" i="1" s="1"/>
  <c r="J501" i="1"/>
  <c r="Q500" i="1"/>
  <c r="S500" i="1" s="1"/>
  <c r="N500" i="1"/>
  <c r="M500" i="1"/>
  <c r="L500" i="1"/>
  <c r="R500" i="1" s="1"/>
  <c r="K500" i="1"/>
  <c r="J500" i="1"/>
  <c r="P500" i="1" s="1"/>
  <c r="R499" i="1"/>
  <c r="N499" i="1"/>
  <c r="M499" i="1"/>
  <c r="L499" i="1"/>
  <c r="K499" i="1"/>
  <c r="J499" i="1"/>
  <c r="N498" i="1"/>
  <c r="M498" i="1"/>
  <c r="L498" i="1"/>
  <c r="K498" i="1"/>
  <c r="J498" i="1"/>
  <c r="Q497" i="1"/>
  <c r="S497" i="1" s="1"/>
  <c r="N497" i="1"/>
  <c r="M497" i="1"/>
  <c r="L497" i="1"/>
  <c r="K497" i="1"/>
  <c r="R497" i="1" s="1"/>
  <c r="J497" i="1"/>
  <c r="Q496" i="1"/>
  <c r="S496" i="1" s="1"/>
  <c r="N496" i="1"/>
  <c r="M496" i="1"/>
  <c r="L496" i="1"/>
  <c r="R496" i="1" s="1"/>
  <c r="K496" i="1"/>
  <c r="J496" i="1"/>
  <c r="P496" i="1" s="1"/>
  <c r="R495" i="1"/>
  <c r="N495" i="1"/>
  <c r="M495" i="1"/>
  <c r="L495" i="1"/>
  <c r="K495" i="1"/>
  <c r="J495" i="1"/>
  <c r="N494" i="1"/>
  <c r="M494" i="1"/>
  <c r="L494" i="1"/>
  <c r="K494" i="1"/>
  <c r="R494" i="1" s="1"/>
  <c r="J494" i="1"/>
  <c r="Q493" i="1"/>
  <c r="S493" i="1" s="1"/>
  <c r="N493" i="1"/>
  <c r="M493" i="1"/>
  <c r="L493" i="1"/>
  <c r="K493" i="1"/>
  <c r="R493" i="1" s="1"/>
  <c r="J493" i="1"/>
  <c r="Q492" i="1"/>
  <c r="S492" i="1" s="1"/>
  <c r="N492" i="1"/>
  <c r="M492" i="1"/>
  <c r="L492" i="1"/>
  <c r="R492" i="1" s="1"/>
  <c r="K492" i="1"/>
  <c r="J492" i="1"/>
  <c r="R491" i="1"/>
  <c r="N491" i="1"/>
  <c r="M491" i="1"/>
  <c r="L491" i="1"/>
  <c r="K491" i="1"/>
  <c r="J491" i="1"/>
  <c r="Q491" i="1" s="1"/>
  <c r="S491" i="1" s="1"/>
  <c r="N490" i="1"/>
  <c r="M490" i="1"/>
  <c r="L490" i="1"/>
  <c r="K490" i="1"/>
  <c r="R490" i="1" s="1"/>
  <c r="J490" i="1"/>
  <c r="Q489" i="1"/>
  <c r="S489" i="1" s="1"/>
  <c r="N489" i="1"/>
  <c r="M489" i="1"/>
  <c r="L489" i="1"/>
  <c r="K489" i="1"/>
  <c r="R489" i="1" s="1"/>
  <c r="J489" i="1"/>
  <c r="Q488" i="1"/>
  <c r="S488" i="1" s="1"/>
  <c r="N488" i="1"/>
  <c r="M488" i="1"/>
  <c r="L488" i="1"/>
  <c r="R488" i="1" s="1"/>
  <c r="K488" i="1"/>
  <c r="J488" i="1"/>
  <c r="R487" i="1"/>
  <c r="N487" i="1"/>
  <c r="M487" i="1"/>
  <c r="L487" i="1"/>
  <c r="K487" i="1"/>
  <c r="J487" i="1"/>
  <c r="Q487" i="1" s="1"/>
  <c r="S487" i="1" s="1"/>
  <c r="N486" i="1"/>
  <c r="M486" i="1"/>
  <c r="L486" i="1"/>
  <c r="K486" i="1"/>
  <c r="J486" i="1"/>
  <c r="Q485" i="1"/>
  <c r="S485" i="1" s="1"/>
  <c r="N485" i="1"/>
  <c r="M485" i="1"/>
  <c r="L485" i="1"/>
  <c r="K485" i="1"/>
  <c r="R485" i="1" s="1"/>
  <c r="J485" i="1"/>
  <c r="Q484" i="1"/>
  <c r="S484" i="1" s="1"/>
  <c r="N484" i="1"/>
  <c r="M484" i="1"/>
  <c r="L484" i="1"/>
  <c r="R484" i="1" s="1"/>
  <c r="K484" i="1"/>
  <c r="J484" i="1"/>
  <c r="P484" i="1" s="1"/>
  <c r="R483" i="1"/>
  <c r="N483" i="1"/>
  <c r="M483" i="1"/>
  <c r="L483" i="1"/>
  <c r="K483" i="1"/>
  <c r="J483" i="1"/>
  <c r="N482" i="1"/>
  <c r="M482" i="1"/>
  <c r="L482" i="1"/>
  <c r="K482" i="1"/>
  <c r="J482" i="1"/>
  <c r="Q481" i="1"/>
  <c r="S481" i="1" s="1"/>
  <c r="N481" i="1"/>
  <c r="M481" i="1"/>
  <c r="L481" i="1"/>
  <c r="K481" i="1"/>
  <c r="J481" i="1"/>
  <c r="Q480" i="1"/>
  <c r="S480" i="1" s="1"/>
  <c r="N480" i="1"/>
  <c r="M480" i="1"/>
  <c r="L480" i="1"/>
  <c r="R480" i="1" s="1"/>
  <c r="K480" i="1"/>
  <c r="J480" i="1"/>
  <c r="P480" i="1" s="1"/>
  <c r="R479" i="1"/>
  <c r="N479" i="1"/>
  <c r="M479" i="1"/>
  <c r="L479" i="1"/>
  <c r="K479" i="1"/>
  <c r="J479" i="1"/>
  <c r="N478" i="1"/>
  <c r="M478" i="1"/>
  <c r="L478" i="1"/>
  <c r="K478" i="1"/>
  <c r="R478" i="1" s="1"/>
  <c r="J478" i="1"/>
  <c r="O474" i="1"/>
  <c r="L474" i="1"/>
  <c r="I474" i="1"/>
  <c r="H474" i="1"/>
  <c r="G474" i="1"/>
  <c r="A474" i="1"/>
  <c r="R473" i="1"/>
  <c r="N473" i="1"/>
  <c r="M473" i="1"/>
  <c r="L473" i="1"/>
  <c r="K473" i="1"/>
  <c r="J473" i="1"/>
  <c r="N472" i="1"/>
  <c r="M472" i="1"/>
  <c r="L472" i="1"/>
  <c r="K472" i="1"/>
  <c r="J472" i="1"/>
  <c r="N471" i="1"/>
  <c r="M471" i="1"/>
  <c r="L471" i="1"/>
  <c r="K471" i="1"/>
  <c r="R471" i="1" s="1"/>
  <c r="J471" i="1"/>
  <c r="Q471" i="1" s="1"/>
  <c r="S471" i="1" s="1"/>
  <c r="Q470" i="1"/>
  <c r="S470" i="1" s="1"/>
  <c r="N470" i="1"/>
  <c r="M470" i="1"/>
  <c r="L470" i="1"/>
  <c r="R470" i="1" s="1"/>
  <c r="K470" i="1"/>
  <c r="P470" i="1" s="1"/>
  <c r="J470" i="1"/>
  <c r="R469" i="1"/>
  <c r="N469" i="1"/>
  <c r="M469" i="1"/>
  <c r="K469" i="1"/>
  <c r="K474" i="1" s="1"/>
  <c r="J469" i="1"/>
  <c r="O465" i="1"/>
  <c r="N465" i="1"/>
  <c r="J465" i="1"/>
  <c r="I465" i="1"/>
  <c r="H465" i="1"/>
  <c r="G465" i="1"/>
  <c r="A465" i="1"/>
  <c r="N464" i="1"/>
  <c r="M464" i="1"/>
  <c r="L464" i="1"/>
  <c r="K464" i="1"/>
  <c r="R464" i="1" s="1"/>
  <c r="J464" i="1"/>
  <c r="Q464" i="1" s="1"/>
  <c r="S464" i="1" s="1"/>
  <c r="Q463" i="1"/>
  <c r="N463" i="1"/>
  <c r="M463" i="1"/>
  <c r="M465" i="1" s="1"/>
  <c r="L463" i="1"/>
  <c r="L465" i="1" s="1"/>
  <c r="K463" i="1"/>
  <c r="P463" i="1" s="1"/>
  <c r="J463" i="1"/>
  <c r="O459" i="1"/>
  <c r="N459" i="1"/>
  <c r="I459" i="1"/>
  <c r="H459" i="1"/>
  <c r="G459" i="1"/>
  <c r="A459" i="1"/>
  <c r="N458" i="1"/>
  <c r="M458" i="1"/>
  <c r="L458" i="1"/>
  <c r="K458" i="1"/>
  <c r="R458" i="1" s="1"/>
  <c r="J458" i="1"/>
  <c r="Q458" i="1" s="1"/>
  <c r="S458" i="1" s="1"/>
  <c r="Q457" i="1"/>
  <c r="S457" i="1" s="1"/>
  <c r="N457" i="1"/>
  <c r="M457" i="1"/>
  <c r="L457" i="1"/>
  <c r="L459" i="1" s="1"/>
  <c r="K457" i="1"/>
  <c r="P457" i="1" s="1"/>
  <c r="J457" i="1"/>
  <c r="N456" i="1"/>
  <c r="M456" i="1"/>
  <c r="M459" i="1" s="1"/>
  <c r="K456" i="1"/>
  <c r="J456" i="1"/>
  <c r="P456" i="1" s="1"/>
  <c r="O452" i="1"/>
  <c r="I452" i="1"/>
  <c r="H452" i="1"/>
  <c r="G452" i="1"/>
  <c r="A452" i="1"/>
  <c r="R451" i="1"/>
  <c r="N451" i="1"/>
  <c r="M451" i="1"/>
  <c r="Q451" i="1" s="1"/>
  <c r="S451" i="1" s="1"/>
  <c r="L451" i="1"/>
  <c r="K451" i="1"/>
  <c r="J451" i="1"/>
  <c r="P451" i="1" s="1"/>
  <c r="N450" i="1"/>
  <c r="R450" i="1" s="1"/>
  <c r="M450" i="1"/>
  <c r="L450" i="1"/>
  <c r="K450" i="1"/>
  <c r="J450" i="1"/>
  <c r="P450" i="1" s="1"/>
  <c r="N449" i="1"/>
  <c r="M449" i="1"/>
  <c r="L449" i="1"/>
  <c r="K449" i="1"/>
  <c r="P449" i="1" s="1"/>
  <c r="J449" i="1"/>
  <c r="Q449" i="1" s="1"/>
  <c r="S449" i="1" s="1"/>
  <c r="Q448" i="1"/>
  <c r="S448" i="1" s="1"/>
  <c r="N448" i="1"/>
  <c r="M448" i="1"/>
  <c r="L448" i="1"/>
  <c r="L452" i="1" s="1"/>
  <c r="K448" i="1"/>
  <c r="R448" i="1" s="1"/>
  <c r="J448" i="1"/>
  <c r="R447" i="1"/>
  <c r="N447" i="1"/>
  <c r="N452" i="1" s="1"/>
  <c r="M447" i="1"/>
  <c r="M452" i="1" s="1"/>
  <c r="L447" i="1"/>
  <c r="K447" i="1"/>
  <c r="J447" i="1"/>
  <c r="J452" i="1" s="1"/>
  <c r="O443" i="1"/>
  <c r="N443" i="1"/>
  <c r="K443" i="1"/>
  <c r="J443" i="1"/>
  <c r="I443" i="1"/>
  <c r="H443" i="1"/>
  <c r="G443" i="1"/>
  <c r="A443" i="1"/>
  <c r="Q442" i="1"/>
  <c r="S442" i="1" s="1"/>
  <c r="N442" i="1"/>
  <c r="M442" i="1"/>
  <c r="L442" i="1"/>
  <c r="K442" i="1"/>
  <c r="R442" i="1" s="1"/>
  <c r="J442" i="1"/>
  <c r="R441" i="1"/>
  <c r="N441" i="1"/>
  <c r="M441" i="1"/>
  <c r="Q441" i="1" s="1"/>
  <c r="L441" i="1"/>
  <c r="L443" i="1" s="1"/>
  <c r="K441" i="1"/>
  <c r="J441" i="1"/>
  <c r="P441" i="1" s="1"/>
  <c r="O437" i="1"/>
  <c r="I437" i="1"/>
  <c r="H437" i="1"/>
  <c r="G437" i="1"/>
  <c r="A437" i="1"/>
  <c r="Q436" i="1"/>
  <c r="S436" i="1" s="1"/>
  <c r="N436" i="1"/>
  <c r="M436" i="1"/>
  <c r="L436" i="1"/>
  <c r="K436" i="1"/>
  <c r="R436" i="1" s="1"/>
  <c r="J436" i="1"/>
  <c r="R435" i="1"/>
  <c r="N435" i="1"/>
  <c r="M435" i="1"/>
  <c r="Q435" i="1" s="1"/>
  <c r="S435" i="1" s="1"/>
  <c r="L435" i="1"/>
  <c r="K435" i="1"/>
  <c r="J435" i="1"/>
  <c r="P435" i="1" s="1"/>
  <c r="N434" i="1"/>
  <c r="R434" i="1" s="1"/>
  <c r="M434" i="1"/>
  <c r="L434" i="1"/>
  <c r="K434" i="1"/>
  <c r="J434" i="1"/>
  <c r="P434" i="1" s="1"/>
  <c r="N433" i="1"/>
  <c r="N437" i="1" s="1"/>
  <c r="M433" i="1"/>
  <c r="L433" i="1"/>
  <c r="K433" i="1"/>
  <c r="K437" i="1" s="1"/>
  <c r="J433" i="1"/>
  <c r="Q433" i="1" s="1"/>
  <c r="S433" i="1" s="1"/>
  <c r="Q432" i="1"/>
  <c r="N432" i="1"/>
  <c r="M432" i="1"/>
  <c r="M437" i="1" s="1"/>
  <c r="L432" i="1"/>
  <c r="L437" i="1" s="1"/>
  <c r="K432" i="1"/>
  <c r="R432" i="1" s="1"/>
  <c r="J432" i="1"/>
  <c r="O428" i="1"/>
  <c r="N428" i="1"/>
  <c r="M428" i="1"/>
  <c r="J428" i="1"/>
  <c r="I428" i="1"/>
  <c r="H428" i="1"/>
  <c r="G428" i="1"/>
  <c r="A428" i="1"/>
  <c r="N427" i="1"/>
  <c r="M427" i="1"/>
  <c r="L427" i="1"/>
  <c r="L428" i="1" s="1"/>
  <c r="K427" i="1"/>
  <c r="P427" i="1" s="1"/>
  <c r="J427" i="1"/>
  <c r="Q427" i="1" s="1"/>
  <c r="S427" i="1" s="1"/>
  <c r="Q426" i="1"/>
  <c r="N426" i="1"/>
  <c r="M426" i="1"/>
  <c r="K426" i="1"/>
  <c r="K428" i="1" s="1"/>
  <c r="J426" i="1"/>
  <c r="P426" i="1" s="1"/>
  <c r="O422" i="1"/>
  <c r="I422" i="1"/>
  <c r="H422" i="1"/>
  <c r="G422" i="1"/>
  <c r="A422" i="1"/>
  <c r="N421" i="1"/>
  <c r="R421" i="1" s="1"/>
  <c r="M421" i="1"/>
  <c r="L421" i="1"/>
  <c r="K421" i="1"/>
  <c r="J421" i="1"/>
  <c r="P421" i="1" s="1"/>
  <c r="N420" i="1"/>
  <c r="M420" i="1"/>
  <c r="L420" i="1"/>
  <c r="K420" i="1"/>
  <c r="P420" i="1" s="1"/>
  <c r="J420" i="1"/>
  <c r="Q420" i="1" s="1"/>
  <c r="S420" i="1" s="1"/>
  <c r="Q419" i="1"/>
  <c r="S419" i="1" s="1"/>
  <c r="N419" i="1"/>
  <c r="M419" i="1"/>
  <c r="L419" i="1"/>
  <c r="K419" i="1"/>
  <c r="R419" i="1" s="1"/>
  <c r="J419" i="1"/>
  <c r="R418" i="1"/>
  <c r="N418" i="1"/>
  <c r="M418" i="1"/>
  <c r="Q418" i="1" s="1"/>
  <c r="S418" i="1" s="1"/>
  <c r="L418" i="1"/>
  <c r="K418" i="1"/>
  <c r="J418" i="1"/>
  <c r="P418" i="1" s="1"/>
  <c r="N417" i="1"/>
  <c r="R417" i="1" s="1"/>
  <c r="M417" i="1"/>
  <c r="L417" i="1"/>
  <c r="K417" i="1"/>
  <c r="J417" i="1"/>
  <c r="P417" i="1" s="1"/>
  <c r="N416" i="1"/>
  <c r="M416" i="1"/>
  <c r="L416" i="1"/>
  <c r="K416" i="1"/>
  <c r="P416" i="1" s="1"/>
  <c r="J416" i="1"/>
  <c r="Q416" i="1" s="1"/>
  <c r="S416" i="1" s="1"/>
  <c r="Q415" i="1"/>
  <c r="S415" i="1" s="1"/>
  <c r="N415" i="1"/>
  <c r="M415" i="1"/>
  <c r="L415" i="1"/>
  <c r="K415" i="1"/>
  <c r="R415" i="1" s="1"/>
  <c r="J415" i="1"/>
  <c r="R414" i="1"/>
  <c r="N414" i="1"/>
  <c r="M414" i="1"/>
  <c r="Q414" i="1" s="1"/>
  <c r="S414" i="1" s="1"/>
  <c r="L414" i="1"/>
  <c r="K414" i="1"/>
  <c r="J414" i="1"/>
  <c r="P414" i="1" s="1"/>
  <c r="N413" i="1"/>
  <c r="R413" i="1" s="1"/>
  <c r="M413" i="1"/>
  <c r="L413" i="1"/>
  <c r="K413" i="1"/>
  <c r="J413" i="1"/>
  <c r="P413" i="1" s="1"/>
  <c r="N412" i="1"/>
  <c r="M412" i="1"/>
  <c r="L412" i="1"/>
  <c r="K412" i="1"/>
  <c r="P412" i="1" s="1"/>
  <c r="J412" i="1"/>
  <c r="Q412" i="1" s="1"/>
  <c r="S412" i="1" s="1"/>
  <c r="Q411" i="1"/>
  <c r="S411" i="1" s="1"/>
  <c r="N411" i="1"/>
  <c r="M411" i="1"/>
  <c r="L411" i="1"/>
  <c r="K411" i="1"/>
  <c r="R411" i="1" s="1"/>
  <c r="J411" i="1"/>
  <c r="R410" i="1"/>
  <c r="N410" i="1"/>
  <c r="M410" i="1"/>
  <c r="Q410" i="1" s="1"/>
  <c r="S410" i="1" s="1"/>
  <c r="L410" i="1"/>
  <c r="K410" i="1"/>
  <c r="J410" i="1"/>
  <c r="P410" i="1" s="1"/>
  <c r="N409" i="1"/>
  <c r="R409" i="1" s="1"/>
  <c r="M409" i="1"/>
  <c r="L409" i="1"/>
  <c r="K409" i="1"/>
  <c r="J409" i="1"/>
  <c r="P409" i="1" s="1"/>
  <c r="N408" i="1"/>
  <c r="M408" i="1"/>
  <c r="L408" i="1"/>
  <c r="K408" i="1"/>
  <c r="P408" i="1" s="1"/>
  <c r="J408" i="1"/>
  <c r="Q408" i="1" s="1"/>
  <c r="S408" i="1" s="1"/>
  <c r="Q407" i="1"/>
  <c r="S407" i="1" s="1"/>
  <c r="N407" i="1"/>
  <c r="M407" i="1"/>
  <c r="L407" i="1"/>
  <c r="K407" i="1"/>
  <c r="R407" i="1" s="1"/>
  <c r="J407" i="1"/>
  <c r="R406" i="1"/>
  <c r="N406" i="1"/>
  <c r="M406" i="1"/>
  <c r="Q406" i="1" s="1"/>
  <c r="S406" i="1" s="1"/>
  <c r="L406" i="1"/>
  <c r="K406" i="1"/>
  <c r="J406" i="1"/>
  <c r="P406" i="1" s="1"/>
  <c r="N405" i="1"/>
  <c r="R405" i="1" s="1"/>
  <c r="M405" i="1"/>
  <c r="L405" i="1"/>
  <c r="K405" i="1"/>
  <c r="J405" i="1"/>
  <c r="P405" i="1" s="1"/>
  <c r="N404" i="1"/>
  <c r="M404" i="1"/>
  <c r="L404" i="1"/>
  <c r="K404" i="1"/>
  <c r="P404" i="1" s="1"/>
  <c r="J404" i="1"/>
  <c r="Q404" i="1" s="1"/>
  <c r="S404" i="1" s="1"/>
  <c r="Q403" i="1"/>
  <c r="S403" i="1" s="1"/>
  <c r="N403" i="1"/>
  <c r="M403" i="1"/>
  <c r="L403" i="1"/>
  <c r="K403" i="1"/>
  <c r="R403" i="1" s="1"/>
  <c r="J403" i="1"/>
  <c r="R402" i="1"/>
  <c r="N402" i="1"/>
  <c r="M402" i="1"/>
  <c r="Q402" i="1" s="1"/>
  <c r="S402" i="1" s="1"/>
  <c r="L402" i="1"/>
  <c r="K402" i="1"/>
  <c r="J402" i="1"/>
  <c r="P402" i="1" s="1"/>
  <c r="N401" i="1"/>
  <c r="R401" i="1" s="1"/>
  <c r="M401" i="1"/>
  <c r="L401" i="1"/>
  <c r="K401" i="1"/>
  <c r="J401" i="1"/>
  <c r="P401" i="1" s="1"/>
  <c r="N400" i="1"/>
  <c r="M400" i="1"/>
  <c r="L400" i="1"/>
  <c r="K400" i="1"/>
  <c r="P400" i="1" s="1"/>
  <c r="J400" i="1"/>
  <c r="Q400" i="1" s="1"/>
  <c r="S400" i="1" s="1"/>
  <c r="Q399" i="1"/>
  <c r="S399" i="1" s="1"/>
  <c r="N399" i="1"/>
  <c r="M399" i="1"/>
  <c r="L399" i="1"/>
  <c r="L422" i="1" s="1"/>
  <c r="K399" i="1"/>
  <c r="R399" i="1" s="1"/>
  <c r="J399" i="1"/>
  <c r="R398" i="1"/>
  <c r="N398" i="1"/>
  <c r="M398" i="1"/>
  <c r="Q398" i="1" s="1"/>
  <c r="S398" i="1" s="1"/>
  <c r="K398" i="1"/>
  <c r="J398" i="1"/>
  <c r="P398" i="1" s="1"/>
  <c r="R397" i="1"/>
  <c r="N397" i="1"/>
  <c r="N422" i="1" s="1"/>
  <c r="M397" i="1"/>
  <c r="M422" i="1" s="1"/>
  <c r="K397" i="1"/>
  <c r="K422" i="1" s="1"/>
  <c r="J397" i="1"/>
  <c r="J422" i="1" s="1"/>
  <c r="O393" i="1"/>
  <c r="I393" i="1"/>
  <c r="H393" i="1"/>
  <c r="G393" i="1"/>
  <c r="A393" i="1"/>
  <c r="N392" i="1"/>
  <c r="M392" i="1"/>
  <c r="L392" i="1"/>
  <c r="K392" i="1"/>
  <c r="P392" i="1" s="1"/>
  <c r="J392" i="1"/>
  <c r="Q392" i="1" s="1"/>
  <c r="S392" i="1" s="1"/>
  <c r="R391" i="1"/>
  <c r="N391" i="1"/>
  <c r="M391" i="1"/>
  <c r="Q391" i="1" s="1"/>
  <c r="S391" i="1" s="1"/>
  <c r="L391" i="1"/>
  <c r="K391" i="1"/>
  <c r="J391" i="1"/>
  <c r="P391" i="1" s="1"/>
  <c r="D391" i="1"/>
  <c r="D392" i="1" s="1"/>
  <c r="N390" i="1"/>
  <c r="M390" i="1"/>
  <c r="L390" i="1"/>
  <c r="K390" i="1"/>
  <c r="P390" i="1" s="1"/>
  <c r="J390" i="1"/>
  <c r="Q390" i="1" s="1"/>
  <c r="S390" i="1" s="1"/>
  <c r="F390" i="1"/>
  <c r="D390" i="1"/>
  <c r="C390" i="1"/>
  <c r="N389" i="1"/>
  <c r="M389" i="1"/>
  <c r="L389" i="1"/>
  <c r="K389" i="1"/>
  <c r="P389" i="1" s="1"/>
  <c r="J389" i="1"/>
  <c r="Q389" i="1" s="1"/>
  <c r="S389" i="1" s="1"/>
  <c r="Q388" i="1"/>
  <c r="S388" i="1" s="1"/>
  <c r="N388" i="1"/>
  <c r="M388" i="1"/>
  <c r="L388" i="1"/>
  <c r="K388" i="1"/>
  <c r="R388" i="1" s="1"/>
  <c r="J388" i="1"/>
  <c r="R387" i="1"/>
  <c r="N387" i="1"/>
  <c r="M387" i="1"/>
  <c r="Q387" i="1" s="1"/>
  <c r="S387" i="1" s="1"/>
  <c r="L387" i="1"/>
  <c r="K387" i="1"/>
  <c r="J387" i="1"/>
  <c r="P387" i="1" s="1"/>
  <c r="N386" i="1"/>
  <c r="R386" i="1" s="1"/>
  <c r="M386" i="1"/>
  <c r="L386" i="1"/>
  <c r="K386" i="1"/>
  <c r="J386" i="1"/>
  <c r="P386" i="1" s="1"/>
  <c r="N385" i="1"/>
  <c r="M385" i="1"/>
  <c r="L385" i="1"/>
  <c r="K385" i="1"/>
  <c r="P385" i="1" s="1"/>
  <c r="J385" i="1"/>
  <c r="Q385" i="1" s="1"/>
  <c r="S385" i="1" s="1"/>
  <c r="Q384" i="1"/>
  <c r="S384" i="1" s="1"/>
  <c r="N384" i="1"/>
  <c r="M384" i="1"/>
  <c r="L384" i="1"/>
  <c r="K384" i="1"/>
  <c r="R384" i="1" s="1"/>
  <c r="J384" i="1"/>
  <c r="R383" i="1"/>
  <c r="N383" i="1"/>
  <c r="M383" i="1"/>
  <c r="Q383" i="1" s="1"/>
  <c r="S383" i="1" s="1"/>
  <c r="L383" i="1"/>
  <c r="K383" i="1"/>
  <c r="J383" i="1"/>
  <c r="P383" i="1" s="1"/>
  <c r="N382" i="1"/>
  <c r="R382" i="1" s="1"/>
  <c r="M382" i="1"/>
  <c r="L382" i="1"/>
  <c r="K382" i="1"/>
  <c r="J382" i="1"/>
  <c r="P382" i="1" s="1"/>
  <c r="N381" i="1"/>
  <c r="M381" i="1"/>
  <c r="L381" i="1"/>
  <c r="K381" i="1"/>
  <c r="P381" i="1" s="1"/>
  <c r="J381" i="1"/>
  <c r="Q381" i="1" s="1"/>
  <c r="S381" i="1" s="1"/>
  <c r="Q380" i="1"/>
  <c r="S380" i="1" s="1"/>
  <c r="N380" i="1"/>
  <c r="M380" i="1"/>
  <c r="L380" i="1"/>
  <c r="K380" i="1"/>
  <c r="R380" i="1" s="1"/>
  <c r="J380" i="1"/>
  <c r="R379" i="1"/>
  <c r="N379" i="1"/>
  <c r="M379" i="1"/>
  <c r="Q379" i="1" s="1"/>
  <c r="S379" i="1" s="1"/>
  <c r="L379" i="1"/>
  <c r="K379" i="1"/>
  <c r="J379" i="1"/>
  <c r="P379" i="1" s="1"/>
  <c r="N378" i="1"/>
  <c r="R378" i="1" s="1"/>
  <c r="M378" i="1"/>
  <c r="L378" i="1"/>
  <c r="K378" i="1"/>
  <c r="J378" i="1"/>
  <c r="P378" i="1" s="1"/>
  <c r="N377" i="1"/>
  <c r="M377" i="1"/>
  <c r="L377" i="1"/>
  <c r="K377" i="1"/>
  <c r="P377" i="1" s="1"/>
  <c r="J377" i="1"/>
  <c r="Q377" i="1" s="1"/>
  <c r="S377" i="1" s="1"/>
  <c r="Q376" i="1"/>
  <c r="S376" i="1" s="1"/>
  <c r="N376" i="1"/>
  <c r="M376" i="1"/>
  <c r="L376" i="1"/>
  <c r="K376" i="1"/>
  <c r="R376" i="1" s="1"/>
  <c r="J376" i="1"/>
  <c r="R375" i="1"/>
  <c r="N375" i="1"/>
  <c r="M375" i="1"/>
  <c r="Q375" i="1" s="1"/>
  <c r="S375" i="1" s="1"/>
  <c r="L375" i="1"/>
  <c r="K375" i="1"/>
  <c r="J375" i="1"/>
  <c r="P375" i="1" s="1"/>
  <c r="N374" i="1"/>
  <c r="R374" i="1" s="1"/>
  <c r="M374" i="1"/>
  <c r="L374" i="1"/>
  <c r="K374" i="1"/>
  <c r="J374" i="1"/>
  <c r="P374" i="1" s="1"/>
  <c r="N373" i="1"/>
  <c r="M373" i="1"/>
  <c r="L373" i="1"/>
  <c r="K373" i="1"/>
  <c r="P373" i="1" s="1"/>
  <c r="J373" i="1"/>
  <c r="Q373" i="1" s="1"/>
  <c r="S373" i="1" s="1"/>
  <c r="Q372" i="1"/>
  <c r="S372" i="1" s="1"/>
  <c r="N372" i="1"/>
  <c r="M372" i="1"/>
  <c r="L372" i="1"/>
  <c r="K372" i="1"/>
  <c r="R372" i="1" s="1"/>
  <c r="J372" i="1"/>
  <c r="R371" i="1"/>
  <c r="N371" i="1"/>
  <c r="M371" i="1"/>
  <c r="Q371" i="1" s="1"/>
  <c r="S371" i="1" s="1"/>
  <c r="L371" i="1"/>
  <c r="K371" i="1"/>
  <c r="J371" i="1"/>
  <c r="P371" i="1" s="1"/>
  <c r="N370" i="1"/>
  <c r="R370" i="1" s="1"/>
  <c r="M370" i="1"/>
  <c r="L370" i="1"/>
  <c r="K370" i="1"/>
  <c r="J370" i="1"/>
  <c r="P370" i="1" s="1"/>
  <c r="N369" i="1"/>
  <c r="M369" i="1"/>
  <c r="L369" i="1"/>
  <c r="K369" i="1"/>
  <c r="P369" i="1" s="1"/>
  <c r="J369" i="1"/>
  <c r="Q369" i="1" s="1"/>
  <c r="S369" i="1" s="1"/>
  <c r="Q368" i="1"/>
  <c r="S368" i="1" s="1"/>
  <c r="N368" i="1"/>
  <c r="M368" i="1"/>
  <c r="L368" i="1"/>
  <c r="K368" i="1"/>
  <c r="R368" i="1" s="1"/>
  <c r="J368" i="1"/>
  <c r="R367" i="1"/>
  <c r="N367" i="1"/>
  <c r="M367" i="1"/>
  <c r="Q367" i="1" s="1"/>
  <c r="S367" i="1" s="1"/>
  <c r="L367" i="1"/>
  <c r="K367" i="1"/>
  <c r="J367" i="1"/>
  <c r="P367" i="1" s="1"/>
  <c r="N366" i="1"/>
  <c r="R366" i="1" s="1"/>
  <c r="M366" i="1"/>
  <c r="L366" i="1"/>
  <c r="K366" i="1"/>
  <c r="J366" i="1"/>
  <c r="P366" i="1" s="1"/>
  <c r="N365" i="1"/>
  <c r="M365" i="1"/>
  <c r="L365" i="1"/>
  <c r="K365" i="1"/>
  <c r="P365" i="1" s="1"/>
  <c r="J365" i="1"/>
  <c r="Q365" i="1" s="1"/>
  <c r="S365" i="1" s="1"/>
  <c r="Q364" i="1"/>
  <c r="S364" i="1" s="1"/>
  <c r="N364" i="1"/>
  <c r="M364" i="1"/>
  <c r="L364" i="1"/>
  <c r="K364" i="1"/>
  <c r="R364" i="1" s="1"/>
  <c r="J364" i="1"/>
  <c r="R363" i="1"/>
  <c r="N363" i="1"/>
  <c r="M363" i="1"/>
  <c r="Q363" i="1" s="1"/>
  <c r="S363" i="1" s="1"/>
  <c r="L363" i="1"/>
  <c r="K363" i="1"/>
  <c r="J363" i="1"/>
  <c r="P363" i="1" s="1"/>
  <c r="N362" i="1"/>
  <c r="R362" i="1" s="1"/>
  <c r="M362" i="1"/>
  <c r="L362" i="1"/>
  <c r="K362" i="1"/>
  <c r="J362" i="1"/>
  <c r="P362" i="1" s="1"/>
  <c r="N361" i="1"/>
  <c r="M361" i="1"/>
  <c r="L361" i="1"/>
  <c r="K361" i="1"/>
  <c r="P361" i="1" s="1"/>
  <c r="J361" i="1"/>
  <c r="Q361" i="1" s="1"/>
  <c r="S361" i="1" s="1"/>
  <c r="Q360" i="1"/>
  <c r="S360" i="1" s="1"/>
  <c r="N360" i="1"/>
  <c r="M360" i="1"/>
  <c r="L360" i="1"/>
  <c r="K360" i="1"/>
  <c r="R360" i="1" s="1"/>
  <c r="J360" i="1"/>
  <c r="R359" i="1"/>
  <c r="N359" i="1"/>
  <c r="M359" i="1"/>
  <c r="Q359" i="1" s="1"/>
  <c r="S359" i="1" s="1"/>
  <c r="L359" i="1"/>
  <c r="K359" i="1"/>
  <c r="J359" i="1"/>
  <c r="P359" i="1" s="1"/>
  <c r="N358" i="1"/>
  <c r="R358" i="1" s="1"/>
  <c r="M358" i="1"/>
  <c r="L358" i="1"/>
  <c r="K358" i="1"/>
  <c r="J358" i="1"/>
  <c r="P358" i="1" s="1"/>
  <c r="N357" i="1"/>
  <c r="M357" i="1"/>
  <c r="L357" i="1"/>
  <c r="K357" i="1"/>
  <c r="P357" i="1" s="1"/>
  <c r="J357" i="1"/>
  <c r="Q357" i="1" s="1"/>
  <c r="S357" i="1" s="1"/>
  <c r="Q356" i="1"/>
  <c r="S356" i="1" s="1"/>
  <c r="N356" i="1"/>
  <c r="M356" i="1"/>
  <c r="L356" i="1"/>
  <c r="K356" i="1"/>
  <c r="R356" i="1" s="1"/>
  <c r="J356" i="1"/>
  <c r="R355" i="1"/>
  <c r="N355" i="1"/>
  <c r="M355" i="1"/>
  <c r="Q355" i="1" s="1"/>
  <c r="S355" i="1" s="1"/>
  <c r="L355" i="1"/>
  <c r="K355" i="1"/>
  <c r="J355" i="1"/>
  <c r="P355" i="1" s="1"/>
  <c r="N354" i="1"/>
  <c r="R354" i="1" s="1"/>
  <c r="M354" i="1"/>
  <c r="L354" i="1"/>
  <c r="K354" i="1"/>
  <c r="J354" i="1"/>
  <c r="P354" i="1" s="1"/>
  <c r="N353" i="1"/>
  <c r="N393" i="1" s="1"/>
  <c r="M353" i="1"/>
  <c r="L353" i="1"/>
  <c r="K353" i="1"/>
  <c r="P353" i="1" s="1"/>
  <c r="J353" i="1"/>
  <c r="Q353" i="1" s="1"/>
  <c r="S353" i="1" s="1"/>
  <c r="Q352" i="1"/>
  <c r="S352" i="1" s="1"/>
  <c r="N352" i="1"/>
  <c r="M352" i="1"/>
  <c r="L352" i="1"/>
  <c r="K352" i="1"/>
  <c r="R352" i="1" s="1"/>
  <c r="J352" i="1"/>
  <c r="R351" i="1"/>
  <c r="N351" i="1"/>
  <c r="M351" i="1"/>
  <c r="M393" i="1" s="1"/>
  <c r="L351" i="1"/>
  <c r="L393" i="1" s="1"/>
  <c r="K351" i="1"/>
  <c r="K393" i="1" s="1"/>
  <c r="J351" i="1"/>
  <c r="P351" i="1" s="1"/>
  <c r="O347" i="1"/>
  <c r="I347" i="1"/>
  <c r="H347" i="1"/>
  <c r="G347" i="1"/>
  <c r="A347" i="1"/>
  <c r="Q346" i="1"/>
  <c r="S346" i="1" s="1"/>
  <c r="N346" i="1"/>
  <c r="M346" i="1"/>
  <c r="L346" i="1"/>
  <c r="K346" i="1"/>
  <c r="R346" i="1" s="1"/>
  <c r="J346" i="1"/>
  <c r="R345" i="1"/>
  <c r="N345" i="1"/>
  <c r="M345" i="1"/>
  <c r="Q345" i="1" s="1"/>
  <c r="S345" i="1" s="1"/>
  <c r="L345" i="1"/>
  <c r="K345" i="1"/>
  <c r="J345" i="1"/>
  <c r="P345" i="1" s="1"/>
  <c r="N344" i="1"/>
  <c r="R344" i="1" s="1"/>
  <c r="M344" i="1"/>
  <c r="L344" i="1"/>
  <c r="K344" i="1"/>
  <c r="J344" i="1"/>
  <c r="P344" i="1" s="1"/>
  <c r="N343" i="1"/>
  <c r="N347" i="1" s="1"/>
  <c r="M343" i="1"/>
  <c r="L343" i="1"/>
  <c r="K343" i="1"/>
  <c r="K347" i="1" s="1"/>
  <c r="J343" i="1"/>
  <c r="Q343" i="1" s="1"/>
  <c r="S343" i="1" s="1"/>
  <c r="Q342" i="1"/>
  <c r="N342" i="1"/>
  <c r="M342" i="1"/>
  <c r="M347" i="1" s="1"/>
  <c r="L342" i="1"/>
  <c r="L347" i="1" s="1"/>
  <c r="K342" i="1"/>
  <c r="R342" i="1" s="1"/>
  <c r="J342" i="1"/>
  <c r="O339" i="1"/>
  <c r="I339" i="1"/>
  <c r="H339" i="1"/>
  <c r="G339" i="1"/>
  <c r="A339" i="1"/>
  <c r="N338" i="1"/>
  <c r="M338" i="1"/>
  <c r="L338" i="1"/>
  <c r="K338" i="1"/>
  <c r="P338" i="1" s="1"/>
  <c r="J338" i="1"/>
  <c r="Q338" i="1" s="1"/>
  <c r="S338" i="1" s="1"/>
  <c r="Q337" i="1"/>
  <c r="S337" i="1" s="1"/>
  <c r="N337" i="1"/>
  <c r="M337" i="1"/>
  <c r="L337" i="1"/>
  <c r="K337" i="1"/>
  <c r="R337" i="1" s="1"/>
  <c r="J337" i="1"/>
  <c r="R336" i="1"/>
  <c r="N336" i="1"/>
  <c r="M336" i="1"/>
  <c r="Q336" i="1" s="1"/>
  <c r="S336" i="1" s="1"/>
  <c r="L336" i="1"/>
  <c r="K336" i="1"/>
  <c r="J336" i="1"/>
  <c r="P336" i="1" s="1"/>
  <c r="N335" i="1"/>
  <c r="N339" i="1" s="1"/>
  <c r="M335" i="1"/>
  <c r="M339" i="1" s="1"/>
  <c r="L335" i="1"/>
  <c r="L339" i="1" s="1"/>
  <c r="K335" i="1"/>
  <c r="K339" i="1" s="1"/>
  <c r="J335" i="1"/>
  <c r="P335" i="1" s="1"/>
  <c r="O331" i="1"/>
  <c r="I331" i="1"/>
  <c r="H331" i="1"/>
  <c r="G331" i="1"/>
  <c r="A331" i="1"/>
  <c r="R330" i="1"/>
  <c r="N330" i="1"/>
  <c r="M330" i="1"/>
  <c r="Q330" i="1" s="1"/>
  <c r="S330" i="1" s="1"/>
  <c r="L330" i="1"/>
  <c r="K330" i="1"/>
  <c r="J330" i="1"/>
  <c r="P330" i="1" s="1"/>
  <c r="N329" i="1"/>
  <c r="R329" i="1" s="1"/>
  <c r="M329" i="1"/>
  <c r="L329" i="1"/>
  <c r="K329" i="1"/>
  <c r="J329" i="1"/>
  <c r="P329" i="1" s="1"/>
  <c r="N328" i="1"/>
  <c r="M328" i="1"/>
  <c r="L328" i="1"/>
  <c r="K328" i="1"/>
  <c r="P328" i="1" s="1"/>
  <c r="J328" i="1"/>
  <c r="Q328" i="1" s="1"/>
  <c r="S328" i="1" s="1"/>
  <c r="Q327" i="1"/>
  <c r="S327" i="1" s="1"/>
  <c r="N327" i="1"/>
  <c r="M327" i="1"/>
  <c r="L327" i="1"/>
  <c r="K327" i="1"/>
  <c r="R327" i="1" s="1"/>
  <c r="J327" i="1"/>
  <c r="R326" i="1"/>
  <c r="N326" i="1"/>
  <c r="M326" i="1"/>
  <c r="Q326" i="1" s="1"/>
  <c r="S326" i="1" s="1"/>
  <c r="L326" i="1"/>
  <c r="K326" i="1"/>
  <c r="J326" i="1"/>
  <c r="P326" i="1" s="1"/>
  <c r="N325" i="1"/>
  <c r="R325" i="1" s="1"/>
  <c r="M325" i="1"/>
  <c r="L325" i="1"/>
  <c r="K325" i="1"/>
  <c r="J325" i="1"/>
  <c r="P325" i="1" s="1"/>
  <c r="N324" i="1"/>
  <c r="M324" i="1"/>
  <c r="L324" i="1"/>
  <c r="K324" i="1"/>
  <c r="P324" i="1" s="1"/>
  <c r="J324" i="1"/>
  <c r="Q324" i="1" s="1"/>
  <c r="S324" i="1" s="1"/>
  <c r="Q323" i="1"/>
  <c r="S323" i="1" s="1"/>
  <c r="N323" i="1"/>
  <c r="M323" i="1"/>
  <c r="L323" i="1"/>
  <c r="K323" i="1"/>
  <c r="R323" i="1" s="1"/>
  <c r="J323" i="1"/>
  <c r="R322" i="1"/>
  <c r="N322" i="1"/>
  <c r="M322" i="1"/>
  <c r="Q322" i="1" s="1"/>
  <c r="S322" i="1" s="1"/>
  <c r="L322" i="1"/>
  <c r="K322" i="1"/>
  <c r="J322" i="1"/>
  <c r="P322" i="1" s="1"/>
  <c r="N321" i="1"/>
  <c r="R321" i="1" s="1"/>
  <c r="M321" i="1"/>
  <c r="L321" i="1"/>
  <c r="K321" i="1"/>
  <c r="J321" i="1"/>
  <c r="P321" i="1" s="1"/>
  <c r="N320" i="1"/>
  <c r="M320" i="1"/>
  <c r="L320" i="1"/>
  <c r="K320" i="1"/>
  <c r="P320" i="1" s="1"/>
  <c r="J320" i="1"/>
  <c r="Q320" i="1" s="1"/>
  <c r="S320" i="1" s="1"/>
  <c r="Q319" i="1"/>
  <c r="N319" i="1"/>
  <c r="N331" i="1" s="1"/>
  <c r="M319" i="1"/>
  <c r="M331" i="1" s="1"/>
  <c r="L319" i="1"/>
  <c r="L331" i="1" s="1"/>
  <c r="K319" i="1"/>
  <c r="R319" i="1" s="1"/>
  <c r="J319" i="1"/>
  <c r="J331" i="1" s="1"/>
  <c r="O315" i="1"/>
  <c r="I315" i="1"/>
  <c r="H315" i="1"/>
  <c r="G315" i="1"/>
  <c r="A315" i="1"/>
  <c r="N314" i="1"/>
  <c r="M314" i="1"/>
  <c r="L314" i="1"/>
  <c r="K314" i="1"/>
  <c r="P314" i="1" s="1"/>
  <c r="J314" i="1"/>
  <c r="Q314" i="1" s="1"/>
  <c r="S314" i="1" s="1"/>
  <c r="Q313" i="1"/>
  <c r="S313" i="1" s="1"/>
  <c r="N313" i="1"/>
  <c r="M313" i="1"/>
  <c r="L313" i="1"/>
  <c r="K313" i="1"/>
  <c r="R313" i="1" s="1"/>
  <c r="J313" i="1"/>
  <c r="R312" i="1"/>
  <c r="N312" i="1"/>
  <c r="M312" i="1"/>
  <c r="Q312" i="1" s="1"/>
  <c r="S312" i="1" s="1"/>
  <c r="L312" i="1"/>
  <c r="K312" i="1"/>
  <c r="J312" i="1"/>
  <c r="P312" i="1" s="1"/>
  <c r="N311" i="1"/>
  <c r="N315" i="1" s="1"/>
  <c r="M311" i="1"/>
  <c r="L311" i="1"/>
  <c r="K311" i="1"/>
  <c r="J311" i="1"/>
  <c r="P311" i="1" s="1"/>
  <c r="N310" i="1"/>
  <c r="M310" i="1"/>
  <c r="L310" i="1"/>
  <c r="K310" i="1"/>
  <c r="P310" i="1" s="1"/>
  <c r="J310" i="1"/>
  <c r="Q310" i="1" s="1"/>
  <c r="S310" i="1" s="1"/>
  <c r="Q309" i="1"/>
  <c r="S309" i="1" s="1"/>
  <c r="N309" i="1"/>
  <c r="M309" i="1"/>
  <c r="L309" i="1"/>
  <c r="K309" i="1"/>
  <c r="R309" i="1" s="1"/>
  <c r="J309" i="1"/>
  <c r="R308" i="1"/>
  <c r="N308" i="1"/>
  <c r="M308" i="1"/>
  <c r="M315" i="1" s="1"/>
  <c r="L308" i="1"/>
  <c r="L315" i="1" s="1"/>
  <c r="K308" i="1"/>
  <c r="K315" i="1" s="1"/>
  <c r="J308" i="1"/>
  <c r="P308" i="1" s="1"/>
  <c r="O304" i="1"/>
  <c r="I304" i="1"/>
  <c r="H304" i="1"/>
  <c r="G304" i="1"/>
  <c r="A304" i="1"/>
  <c r="Q303" i="1"/>
  <c r="S303" i="1" s="1"/>
  <c r="N303" i="1"/>
  <c r="M303" i="1"/>
  <c r="L303" i="1"/>
  <c r="K303" i="1"/>
  <c r="R303" i="1" s="1"/>
  <c r="J303" i="1"/>
  <c r="R302" i="1"/>
  <c r="N302" i="1"/>
  <c r="M302" i="1"/>
  <c r="Q302" i="1" s="1"/>
  <c r="S302" i="1" s="1"/>
  <c r="L302" i="1"/>
  <c r="K302" i="1"/>
  <c r="J302" i="1"/>
  <c r="P302" i="1" s="1"/>
  <c r="N301" i="1"/>
  <c r="R301" i="1" s="1"/>
  <c r="M301" i="1"/>
  <c r="L301" i="1"/>
  <c r="K301" i="1"/>
  <c r="J301" i="1"/>
  <c r="P301" i="1" s="1"/>
  <c r="N300" i="1"/>
  <c r="M300" i="1"/>
  <c r="L300" i="1"/>
  <c r="K300" i="1"/>
  <c r="P300" i="1" s="1"/>
  <c r="J300" i="1"/>
  <c r="Q300" i="1" s="1"/>
  <c r="S300" i="1" s="1"/>
  <c r="Q299" i="1"/>
  <c r="S299" i="1" s="1"/>
  <c r="N299" i="1"/>
  <c r="M299" i="1"/>
  <c r="L299" i="1"/>
  <c r="K299" i="1"/>
  <c r="R299" i="1" s="1"/>
  <c r="J299" i="1"/>
  <c r="R298" i="1"/>
  <c r="N298" i="1"/>
  <c r="M298" i="1"/>
  <c r="Q298" i="1" s="1"/>
  <c r="S298" i="1" s="1"/>
  <c r="L298" i="1"/>
  <c r="K298" i="1"/>
  <c r="J298" i="1"/>
  <c r="P298" i="1" s="1"/>
  <c r="N297" i="1"/>
  <c r="R297" i="1" s="1"/>
  <c r="M297" i="1"/>
  <c r="L297" i="1"/>
  <c r="K297" i="1"/>
  <c r="J297" i="1"/>
  <c r="P297" i="1" s="1"/>
  <c r="N296" i="1"/>
  <c r="M296" i="1"/>
  <c r="L296" i="1"/>
  <c r="K296" i="1"/>
  <c r="P296" i="1" s="1"/>
  <c r="J296" i="1"/>
  <c r="Q296" i="1" s="1"/>
  <c r="S296" i="1" s="1"/>
  <c r="Q295" i="1"/>
  <c r="S295" i="1" s="1"/>
  <c r="N295" i="1"/>
  <c r="M295" i="1"/>
  <c r="L295" i="1"/>
  <c r="K295" i="1"/>
  <c r="R295" i="1" s="1"/>
  <c r="J295" i="1"/>
  <c r="R294" i="1"/>
  <c r="N294" i="1"/>
  <c r="M294" i="1"/>
  <c r="Q294" i="1" s="1"/>
  <c r="S294" i="1" s="1"/>
  <c r="L294" i="1"/>
  <c r="K294" i="1"/>
  <c r="P294" i="1" s="1"/>
  <c r="J294" i="1"/>
  <c r="N293" i="1"/>
  <c r="R293" i="1" s="1"/>
  <c r="M293" i="1"/>
  <c r="L293" i="1"/>
  <c r="K293" i="1"/>
  <c r="J293" i="1"/>
  <c r="P293" i="1" s="1"/>
  <c r="N292" i="1"/>
  <c r="M292" i="1"/>
  <c r="L292" i="1"/>
  <c r="K292" i="1"/>
  <c r="P292" i="1" s="1"/>
  <c r="J292" i="1"/>
  <c r="Q292" i="1" s="1"/>
  <c r="S292" i="1" s="1"/>
  <c r="Q291" i="1"/>
  <c r="S291" i="1" s="1"/>
  <c r="N291" i="1"/>
  <c r="M291" i="1"/>
  <c r="L291" i="1"/>
  <c r="K291" i="1"/>
  <c r="R291" i="1" s="1"/>
  <c r="J291" i="1"/>
  <c r="R290" i="1"/>
  <c r="N290" i="1"/>
  <c r="M290" i="1"/>
  <c r="Q290" i="1" s="1"/>
  <c r="S290" i="1" s="1"/>
  <c r="L290" i="1"/>
  <c r="K290" i="1"/>
  <c r="P290" i="1" s="1"/>
  <c r="J290" i="1"/>
  <c r="N289" i="1"/>
  <c r="R289" i="1" s="1"/>
  <c r="M289" i="1"/>
  <c r="L289" i="1"/>
  <c r="K289" i="1"/>
  <c r="J289" i="1"/>
  <c r="P289" i="1" s="1"/>
  <c r="N288" i="1"/>
  <c r="M288" i="1"/>
  <c r="L288" i="1"/>
  <c r="K288" i="1"/>
  <c r="P288" i="1" s="1"/>
  <c r="J288" i="1"/>
  <c r="Q288" i="1" s="1"/>
  <c r="S288" i="1" s="1"/>
  <c r="Q287" i="1"/>
  <c r="S287" i="1" s="1"/>
  <c r="N287" i="1"/>
  <c r="M287" i="1"/>
  <c r="L287" i="1"/>
  <c r="K287" i="1"/>
  <c r="R287" i="1" s="1"/>
  <c r="J287" i="1"/>
  <c r="R286" i="1"/>
  <c r="N286" i="1"/>
  <c r="M286" i="1"/>
  <c r="Q286" i="1" s="1"/>
  <c r="S286" i="1" s="1"/>
  <c r="L286" i="1"/>
  <c r="K286" i="1"/>
  <c r="P286" i="1" s="1"/>
  <c r="J286" i="1"/>
  <c r="N285" i="1"/>
  <c r="R285" i="1" s="1"/>
  <c r="M285" i="1"/>
  <c r="L285" i="1"/>
  <c r="K285" i="1"/>
  <c r="J285" i="1"/>
  <c r="P285" i="1" s="1"/>
  <c r="N284" i="1"/>
  <c r="M284" i="1"/>
  <c r="L284" i="1"/>
  <c r="K284" i="1"/>
  <c r="P284" i="1" s="1"/>
  <c r="J284" i="1"/>
  <c r="Q284" i="1" s="1"/>
  <c r="S284" i="1" s="1"/>
  <c r="Q283" i="1"/>
  <c r="S283" i="1" s="1"/>
  <c r="N283" i="1"/>
  <c r="M283" i="1"/>
  <c r="L283" i="1"/>
  <c r="K283" i="1"/>
  <c r="R283" i="1" s="1"/>
  <c r="J283" i="1"/>
  <c r="R282" i="1"/>
  <c r="N282" i="1"/>
  <c r="M282" i="1"/>
  <c r="Q282" i="1" s="1"/>
  <c r="S282" i="1" s="1"/>
  <c r="L282" i="1"/>
  <c r="K282" i="1"/>
  <c r="P282" i="1" s="1"/>
  <c r="J282" i="1"/>
  <c r="N281" i="1"/>
  <c r="R281" i="1" s="1"/>
  <c r="M281" i="1"/>
  <c r="L281" i="1"/>
  <c r="K281" i="1"/>
  <c r="J281" i="1"/>
  <c r="P281" i="1" s="1"/>
  <c r="N280" i="1"/>
  <c r="M280" i="1"/>
  <c r="L280" i="1"/>
  <c r="K280" i="1"/>
  <c r="P280" i="1" s="1"/>
  <c r="J280" i="1"/>
  <c r="Q280" i="1" s="1"/>
  <c r="S280" i="1" s="1"/>
  <c r="Q279" i="1"/>
  <c r="S279" i="1" s="1"/>
  <c r="N279" i="1"/>
  <c r="M279" i="1"/>
  <c r="L279" i="1"/>
  <c r="K279" i="1"/>
  <c r="R279" i="1" s="1"/>
  <c r="J279" i="1"/>
  <c r="R278" i="1"/>
  <c r="N278" i="1"/>
  <c r="M278" i="1"/>
  <c r="Q278" i="1" s="1"/>
  <c r="S278" i="1" s="1"/>
  <c r="L278" i="1"/>
  <c r="K278" i="1"/>
  <c r="P278" i="1" s="1"/>
  <c r="J278" i="1"/>
  <c r="N277" i="1"/>
  <c r="R277" i="1" s="1"/>
  <c r="M277" i="1"/>
  <c r="L277" i="1"/>
  <c r="K277" i="1"/>
  <c r="J277" i="1"/>
  <c r="P277" i="1" s="1"/>
  <c r="N276" i="1"/>
  <c r="M276" i="1"/>
  <c r="L276" i="1"/>
  <c r="K276" i="1"/>
  <c r="P276" i="1" s="1"/>
  <c r="J276" i="1"/>
  <c r="Q276" i="1" s="1"/>
  <c r="S276" i="1" s="1"/>
  <c r="Q275" i="1"/>
  <c r="S275" i="1" s="1"/>
  <c r="N275" i="1"/>
  <c r="M275" i="1"/>
  <c r="L275" i="1"/>
  <c r="K275" i="1"/>
  <c r="R275" i="1" s="1"/>
  <c r="J275" i="1"/>
  <c r="R274" i="1"/>
  <c r="N274" i="1"/>
  <c r="M274" i="1"/>
  <c r="Q274" i="1" s="1"/>
  <c r="S274" i="1" s="1"/>
  <c r="L274" i="1"/>
  <c r="K274" i="1"/>
  <c r="P274" i="1" s="1"/>
  <c r="J274" i="1"/>
  <c r="N273" i="1"/>
  <c r="R273" i="1" s="1"/>
  <c r="M273" i="1"/>
  <c r="L273" i="1"/>
  <c r="K273" i="1"/>
  <c r="J273" i="1"/>
  <c r="P273" i="1" s="1"/>
  <c r="N272" i="1"/>
  <c r="M272" i="1"/>
  <c r="L272" i="1"/>
  <c r="K272" i="1"/>
  <c r="P272" i="1" s="1"/>
  <c r="J272" i="1"/>
  <c r="Q272" i="1" s="1"/>
  <c r="S272" i="1" s="1"/>
  <c r="Q271" i="1"/>
  <c r="S271" i="1" s="1"/>
  <c r="N271" i="1"/>
  <c r="M271" i="1"/>
  <c r="L271" i="1"/>
  <c r="K271" i="1"/>
  <c r="R271" i="1" s="1"/>
  <c r="J271" i="1"/>
  <c r="R270" i="1"/>
  <c r="N270" i="1"/>
  <c r="M270" i="1"/>
  <c r="Q270" i="1" s="1"/>
  <c r="S270" i="1" s="1"/>
  <c r="L270" i="1"/>
  <c r="K270" i="1"/>
  <c r="P270" i="1" s="1"/>
  <c r="J270" i="1"/>
  <c r="N269" i="1"/>
  <c r="R269" i="1" s="1"/>
  <c r="M269" i="1"/>
  <c r="L269" i="1"/>
  <c r="K269" i="1"/>
  <c r="J269" i="1"/>
  <c r="P269" i="1" s="1"/>
  <c r="N268" i="1"/>
  <c r="M268" i="1"/>
  <c r="L268" i="1"/>
  <c r="K268" i="1"/>
  <c r="P268" i="1" s="1"/>
  <c r="J268" i="1"/>
  <c r="Q268" i="1" s="1"/>
  <c r="S268" i="1" s="1"/>
  <c r="Q267" i="1"/>
  <c r="S267" i="1" s="1"/>
  <c r="N267" i="1"/>
  <c r="M267" i="1"/>
  <c r="L267" i="1"/>
  <c r="K267" i="1"/>
  <c r="R267" i="1" s="1"/>
  <c r="J267" i="1"/>
  <c r="R266" i="1"/>
  <c r="N266" i="1"/>
  <c r="M266" i="1"/>
  <c r="Q266" i="1" s="1"/>
  <c r="S266" i="1" s="1"/>
  <c r="L266" i="1"/>
  <c r="K266" i="1"/>
  <c r="P266" i="1" s="1"/>
  <c r="J266" i="1"/>
  <c r="N265" i="1"/>
  <c r="R265" i="1" s="1"/>
  <c r="M265" i="1"/>
  <c r="L265" i="1"/>
  <c r="K265" i="1"/>
  <c r="J265" i="1"/>
  <c r="P265" i="1" s="1"/>
  <c r="N264" i="1"/>
  <c r="M264" i="1"/>
  <c r="L264" i="1"/>
  <c r="K264" i="1"/>
  <c r="P264" i="1" s="1"/>
  <c r="J264" i="1"/>
  <c r="Q264" i="1" s="1"/>
  <c r="S264" i="1" s="1"/>
  <c r="Q263" i="1"/>
  <c r="S263" i="1" s="1"/>
  <c r="N263" i="1"/>
  <c r="M263" i="1"/>
  <c r="L263" i="1"/>
  <c r="K263" i="1"/>
  <c r="R263" i="1" s="1"/>
  <c r="J263" i="1"/>
  <c r="R262" i="1"/>
  <c r="N262" i="1"/>
  <c r="M262" i="1"/>
  <c r="Q262" i="1" s="1"/>
  <c r="S262" i="1" s="1"/>
  <c r="L262" i="1"/>
  <c r="K262" i="1"/>
  <c r="P262" i="1" s="1"/>
  <c r="J262" i="1"/>
  <c r="N261" i="1"/>
  <c r="R261" i="1" s="1"/>
  <c r="M261" i="1"/>
  <c r="L261" i="1"/>
  <c r="K261" i="1"/>
  <c r="J261" i="1"/>
  <c r="P261" i="1" s="1"/>
  <c r="N260" i="1"/>
  <c r="M260" i="1"/>
  <c r="L260" i="1"/>
  <c r="K260" i="1"/>
  <c r="P260" i="1" s="1"/>
  <c r="J260" i="1"/>
  <c r="Q260" i="1" s="1"/>
  <c r="S260" i="1" s="1"/>
  <c r="Q259" i="1"/>
  <c r="S259" i="1" s="1"/>
  <c r="N259" i="1"/>
  <c r="M259" i="1"/>
  <c r="L259" i="1"/>
  <c r="K259" i="1"/>
  <c r="R259" i="1" s="1"/>
  <c r="J259" i="1"/>
  <c r="R258" i="1"/>
  <c r="N258" i="1"/>
  <c r="M258" i="1"/>
  <c r="Q258" i="1" s="1"/>
  <c r="S258" i="1" s="1"/>
  <c r="L258" i="1"/>
  <c r="K258" i="1"/>
  <c r="P258" i="1" s="1"/>
  <c r="J258" i="1"/>
  <c r="N257" i="1"/>
  <c r="R257" i="1" s="1"/>
  <c r="M257" i="1"/>
  <c r="L257" i="1"/>
  <c r="K257" i="1"/>
  <c r="J257" i="1"/>
  <c r="P257" i="1" s="1"/>
  <c r="N256" i="1"/>
  <c r="M256" i="1"/>
  <c r="L256" i="1"/>
  <c r="K256" i="1"/>
  <c r="P256" i="1" s="1"/>
  <c r="J256" i="1"/>
  <c r="Q256" i="1" s="1"/>
  <c r="S256" i="1" s="1"/>
  <c r="Q255" i="1"/>
  <c r="S255" i="1" s="1"/>
  <c r="N255" i="1"/>
  <c r="M255" i="1"/>
  <c r="L255" i="1"/>
  <c r="K255" i="1"/>
  <c r="R255" i="1" s="1"/>
  <c r="J255" i="1"/>
  <c r="R254" i="1"/>
  <c r="N254" i="1"/>
  <c r="M254" i="1"/>
  <c r="Q254" i="1" s="1"/>
  <c r="S254" i="1" s="1"/>
  <c r="L254" i="1"/>
  <c r="K254" i="1"/>
  <c r="P254" i="1" s="1"/>
  <c r="J254" i="1"/>
  <c r="N253" i="1"/>
  <c r="N304" i="1" s="1"/>
  <c r="M253" i="1"/>
  <c r="M304" i="1" s="1"/>
  <c r="L253" i="1"/>
  <c r="L304" i="1" s="1"/>
  <c r="K253" i="1"/>
  <c r="J253" i="1"/>
  <c r="P253" i="1" s="1"/>
  <c r="O249" i="1"/>
  <c r="I249" i="1"/>
  <c r="H249" i="1"/>
  <c r="G249" i="1"/>
  <c r="A249" i="1"/>
  <c r="R248" i="1"/>
  <c r="N248" i="1"/>
  <c r="M248" i="1"/>
  <c r="Q248" i="1" s="1"/>
  <c r="S248" i="1" s="1"/>
  <c r="L248" i="1"/>
  <c r="K248" i="1"/>
  <c r="J248" i="1"/>
  <c r="P248" i="1" s="1"/>
  <c r="N247" i="1"/>
  <c r="R247" i="1" s="1"/>
  <c r="M247" i="1"/>
  <c r="L247" i="1"/>
  <c r="K247" i="1"/>
  <c r="J247" i="1"/>
  <c r="P247" i="1" s="1"/>
  <c r="N246" i="1"/>
  <c r="M246" i="1"/>
  <c r="L246" i="1"/>
  <c r="K246" i="1"/>
  <c r="P246" i="1" s="1"/>
  <c r="J246" i="1"/>
  <c r="Q246" i="1" s="1"/>
  <c r="S246" i="1" s="1"/>
  <c r="Q245" i="1"/>
  <c r="S245" i="1" s="1"/>
  <c r="N245" i="1"/>
  <c r="M245" i="1"/>
  <c r="L245" i="1"/>
  <c r="K245" i="1"/>
  <c r="R245" i="1" s="1"/>
  <c r="J245" i="1"/>
  <c r="R244" i="1"/>
  <c r="N244" i="1"/>
  <c r="M244" i="1"/>
  <c r="Q244" i="1" s="1"/>
  <c r="S244" i="1" s="1"/>
  <c r="L244" i="1"/>
  <c r="K244" i="1"/>
  <c r="J244" i="1"/>
  <c r="P244" i="1" s="1"/>
  <c r="N243" i="1"/>
  <c r="R243" i="1" s="1"/>
  <c r="M243" i="1"/>
  <c r="L243" i="1"/>
  <c r="K243" i="1"/>
  <c r="J243" i="1"/>
  <c r="P243" i="1" s="1"/>
  <c r="N242" i="1"/>
  <c r="M242" i="1"/>
  <c r="L242" i="1"/>
  <c r="K242" i="1"/>
  <c r="P242" i="1" s="1"/>
  <c r="J242" i="1"/>
  <c r="Q242" i="1" s="1"/>
  <c r="S242" i="1" s="1"/>
  <c r="Q241" i="1"/>
  <c r="S241" i="1" s="1"/>
  <c r="N241" i="1"/>
  <c r="M241" i="1"/>
  <c r="L241" i="1"/>
  <c r="K241" i="1"/>
  <c r="R241" i="1" s="1"/>
  <c r="J241" i="1"/>
  <c r="R240" i="1"/>
  <c r="N240" i="1"/>
  <c r="M240" i="1"/>
  <c r="Q240" i="1" s="1"/>
  <c r="S240" i="1" s="1"/>
  <c r="L240" i="1"/>
  <c r="K240" i="1"/>
  <c r="J240" i="1"/>
  <c r="P240" i="1" s="1"/>
  <c r="N239" i="1"/>
  <c r="R239" i="1" s="1"/>
  <c r="M239" i="1"/>
  <c r="L239" i="1"/>
  <c r="K239" i="1"/>
  <c r="J239" i="1"/>
  <c r="P239" i="1" s="1"/>
  <c r="N238" i="1"/>
  <c r="M238" i="1"/>
  <c r="L238" i="1"/>
  <c r="K238" i="1"/>
  <c r="P238" i="1" s="1"/>
  <c r="J238" i="1"/>
  <c r="Q238" i="1" s="1"/>
  <c r="S238" i="1" s="1"/>
  <c r="Q237" i="1"/>
  <c r="S237" i="1" s="1"/>
  <c r="N237" i="1"/>
  <c r="M237" i="1"/>
  <c r="L237" i="1"/>
  <c r="K237" i="1"/>
  <c r="R237" i="1" s="1"/>
  <c r="J237" i="1"/>
  <c r="R236" i="1"/>
  <c r="N236" i="1"/>
  <c r="M236" i="1"/>
  <c r="Q236" i="1" s="1"/>
  <c r="S236" i="1" s="1"/>
  <c r="L236" i="1"/>
  <c r="K236" i="1"/>
  <c r="J236" i="1"/>
  <c r="P236" i="1" s="1"/>
  <c r="N235" i="1"/>
  <c r="R235" i="1" s="1"/>
  <c r="M235" i="1"/>
  <c r="L235" i="1"/>
  <c r="K235" i="1"/>
  <c r="J235" i="1"/>
  <c r="P235" i="1" s="1"/>
  <c r="N234" i="1"/>
  <c r="M234" i="1"/>
  <c r="L234" i="1"/>
  <c r="K234" i="1"/>
  <c r="P234" i="1" s="1"/>
  <c r="J234" i="1"/>
  <c r="Q234" i="1" s="1"/>
  <c r="S234" i="1" s="1"/>
  <c r="Q233" i="1"/>
  <c r="S233" i="1" s="1"/>
  <c r="N233" i="1"/>
  <c r="M233" i="1"/>
  <c r="L233" i="1"/>
  <c r="K233" i="1"/>
  <c r="R233" i="1" s="1"/>
  <c r="J233" i="1"/>
  <c r="R232" i="1"/>
  <c r="N232" i="1"/>
  <c r="M232" i="1"/>
  <c r="Q232" i="1" s="1"/>
  <c r="S232" i="1" s="1"/>
  <c r="L232" i="1"/>
  <c r="K232" i="1"/>
  <c r="J232" i="1"/>
  <c r="P232" i="1" s="1"/>
  <c r="N231" i="1"/>
  <c r="R231" i="1" s="1"/>
  <c r="M231" i="1"/>
  <c r="L231" i="1"/>
  <c r="K231" i="1"/>
  <c r="J231" i="1"/>
  <c r="P231" i="1" s="1"/>
  <c r="N230" i="1"/>
  <c r="M230" i="1"/>
  <c r="L230" i="1"/>
  <c r="K230" i="1"/>
  <c r="P230" i="1" s="1"/>
  <c r="J230" i="1"/>
  <c r="Q230" i="1" s="1"/>
  <c r="S230" i="1" s="1"/>
  <c r="Q229" i="1"/>
  <c r="S229" i="1" s="1"/>
  <c r="N229" i="1"/>
  <c r="M229" i="1"/>
  <c r="L229" i="1"/>
  <c r="K229" i="1"/>
  <c r="R229" i="1" s="1"/>
  <c r="J229" i="1"/>
  <c r="R228" i="1"/>
  <c r="N228" i="1"/>
  <c r="M228" i="1"/>
  <c r="Q228" i="1" s="1"/>
  <c r="S228" i="1" s="1"/>
  <c r="L228" i="1"/>
  <c r="K228" i="1"/>
  <c r="J228" i="1"/>
  <c r="P228" i="1" s="1"/>
  <c r="N227" i="1"/>
  <c r="R227" i="1" s="1"/>
  <c r="M227" i="1"/>
  <c r="L227" i="1"/>
  <c r="K227" i="1"/>
  <c r="J227" i="1"/>
  <c r="P227" i="1" s="1"/>
  <c r="N226" i="1"/>
  <c r="M226" i="1"/>
  <c r="L226" i="1"/>
  <c r="K226" i="1"/>
  <c r="P226" i="1" s="1"/>
  <c r="J226" i="1"/>
  <c r="Q226" i="1" s="1"/>
  <c r="S226" i="1" s="1"/>
  <c r="Q225" i="1"/>
  <c r="S225" i="1" s="1"/>
  <c r="N225" i="1"/>
  <c r="M225" i="1"/>
  <c r="L225" i="1"/>
  <c r="K225" i="1"/>
  <c r="R225" i="1" s="1"/>
  <c r="J225" i="1"/>
  <c r="R224" i="1"/>
  <c r="N224" i="1"/>
  <c r="M224" i="1"/>
  <c r="Q224" i="1" s="1"/>
  <c r="S224" i="1" s="1"/>
  <c r="L224" i="1"/>
  <c r="K224" i="1"/>
  <c r="J224" i="1"/>
  <c r="P224" i="1" s="1"/>
  <c r="N223" i="1"/>
  <c r="R223" i="1" s="1"/>
  <c r="M223" i="1"/>
  <c r="L223" i="1"/>
  <c r="K223" i="1"/>
  <c r="J223" i="1"/>
  <c r="P223" i="1" s="1"/>
  <c r="N222" i="1"/>
  <c r="M222" i="1"/>
  <c r="L222" i="1"/>
  <c r="K222" i="1"/>
  <c r="P222" i="1" s="1"/>
  <c r="J222" i="1"/>
  <c r="Q222" i="1" s="1"/>
  <c r="S222" i="1" s="1"/>
  <c r="Q221" i="1"/>
  <c r="S221" i="1" s="1"/>
  <c r="N221" i="1"/>
  <c r="M221" i="1"/>
  <c r="L221" i="1"/>
  <c r="L249" i="1" s="1"/>
  <c r="K221" i="1"/>
  <c r="R221" i="1" s="1"/>
  <c r="J221" i="1"/>
  <c r="R220" i="1"/>
  <c r="N220" i="1"/>
  <c r="N249" i="1" s="1"/>
  <c r="M220" i="1"/>
  <c r="M249" i="1" s="1"/>
  <c r="L220" i="1"/>
  <c r="K220" i="1"/>
  <c r="K249" i="1" s="1"/>
  <c r="J220" i="1"/>
  <c r="J249" i="1" s="1"/>
  <c r="O217" i="1"/>
  <c r="I217" i="1"/>
  <c r="H217" i="1"/>
  <c r="G217" i="1"/>
  <c r="A217" i="1"/>
  <c r="Q216" i="1"/>
  <c r="S216" i="1" s="1"/>
  <c r="N216" i="1"/>
  <c r="M216" i="1"/>
  <c r="L216" i="1"/>
  <c r="K216" i="1"/>
  <c r="R216" i="1" s="1"/>
  <c r="J216" i="1"/>
  <c r="R215" i="1"/>
  <c r="N215" i="1"/>
  <c r="M215" i="1"/>
  <c r="Q215" i="1" s="1"/>
  <c r="S215" i="1" s="1"/>
  <c r="L215" i="1"/>
  <c r="K215" i="1"/>
  <c r="J215" i="1"/>
  <c r="P215" i="1" s="1"/>
  <c r="N214" i="1"/>
  <c r="R214" i="1" s="1"/>
  <c r="M214" i="1"/>
  <c r="L214" i="1"/>
  <c r="K214" i="1"/>
  <c r="J214" i="1"/>
  <c r="P214" i="1" s="1"/>
  <c r="N213" i="1"/>
  <c r="M213" i="1"/>
  <c r="L213" i="1"/>
  <c r="K213" i="1"/>
  <c r="P213" i="1" s="1"/>
  <c r="J213" i="1"/>
  <c r="Q213" i="1" s="1"/>
  <c r="S213" i="1" s="1"/>
  <c r="Q212" i="1"/>
  <c r="S212" i="1" s="1"/>
  <c r="N212" i="1"/>
  <c r="M212" i="1"/>
  <c r="L212" i="1"/>
  <c r="K212" i="1"/>
  <c r="R212" i="1" s="1"/>
  <c r="J212" i="1"/>
  <c r="R211" i="1"/>
  <c r="N211" i="1"/>
  <c r="M211" i="1"/>
  <c r="Q211" i="1" s="1"/>
  <c r="S211" i="1" s="1"/>
  <c r="L211" i="1"/>
  <c r="K211" i="1"/>
  <c r="P211" i="1" s="1"/>
  <c r="J211" i="1"/>
  <c r="N210" i="1"/>
  <c r="R210" i="1" s="1"/>
  <c r="M210" i="1"/>
  <c r="L210" i="1"/>
  <c r="K210" i="1"/>
  <c r="J210" i="1"/>
  <c r="P210" i="1" s="1"/>
  <c r="N209" i="1"/>
  <c r="M209" i="1"/>
  <c r="L209" i="1"/>
  <c r="K209" i="1"/>
  <c r="P209" i="1" s="1"/>
  <c r="J209" i="1"/>
  <c r="Q209" i="1" s="1"/>
  <c r="S209" i="1" s="1"/>
  <c r="Q208" i="1"/>
  <c r="S208" i="1" s="1"/>
  <c r="N208" i="1"/>
  <c r="M208" i="1"/>
  <c r="L208" i="1"/>
  <c r="K208" i="1"/>
  <c r="R208" i="1" s="1"/>
  <c r="J208" i="1"/>
  <c r="R207" i="1"/>
  <c r="N207" i="1"/>
  <c r="M207" i="1"/>
  <c r="Q207" i="1" s="1"/>
  <c r="S207" i="1" s="1"/>
  <c r="L207" i="1"/>
  <c r="K207" i="1"/>
  <c r="P207" i="1" s="1"/>
  <c r="J207" i="1"/>
  <c r="N206" i="1"/>
  <c r="R206" i="1" s="1"/>
  <c r="M206" i="1"/>
  <c r="L206" i="1"/>
  <c r="K206" i="1"/>
  <c r="J206" i="1"/>
  <c r="P206" i="1" s="1"/>
  <c r="N205" i="1"/>
  <c r="M205" i="1"/>
  <c r="L205" i="1"/>
  <c r="K205" i="1"/>
  <c r="P205" i="1" s="1"/>
  <c r="J205" i="1"/>
  <c r="Q205" i="1" s="1"/>
  <c r="S205" i="1" s="1"/>
  <c r="Q204" i="1"/>
  <c r="S204" i="1" s="1"/>
  <c r="N204" i="1"/>
  <c r="M204" i="1"/>
  <c r="L204" i="1"/>
  <c r="K204" i="1"/>
  <c r="R204" i="1" s="1"/>
  <c r="J204" i="1"/>
  <c r="R203" i="1"/>
  <c r="N203" i="1"/>
  <c r="M203" i="1"/>
  <c r="Q203" i="1" s="1"/>
  <c r="S203" i="1" s="1"/>
  <c r="L203" i="1"/>
  <c r="K203" i="1"/>
  <c r="P203" i="1" s="1"/>
  <c r="J203" i="1"/>
  <c r="N202" i="1"/>
  <c r="R202" i="1" s="1"/>
  <c r="M202" i="1"/>
  <c r="L202" i="1"/>
  <c r="K202" i="1"/>
  <c r="J202" i="1"/>
  <c r="P202" i="1" s="1"/>
  <c r="N201" i="1"/>
  <c r="M201" i="1"/>
  <c r="L201" i="1"/>
  <c r="K201" i="1"/>
  <c r="P201" i="1" s="1"/>
  <c r="J201" i="1"/>
  <c r="Q201" i="1" s="1"/>
  <c r="S201" i="1" s="1"/>
  <c r="Q200" i="1"/>
  <c r="S200" i="1" s="1"/>
  <c r="N200" i="1"/>
  <c r="M200" i="1"/>
  <c r="L200" i="1"/>
  <c r="K200" i="1"/>
  <c r="R200" i="1" s="1"/>
  <c r="J200" i="1"/>
  <c r="R199" i="1"/>
  <c r="N199" i="1"/>
  <c r="M199" i="1"/>
  <c r="Q199" i="1" s="1"/>
  <c r="S199" i="1" s="1"/>
  <c r="L199" i="1"/>
  <c r="K199" i="1"/>
  <c r="P199" i="1" s="1"/>
  <c r="J199" i="1"/>
  <c r="N198" i="1"/>
  <c r="R198" i="1" s="1"/>
  <c r="M198" i="1"/>
  <c r="L198" i="1"/>
  <c r="K198" i="1"/>
  <c r="J198" i="1"/>
  <c r="P198" i="1" s="1"/>
  <c r="N197" i="1"/>
  <c r="M197" i="1"/>
  <c r="L197" i="1"/>
  <c r="K197" i="1"/>
  <c r="P197" i="1" s="1"/>
  <c r="J197" i="1"/>
  <c r="Q197" i="1" s="1"/>
  <c r="S197" i="1" s="1"/>
  <c r="Q196" i="1"/>
  <c r="S196" i="1" s="1"/>
  <c r="N196" i="1"/>
  <c r="M196" i="1"/>
  <c r="L196" i="1"/>
  <c r="K196" i="1"/>
  <c r="R196" i="1" s="1"/>
  <c r="J196" i="1"/>
  <c r="R195" i="1"/>
  <c r="N195" i="1"/>
  <c r="M195" i="1"/>
  <c r="Q195" i="1" s="1"/>
  <c r="S195" i="1" s="1"/>
  <c r="L195" i="1"/>
  <c r="K195" i="1"/>
  <c r="P195" i="1" s="1"/>
  <c r="J195" i="1"/>
  <c r="N194" i="1"/>
  <c r="R194" i="1" s="1"/>
  <c r="M194" i="1"/>
  <c r="L194" i="1"/>
  <c r="K194" i="1"/>
  <c r="J194" i="1"/>
  <c r="P194" i="1" s="1"/>
  <c r="N193" i="1"/>
  <c r="M193" i="1"/>
  <c r="L193" i="1"/>
  <c r="K193" i="1"/>
  <c r="P193" i="1" s="1"/>
  <c r="J193" i="1"/>
  <c r="Q193" i="1" s="1"/>
  <c r="S193" i="1" s="1"/>
  <c r="Q192" i="1"/>
  <c r="S192" i="1" s="1"/>
  <c r="N192" i="1"/>
  <c r="M192" i="1"/>
  <c r="L192" i="1"/>
  <c r="K192" i="1"/>
  <c r="R192" i="1" s="1"/>
  <c r="J192" i="1"/>
  <c r="R191" i="1"/>
  <c r="N191" i="1"/>
  <c r="M191" i="1"/>
  <c r="Q191" i="1" s="1"/>
  <c r="S191" i="1" s="1"/>
  <c r="L191" i="1"/>
  <c r="K191" i="1"/>
  <c r="P191" i="1" s="1"/>
  <c r="J191" i="1"/>
  <c r="N190" i="1"/>
  <c r="R190" i="1" s="1"/>
  <c r="M190" i="1"/>
  <c r="L190" i="1"/>
  <c r="K190" i="1"/>
  <c r="J190" i="1"/>
  <c r="P190" i="1" s="1"/>
  <c r="N189" i="1"/>
  <c r="M189" i="1"/>
  <c r="L189" i="1"/>
  <c r="K189" i="1"/>
  <c r="P189" i="1" s="1"/>
  <c r="J189" i="1"/>
  <c r="Q189" i="1" s="1"/>
  <c r="S189" i="1" s="1"/>
  <c r="Q188" i="1"/>
  <c r="S188" i="1" s="1"/>
  <c r="N188" i="1"/>
  <c r="M188" i="1"/>
  <c r="L188" i="1"/>
  <c r="K188" i="1"/>
  <c r="R188" i="1" s="1"/>
  <c r="J188" i="1"/>
  <c r="R187" i="1"/>
  <c r="N187" i="1"/>
  <c r="M187" i="1"/>
  <c r="Q187" i="1" s="1"/>
  <c r="S187" i="1" s="1"/>
  <c r="L187" i="1"/>
  <c r="K187" i="1"/>
  <c r="P187" i="1" s="1"/>
  <c r="J187" i="1"/>
  <c r="N186" i="1"/>
  <c r="R186" i="1" s="1"/>
  <c r="M186" i="1"/>
  <c r="L186" i="1"/>
  <c r="K186" i="1"/>
  <c r="J186" i="1"/>
  <c r="P186" i="1" s="1"/>
  <c r="N185" i="1"/>
  <c r="M185" i="1"/>
  <c r="L185" i="1"/>
  <c r="K185" i="1"/>
  <c r="P185" i="1" s="1"/>
  <c r="J185" i="1"/>
  <c r="Q185" i="1" s="1"/>
  <c r="S185" i="1" s="1"/>
  <c r="Q184" i="1"/>
  <c r="S184" i="1" s="1"/>
  <c r="N184" i="1"/>
  <c r="M184" i="1"/>
  <c r="L184" i="1"/>
  <c r="K184" i="1"/>
  <c r="R184" i="1" s="1"/>
  <c r="J184" i="1"/>
  <c r="R183" i="1"/>
  <c r="N183" i="1"/>
  <c r="M183" i="1"/>
  <c r="Q183" i="1" s="1"/>
  <c r="S183" i="1" s="1"/>
  <c r="L183" i="1"/>
  <c r="K183" i="1"/>
  <c r="P183" i="1" s="1"/>
  <c r="J183" i="1"/>
  <c r="N182" i="1"/>
  <c r="R182" i="1" s="1"/>
  <c r="M182" i="1"/>
  <c r="L182" i="1"/>
  <c r="K182" i="1"/>
  <c r="J182" i="1"/>
  <c r="P182" i="1" s="1"/>
  <c r="N181" i="1"/>
  <c r="M181" i="1"/>
  <c r="L181" i="1"/>
  <c r="K181" i="1"/>
  <c r="P181" i="1" s="1"/>
  <c r="J181" i="1"/>
  <c r="Q181" i="1" s="1"/>
  <c r="S181" i="1" s="1"/>
  <c r="Q180" i="1"/>
  <c r="S180" i="1" s="1"/>
  <c r="N180" i="1"/>
  <c r="M180" i="1"/>
  <c r="L180" i="1"/>
  <c r="K180" i="1"/>
  <c r="R180" i="1" s="1"/>
  <c r="J180" i="1"/>
  <c r="R179" i="1"/>
  <c r="N179" i="1"/>
  <c r="M179" i="1"/>
  <c r="Q179" i="1" s="1"/>
  <c r="S179" i="1" s="1"/>
  <c r="L179" i="1"/>
  <c r="K179" i="1"/>
  <c r="P179" i="1" s="1"/>
  <c r="J179" i="1"/>
  <c r="N178" i="1"/>
  <c r="R178" i="1" s="1"/>
  <c r="M178" i="1"/>
  <c r="L178" i="1"/>
  <c r="K178" i="1"/>
  <c r="J178" i="1"/>
  <c r="P178" i="1" s="1"/>
  <c r="N177" i="1"/>
  <c r="M177" i="1"/>
  <c r="L177" i="1"/>
  <c r="K177" i="1"/>
  <c r="P177" i="1" s="1"/>
  <c r="J177" i="1"/>
  <c r="Q177" i="1" s="1"/>
  <c r="S177" i="1" s="1"/>
  <c r="Q176" i="1"/>
  <c r="S176" i="1" s="1"/>
  <c r="N176" i="1"/>
  <c r="M176" i="1"/>
  <c r="L176" i="1"/>
  <c r="K176" i="1"/>
  <c r="R176" i="1" s="1"/>
  <c r="J176" i="1"/>
  <c r="R175" i="1"/>
  <c r="N175" i="1"/>
  <c r="M175" i="1"/>
  <c r="Q175" i="1" s="1"/>
  <c r="S175" i="1" s="1"/>
  <c r="L175" i="1"/>
  <c r="K175" i="1"/>
  <c r="J175" i="1"/>
  <c r="P175" i="1" s="1"/>
  <c r="N174" i="1"/>
  <c r="R174" i="1" s="1"/>
  <c r="M174" i="1"/>
  <c r="L174" i="1"/>
  <c r="K174" i="1"/>
  <c r="J174" i="1"/>
  <c r="P174" i="1" s="1"/>
  <c r="N173" i="1"/>
  <c r="M173" i="1"/>
  <c r="L173" i="1"/>
  <c r="K173" i="1"/>
  <c r="P173" i="1" s="1"/>
  <c r="J173" i="1"/>
  <c r="Q173" i="1" s="1"/>
  <c r="S173" i="1" s="1"/>
  <c r="Q172" i="1"/>
  <c r="S172" i="1" s="1"/>
  <c r="N172" i="1"/>
  <c r="M172" i="1"/>
  <c r="L172" i="1"/>
  <c r="K172" i="1"/>
  <c r="R172" i="1" s="1"/>
  <c r="J172" i="1"/>
  <c r="R171" i="1"/>
  <c r="N171" i="1"/>
  <c r="M171" i="1"/>
  <c r="Q171" i="1" s="1"/>
  <c r="S171" i="1" s="1"/>
  <c r="L171" i="1"/>
  <c r="K171" i="1"/>
  <c r="P171" i="1" s="1"/>
  <c r="J171" i="1"/>
  <c r="N170" i="1"/>
  <c r="R170" i="1" s="1"/>
  <c r="M170" i="1"/>
  <c r="L170" i="1"/>
  <c r="K170" i="1"/>
  <c r="J170" i="1"/>
  <c r="P170" i="1" s="1"/>
  <c r="N169" i="1"/>
  <c r="M169" i="1"/>
  <c r="L169" i="1"/>
  <c r="K169" i="1"/>
  <c r="P169" i="1" s="1"/>
  <c r="J169" i="1"/>
  <c r="Q169" i="1" s="1"/>
  <c r="S169" i="1" s="1"/>
  <c r="Q168" i="1"/>
  <c r="S168" i="1" s="1"/>
  <c r="N168" i="1"/>
  <c r="M168" i="1"/>
  <c r="L168" i="1"/>
  <c r="K168" i="1"/>
  <c r="R168" i="1" s="1"/>
  <c r="J168" i="1"/>
  <c r="R167" i="1"/>
  <c r="N167" i="1"/>
  <c r="M167" i="1"/>
  <c r="Q167" i="1" s="1"/>
  <c r="S167" i="1" s="1"/>
  <c r="L167" i="1"/>
  <c r="K167" i="1"/>
  <c r="P167" i="1" s="1"/>
  <c r="J167" i="1"/>
  <c r="N166" i="1"/>
  <c r="R166" i="1" s="1"/>
  <c r="M166" i="1"/>
  <c r="L166" i="1"/>
  <c r="K166" i="1"/>
  <c r="J166" i="1"/>
  <c r="P166" i="1" s="1"/>
  <c r="N165" i="1"/>
  <c r="M165" i="1"/>
  <c r="L165" i="1"/>
  <c r="K165" i="1"/>
  <c r="P165" i="1" s="1"/>
  <c r="J165" i="1"/>
  <c r="Q165" i="1" s="1"/>
  <c r="S165" i="1" s="1"/>
  <c r="Q164" i="1"/>
  <c r="S164" i="1" s="1"/>
  <c r="N164" i="1"/>
  <c r="M164" i="1"/>
  <c r="L164" i="1"/>
  <c r="K164" i="1"/>
  <c r="R164" i="1" s="1"/>
  <c r="J164" i="1"/>
  <c r="R163" i="1"/>
  <c r="N163" i="1"/>
  <c r="N217" i="1" s="1"/>
  <c r="M163" i="1"/>
  <c r="Q163" i="1" s="1"/>
  <c r="L163" i="1"/>
  <c r="L217" i="1" s="1"/>
  <c r="K163" i="1"/>
  <c r="P163" i="1" s="1"/>
  <c r="J163" i="1"/>
  <c r="J217" i="1" s="1"/>
  <c r="O159" i="1"/>
  <c r="I159" i="1"/>
  <c r="H159" i="1"/>
  <c r="G159" i="1"/>
  <c r="A159" i="1"/>
  <c r="Q158" i="1"/>
  <c r="S158" i="1" s="1"/>
  <c r="N158" i="1"/>
  <c r="M158" i="1"/>
  <c r="L158" i="1"/>
  <c r="K158" i="1"/>
  <c r="R158" i="1" s="1"/>
  <c r="J158" i="1"/>
  <c r="R157" i="1"/>
  <c r="N157" i="1"/>
  <c r="M157" i="1"/>
  <c r="Q157" i="1" s="1"/>
  <c r="S157" i="1" s="1"/>
  <c r="L157" i="1"/>
  <c r="K157" i="1"/>
  <c r="J157" i="1"/>
  <c r="P157" i="1" s="1"/>
  <c r="N156" i="1"/>
  <c r="R156" i="1" s="1"/>
  <c r="M156" i="1"/>
  <c r="L156" i="1"/>
  <c r="K156" i="1"/>
  <c r="J156" i="1"/>
  <c r="P156" i="1" s="1"/>
  <c r="N155" i="1"/>
  <c r="M155" i="1"/>
  <c r="L155" i="1"/>
  <c r="K155" i="1"/>
  <c r="K159" i="1" s="1"/>
  <c r="J155" i="1"/>
  <c r="Q155" i="1" s="1"/>
  <c r="S155" i="1" s="1"/>
  <c r="Q154" i="1"/>
  <c r="N154" i="1"/>
  <c r="N159" i="1" s="1"/>
  <c r="M154" i="1"/>
  <c r="M159" i="1" s="1"/>
  <c r="L154" i="1"/>
  <c r="L159" i="1" s="1"/>
  <c r="K154" i="1"/>
  <c r="R154" i="1" s="1"/>
  <c r="J154" i="1"/>
  <c r="J159" i="1" s="1"/>
  <c r="O149" i="1"/>
  <c r="I149" i="1"/>
  <c r="H149" i="1"/>
  <c r="G149" i="1"/>
  <c r="A149" i="1"/>
  <c r="N148" i="1"/>
  <c r="M148" i="1"/>
  <c r="L148" i="1"/>
  <c r="K148" i="1"/>
  <c r="P148" i="1" s="1"/>
  <c r="J148" i="1"/>
  <c r="Q148" i="1" s="1"/>
  <c r="S148" i="1" s="1"/>
  <c r="Q147" i="1"/>
  <c r="S147" i="1" s="1"/>
  <c r="N147" i="1"/>
  <c r="M147" i="1"/>
  <c r="L147" i="1"/>
  <c r="K147" i="1"/>
  <c r="R147" i="1" s="1"/>
  <c r="J147" i="1"/>
  <c r="R146" i="1"/>
  <c r="N146" i="1"/>
  <c r="M146" i="1"/>
  <c r="Q146" i="1" s="1"/>
  <c r="S146" i="1" s="1"/>
  <c r="L146" i="1"/>
  <c r="K146" i="1"/>
  <c r="J146" i="1"/>
  <c r="P146" i="1" s="1"/>
  <c r="N145" i="1"/>
  <c r="N149" i="1" s="1"/>
  <c r="M145" i="1"/>
  <c r="L145" i="1"/>
  <c r="K145" i="1"/>
  <c r="J145" i="1"/>
  <c r="P145" i="1" s="1"/>
  <c r="N144" i="1"/>
  <c r="M144" i="1"/>
  <c r="M149" i="1" s="1"/>
  <c r="L144" i="1"/>
  <c r="L149" i="1" s="1"/>
  <c r="K144" i="1"/>
  <c r="K149" i="1" s="1"/>
  <c r="J144" i="1"/>
  <c r="Q144" i="1" s="1"/>
  <c r="O140" i="1"/>
  <c r="I140" i="1"/>
  <c r="H140" i="1"/>
  <c r="G140" i="1"/>
  <c r="A140" i="1"/>
  <c r="N139" i="1"/>
  <c r="R139" i="1" s="1"/>
  <c r="M139" i="1"/>
  <c r="L139" i="1"/>
  <c r="K139" i="1"/>
  <c r="J139" i="1"/>
  <c r="P139" i="1" s="1"/>
  <c r="N138" i="1"/>
  <c r="M138" i="1"/>
  <c r="L138" i="1"/>
  <c r="K138" i="1"/>
  <c r="P138" i="1" s="1"/>
  <c r="J138" i="1"/>
  <c r="Q138" i="1" s="1"/>
  <c r="S138" i="1" s="1"/>
  <c r="Q137" i="1"/>
  <c r="S137" i="1" s="1"/>
  <c r="N137" i="1"/>
  <c r="M137" i="1"/>
  <c r="L137" i="1"/>
  <c r="K137" i="1"/>
  <c r="R137" i="1" s="1"/>
  <c r="J137" i="1"/>
  <c r="P137" i="1" s="1"/>
  <c r="R136" i="1"/>
  <c r="N136" i="1"/>
  <c r="M136" i="1"/>
  <c r="Q136" i="1" s="1"/>
  <c r="S136" i="1" s="1"/>
  <c r="L136" i="1"/>
  <c r="K136" i="1"/>
  <c r="P136" i="1" s="1"/>
  <c r="J136" i="1"/>
  <c r="N135" i="1"/>
  <c r="M135" i="1"/>
  <c r="L135" i="1"/>
  <c r="R135" i="1" s="1"/>
  <c r="K135" i="1"/>
  <c r="J135" i="1"/>
  <c r="P135" i="1" s="1"/>
  <c r="N134" i="1"/>
  <c r="M134" i="1"/>
  <c r="L134" i="1"/>
  <c r="K134" i="1"/>
  <c r="P134" i="1" s="1"/>
  <c r="J134" i="1"/>
  <c r="Q134" i="1" s="1"/>
  <c r="S134" i="1" s="1"/>
  <c r="Q133" i="1"/>
  <c r="S133" i="1" s="1"/>
  <c r="N133" i="1"/>
  <c r="M133" i="1"/>
  <c r="L133" i="1"/>
  <c r="K133" i="1"/>
  <c r="R133" i="1" s="1"/>
  <c r="J133" i="1"/>
  <c r="R132" i="1"/>
  <c r="N132" i="1"/>
  <c r="M132" i="1"/>
  <c r="M140" i="1" s="1"/>
  <c r="L132" i="1"/>
  <c r="K132" i="1"/>
  <c r="P132" i="1" s="1"/>
  <c r="J132" i="1"/>
  <c r="N131" i="1"/>
  <c r="R131" i="1" s="1"/>
  <c r="M131" i="1"/>
  <c r="L131" i="1"/>
  <c r="K131" i="1"/>
  <c r="J131" i="1"/>
  <c r="P131" i="1" s="1"/>
  <c r="N130" i="1"/>
  <c r="N140" i="1" s="1"/>
  <c r="M130" i="1"/>
  <c r="L130" i="1"/>
  <c r="L140" i="1" s="1"/>
  <c r="K130" i="1"/>
  <c r="P130" i="1" s="1"/>
  <c r="J130" i="1"/>
  <c r="J140" i="1" s="1"/>
  <c r="O126" i="1"/>
  <c r="I126" i="1"/>
  <c r="H126" i="1"/>
  <c r="G126" i="1"/>
  <c r="A126" i="1"/>
  <c r="N125" i="1"/>
  <c r="R125" i="1" s="1"/>
  <c r="M125" i="1"/>
  <c r="L125" i="1"/>
  <c r="K125" i="1"/>
  <c r="J125" i="1"/>
  <c r="P125" i="1" s="1"/>
  <c r="N124" i="1"/>
  <c r="M124" i="1"/>
  <c r="L124" i="1"/>
  <c r="K124" i="1"/>
  <c r="P124" i="1" s="1"/>
  <c r="J124" i="1"/>
  <c r="Q124" i="1" s="1"/>
  <c r="S124" i="1" s="1"/>
  <c r="Q123" i="1"/>
  <c r="S123" i="1" s="1"/>
  <c r="N123" i="1"/>
  <c r="M123" i="1"/>
  <c r="L123" i="1"/>
  <c r="L126" i="1" s="1"/>
  <c r="K123" i="1"/>
  <c r="R123" i="1" s="1"/>
  <c r="J123" i="1"/>
  <c r="R122" i="1"/>
  <c r="N122" i="1"/>
  <c r="N126" i="1" s="1"/>
  <c r="M122" i="1"/>
  <c r="M126" i="1" s="1"/>
  <c r="K122" i="1"/>
  <c r="K126" i="1" s="1"/>
  <c r="J122" i="1"/>
  <c r="J126" i="1" s="1"/>
  <c r="O118" i="1"/>
  <c r="N118" i="1"/>
  <c r="J118" i="1"/>
  <c r="I118" i="1"/>
  <c r="H118" i="1"/>
  <c r="G118" i="1"/>
  <c r="A118" i="1"/>
  <c r="N117" i="1"/>
  <c r="M117" i="1"/>
  <c r="L117" i="1"/>
  <c r="K117" i="1"/>
  <c r="P117" i="1" s="1"/>
  <c r="J117" i="1"/>
  <c r="Q117" i="1" s="1"/>
  <c r="S117" i="1" s="1"/>
  <c r="Q116" i="1"/>
  <c r="S116" i="1" s="1"/>
  <c r="N116" i="1"/>
  <c r="M116" i="1"/>
  <c r="L116" i="1"/>
  <c r="L118" i="1" s="1"/>
  <c r="K116" i="1"/>
  <c r="R116" i="1" s="1"/>
  <c r="J116" i="1"/>
  <c r="R115" i="1"/>
  <c r="N115" i="1"/>
  <c r="M115" i="1"/>
  <c r="M118" i="1" s="1"/>
  <c r="K115" i="1"/>
  <c r="K118" i="1" s="1"/>
  <c r="J115" i="1"/>
  <c r="P115" i="1" s="1"/>
  <c r="O111" i="1"/>
  <c r="N111" i="1"/>
  <c r="J111" i="1"/>
  <c r="I111" i="1"/>
  <c r="H111" i="1"/>
  <c r="G111" i="1"/>
  <c r="A111" i="1"/>
  <c r="N110" i="1"/>
  <c r="M110" i="1"/>
  <c r="L110" i="1"/>
  <c r="L111" i="1" s="1"/>
  <c r="K110" i="1"/>
  <c r="P110" i="1" s="1"/>
  <c r="J110" i="1"/>
  <c r="Q110" i="1" s="1"/>
  <c r="S110" i="1" s="1"/>
  <c r="Q109" i="1"/>
  <c r="N109" i="1"/>
  <c r="M109" i="1"/>
  <c r="M111" i="1" s="1"/>
  <c r="K109" i="1"/>
  <c r="K111" i="1" s="1"/>
  <c r="J109" i="1"/>
  <c r="P109" i="1" s="1"/>
  <c r="O105" i="1"/>
  <c r="I105" i="1"/>
  <c r="H105" i="1"/>
  <c r="G105" i="1"/>
  <c r="A105" i="1"/>
  <c r="N104" i="1"/>
  <c r="M104" i="1"/>
  <c r="L104" i="1"/>
  <c r="R104" i="1" s="1"/>
  <c r="K104" i="1"/>
  <c r="J104" i="1"/>
  <c r="P104" i="1" s="1"/>
  <c r="N103" i="1"/>
  <c r="M103" i="1"/>
  <c r="L103" i="1"/>
  <c r="K103" i="1"/>
  <c r="P103" i="1" s="1"/>
  <c r="J103" i="1"/>
  <c r="Q103" i="1" s="1"/>
  <c r="S103" i="1" s="1"/>
  <c r="Q102" i="1"/>
  <c r="S102" i="1" s="1"/>
  <c r="N102" i="1"/>
  <c r="M102" i="1"/>
  <c r="L102" i="1"/>
  <c r="K102" i="1"/>
  <c r="R102" i="1" s="1"/>
  <c r="J102" i="1"/>
  <c r="R101" i="1"/>
  <c r="N101" i="1"/>
  <c r="M101" i="1"/>
  <c r="Q101" i="1" s="1"/>
  <c r="S101" i="1" s="1"/>
  <c r="L101" i="1"/>
  <c r="K101" i="1"/>
  <c r="P101" i="1" s="1"/>
  <c r="J101" i="1"/>
  <c r="N100" i="1"/>
  <c r="R100" i="1" s="1"/>
  <c r="M100" i="1"/>
  <c r="L100" i="1"/>
  <c r="K100" i="1"/>
  <c r="J100" i="1"/>
  <c r="P100" i="1" s="1"/>
  <c r="N99" i="1"/>
  <c r="M99" i="1"/>
  <c r="L99" i="1"/>
  <c r="K99" i="1"/>
  <c r="P99" i="1" s="1"/>
  <c r="J99" i="1"/>
  <c r="Q99" i="1" s="1"/>
  <c r="S99" i="1" s="1"/>
  <c r="Q98" i="1"/>
  <c r="S98" i="1" s="1"/>
  <c r="N98" i="1"/>
  <c r="M98" i="1"/>
  <c r="L98" i="1"/>
  <c r="K98" i="1"/>
  <c r="R98" i="1" s="1"/>
  <c r="J98" i="1"/>
  <c r="R97" i="1"/>
  <c r="N97" i="1"/>
  <c r="M97" i="1"/>
  <c r="M105" i="1" s="1"/>
  <c r="L97" i="1"/>
  <c r="K97" i="1"/>
  <c r="P97" i="1" s="1"/>
  <c r="J97" i="1"/>
  <c r="N96" i="1"/>
  <c r="R96" i="1" s="1"/>
  <c r="M96" i="1"/>
  <c r="L96" i="1"/>
  <c r="K96" i="1"/>
  <c r="J96" i="1"/>
  <c r="P96" i="1" s="1"/>
  <c r="N95" i="1"/>
  <c r="M95" i="1"/>
  <c r="L95" i="1"/>
  <c r="L105" i="1" s="1"/>
  <c r="K95" i="1"/>
  <c r="P95" i="1" s="1"/>
  <c r="J95" i="1"/>
  <c r="Q95" i="1" s="1"/>
  <c r="S95" i="1" s="1"/>
  <c r="Q94" i="1"/>
  <c r="N94" i="1"/>
  <c r="N105" i="1" s="1"/>
  <c r="M94" i="1"/>
  <c r="K94" i="1"/>
  <c r="R94" i="1" s="1"/>
  <c r="J94" i="1"/>
  <c r="J105" i="1" s="1"/>
  <c r="O90" i="1"/>
  <c r="N90" i="1"/>
  <c r="K90" i="1"/>
  <c r="J90" i="1"/>
  <c r="G90" i="1"/>
  <c r="R89" i="1"/>
  <c r="R90" i="1" s="1"/>
  <c r="N89" i="1"/>
  <c r="M89" i="1"/>
  <c r="Q89" i="1" s="1"/>
  <c r="S89" i="1" s="1"/>
  <c r="L89" i="1"/>
  <c r="L90" i="1" s="1"/>
  <c r="K89" i="1"/>
  <c r="J89" i="1"/>
  <c r="P89" i="1" s="1"/>
  <c r="P90" i="1" s="1"/>
  <c r="O85" i="1"/>
  <c r="K85" i="1"/>
  <c r="I85" i="1"/>
  <c r="H85" i="1"/>
  <c r="G85" i="1"/>
  <c r="A85" i="1"/>
  <c r="Q84" i="1"/>
  <c r="S84" i="1" s="1"/>
  <c r="N84" i="1"/>
  <c r="M84" i="1"/>
  <c r="L84" i="1"/>
  <c r="K84" i="1"/>
  <c r="R84" i="1" s="1"/>
  <c r="J84" i="1"/>
  <c r="R83" i="1"/>
  <c r="N83" i="1"/>
  <c r="M83" i="1"/>
  <c r="Q83" i="1" s="1"/>
  <c r="S83" i="1" s="1"/>
  <c r="L83" i="1"/>
  <c r="K83" i="1"/>
  <c r="J83" i="1"/>
  <c r="P83" i="1" s="1"/>
  <c r="N82" i="1"/>
  <c r="R82" i="1" s="1"/>
  <c r="M82" i="1"/>
  <c r="L82" i="1"/>
  <c r="L85" i="1" s="1"/>
  <c r="K82" i="1"/>
  <c r="J82" i="1"/>
  <c r="P82" i="1" s="1"/>
  <c r="N81" i="1"/>
  <c r="N85" i="1" s="1"/>
  <c r="M81" i="1"/>
  <c r="M85" i="1" s="1"/>
  <c r="K81" i="1"/>
  <c r="R81" i="1" s="1"/>
  <c r="J81" i="1"/>
  <c r="Q81" i="1" s="1"/>
  <c r="O77" i="1"/>
  <c r="L77" i="1"/>
  <c r="I77" i="1"/>
  <c r="H77" i="1"/>
  <c r="G77" i="1"/>
  <c r="A77" i="1"/>
  <c r="R76" i="1"/>
  <c r="N76" i="1"/>
  <c r="M76" i="1"/>
  <c r="Q76" i="1" s="1"/>
  <c r="S76" i="1" s="1"/>
  <c r="L76" i="1"/>
  <c r="K76" i="1"/>
  <c r="J76" i="1"/>
  <c r="P76" i="1" s="1"/>
  <c r="N75" i="1"/>
  <c r="R75" i="1" s="1"/>
  <c r="M75" i="1"/>
  <c r="L75" i="1"/>
  <c r="K75" i="1"/>
  <c r="J75" i="1"/>
  <c r="P75" i="1" s="1"/>
  <c r="N74" i="1"/>
  <c r="N77" i="1" s="1"/>
  <c r="M74" i="1"/>
  <c r="M77" i="1" s="1"/>
  <c r="K74" i="1"/>
  <c r="K77" i="1" s="1"/>
  <c r="J74" i="1"/>
  <c r="Q74" i="1" s="1"/>
  <c r="O70" i="1"/>
  <c r="L70" i="1"/>
  <c r="I70" i="1"/>
  <c r="H70" i="1"/>
  <c r="G70" i="1"/>
  <c r="A70" i="1"/>
  <c r="R69" i="1"/>
  <c r="N69" i="1"/>
  <c r="M69" i="1"/>
  <c r="Q69" i="1" s="1"/>
  <c r="S69" i="1" s="1"/>
  <c r="L69" i="1"/>
  <c r="K69" i="1"/>
  <c r="J69" i="1"/>
  <c r="P69" i="1" s="1"/>
  <c r="N68" i="1"/>
  <c r="R68" i="1" s="1"/>
  <c r="R70" i="1" s="1"/>
  <c r="M68" i="1"/>
  <c r="M70" i="1" s="1"/>
  <c r="K68" i="1"/>
  <c r="K70" i="1" s="1"/>
  <c r="J68" i="1"/>
  <c r="P68" i="1" s="1"/>
  <c r="P70" i="1" s="1"/>
  <c r="O64" i="1"/>
  <c r="L64" i="1"/>
  <c r="I64" i="1"/>
  <c r="H64" i="1"/>
  <c r="G64" i="1"/>
  <c r="A64" i="1"/>
  <c r="Q63" i="1"/>
  <c r="Q64" i="1" s="1"/>
  <c r="N63" i="1"/>
  <c r="N64" i="1" s="1"/>
  <c r="M63" i="1"/>
  <c r="M64" i="1" s="1"/>
  <c r="K63" i="1"/>
  <c r="R63" i="1" s="1"/>
  <c r="R64" i="1" s="1"/>
  <c r="J63" i="1"/>
  <c r="J64" i="1" s="1"/>
  <c r="O59" i="1"/>
  <c r="M59" i="1"/>
  <c r="I59" i="1"/>
  <c r="H59" i="1"/>
  <c r="G59" i="1"/>
  <c r="A59" i="1"/>
  <c r="N58" i="1"/>
  <c r="M58" i="1"/>
  <c r="L58" i="1"/>
  <c r="L59" i="1" s="1"/>
  <c r="K58" i="1"/>
  <c r="R58" i="1" s="1"/>
  <c r="J58" i="1"/>
  <c r="P58" i="1" s="1"/>
  <c r="N57" i="1"/>
  <c r="N59" i="1" s="1"/>
  <c r="M57" i="1"/>
  <c r="K57" i="1"/>
  <c r="K59" i="1" s="1"/>
  <c r="J57" i="1"/>
  <c r="J59" i="1" s="1"/>
  <c r="O53" i="1"/>
  <c r="L53" i="1"/>
  <c r="I53" i="1"/>
  <c r="H53" i="1"/>
  <c r="G53" i="1"/>
  <c r="A53" i="1"/>
  <c r="R52" i="1"/>
  <c r="N52" i="1"/>
  <c r="M52" i="1"/>
  <c r="L52" i="1"/>
  <c r="K52" i="1"/>
  <c r="J52" i="1"/>
  <c r="Q52" i="1" s="1"/>
  <c r="S52" i="1" s="1"/>
  <c r="D52" i="1"/>
  <c r="N51" i="1"/>
  <c r="N53" i="1" s="1"/>
  <c r="M51" i="1"/>
  <c r="M53" i="1" s="1"/>
  <c r="K51" i="1"/>
  <c r="K53" i="1" s="1"/>
  <c r="J51" i="1"/>
  <c r="Q51" i="1" s="1"/>
  <c r="O47" i="1"/>
  <c r="I47" i="1"/>
  <c r="H47" i="1"/>
  <c r="G47" i="1"/>
  <c r="A47" i="1"/>
  <c r="R46" i="1"/>
  <c r="N46" i="1"/>
  <c r="M46" i="1"/>
  <c r="L46" i="1"/>
  <c r="K46" i="1"/>
  <c r="J46" i="1"/>
  <c r="Q46" i="1" s="1"/>
  <c r="S46" i="1" s="1"/>
  <c r="N45" i="1"/>
  <c r="M45" i="1"/>
  <c r="L45" i="1"/>
  <c r="K45" i="1"/>
  <c r="R45" i="1" s="1"/>
  <c r="J45" i="1"/>
  <c r="P45" i="1" s="1"/>
  <c r="N44" i="1"/>
  <c r="M44" i="1"/>
  <c r="L44" i="1"/>
  <c r="K44" i="1"/>
  <c r="P44" i="1" s="1"/>
  <c r="J44" i="1"/>
  <c r="Q44" i="1" s="1"/>
  <c r="S44" i="1" s="1"/>
  <c r="Q43" i="1"/>
  <c r="S43" i="1" s="1"/>
  <c r="N43" i="1"/>
  <c r="M43" i="1"/>
  <c r="L43" i="1"/>
  <c r="K43" i="1"/>
  <c r="R43" i="1" s="1"/>
  <c r="J43" i="1"/>
  <c r="P43" i="1" s="1"/>
  <c r="R42" i="1"/>
  <c r="N42" i="1"/>
  <c r="M42" i="1"/>
  <c r="L42" i="1"/>
  <c r="K42" i="1"/>
  <c r="J42" i="1"/>
  <c r="Q42" i="1" s="1"/>
  <c r="S42" i="1" s="1"/>
  <c r="N41" i="1"/>
  <c r="M41" i="1"/>
  <c r="L41" i="1"/>
  <c r="K41" i="1"/>
  <c r="R41" i="1" s="1"/>
  <c r="J41" i="1"/>
  <c r="P41" i="1" s="1"/>
  <c r="N40" i="1"/>
  <c r="M40" i="1"/>
  <c r="L40" i="1"/>
  <c r="K40" i="1"/>
  <c r="P40" i="1" s="1"/>
  <c r="J40" i="1"/>
  <c r="Q40" i="1" s="1"/>
  <c r="S40" i="1" s="1"/>
  <c r="Q39" i="1"/>
  <c r="S39" i="1" s="1"/>
  <c r="N39" i="1"/>
  <c r="M39" i="1"/>
  <c r="L39" i="1"/>
  <c r="L47" i="1" s="1"/>
  <c r="K39" i="1"/>
  <c r="R39" i="1" s="1"/>
  <c r="J39" i="1"/>
  <c r="P39" i="1" s="1"/>
  <c r="R38" i="1"/>
  <c r="N38" i="1"/>
  <c r="M38" i="1"/>
  <c r="K38" i="1"/>
  <c r="J38" i="1"/>
  <c r="Q38" i="1" s="1"/>
  <c r="S38" i="1" s="1"/>
  <c r="R37" i="1"/>
  <c r="N37" i="1"/>
  <c r="M37" i="1"/>
  <c r="K37" i="1"/>
  <c r="J37" i="1"/>
  <c r="Q37" i="1" s="1"/>
  <c r="S37" i="1" s="1"/>
  <c r="R36" i="1"/>
  <c r="N36" i="1"/>
  <c r="M36" i="1"/>
  <c r="L36" i="1"/>
  <c r="K36" i="1"/>
  <c r="J36" i="1"/>
  <c r="Q36" i="1" s="1"/>
  <c r="S36" i="1" s="1"/>
  <c r="N35" i="1"/>
  <c r="M35" i="1"/>
  <c r="K35" i="1"/>
  <c r="R35" i="1" s="1"/>
  <c r="J35" i="1"/>
  <c r="P35" i="1" s="1"/>
  <c r="N34" i="1"/>
  <c r="N47" i="1" s="1"/>
  <c r="M34" i="1"/>
  <c r="M47" i="1" s="1"/>
  <c r="K34" i="1"/>
  <c r="K47" i="1" s="1"/>
  <c r="J34" i="1"/>
  <c r="P34" i="1" s="1"/>
  <c r="O30" i="1"/>
  <c r="I30" i="1"/>
  <c r="H30" i="1"/>
  <c r="G30" i="1"/>
  <c r="A30" i="1"/>
  <c r="Q29" i="1"/>
  <c r="S29" i="1" s="1"/>
  <c r="N29" i="1"/>
  <c r="M29" i="1"/>
  <c r="L29" i="1"/>
  <c r="R29" i="1" s="1"/>
  <c r="K29" i="1"/>
  <c r="J29" i="1"/>
  <c r="P29" i="1" s="1"/>
  <c r="F29" i="1"/>
  <c r="N28" i="1"/>
  <c r="M28" i="1"/>
  <c r="K28" i="1"/>
  <c r="R28" i="1" s="1"/>
  <c r="J28" i="1"/>
  <c r="P28" i="1" s="1"/>
  <c r="N27" i="1"/>
  <c r="M27" i="1"/>
  <c r="K27" i="1"/>
  <c r="R27" i="1" s="1"/>
  <c r="J27" i="1"/>
  <c r="P27" i="1" s="1"/>
  <c r="S26" i="1"/>
  <c r="N26" i="1"/>
  <c r="M26" i="1"/>
  <c r="K26" i="1"/>
  <c r="R26" i="1" s="1"/>
  <c r="J26" i="1"/>
  <c r="P26" i="1" s="1"/>
  <c r="S25" i="1"/>
  <c r="N25" i="1"/>
  <c r="M25" i="1"/>
  <c r="K25" i="1"/>
  <c r="R25" i="1" s="1"/>
  <c r="J25" i="1"/>
  <c r="P25" i="1" s="1"/>
  <c r="S24" i="1"/>
  <c r="N24" i="1"/>
  <c r="M24" i="1"/>
  <c r="K24" i="1"/>
  <c r="R24" i="1" s="1"/>
  <c r="J24" i="1"/>
  <c r="P24" i="1" s="1"/>
  <c r="N23" i="1"/>
  <c r="M23" i="1"/>
  <c r="K23" i="1"/>
  <c r="R23" i="1" s="1"/>
  <c r="J23" i="1"/>
  <c r="Q23" i="1" s="1"/>
  <c r="S23" i="1" s="1"/>
  <c r="Q22" i="1"/>
  <c r="S22" i="1" s="1"/>
  <c r="N22" i="1"/>
  <c r="M22" i="1"/>
  <c r="L22" i="1"/>
  <c r="K22" i="1"/>
  <c r="K30" i="1" s="1"/>
  <c r="J22" i="1"/>
  <c r="Q21" i="1"/>
  <c r="S21" i="1" s="1"/>
  <c r="N21" i="1"/>
  <c r="M21" i="1"/>
  <c r="L21" i="1"/>
  <c r="L30" i="1" s="1"/>
  <c r="K21" i="1"/>
  <c r="J21" i="1"/>
  <c r="P21" i="1" s="1"/>
  <c r="R20" i="1"/>
  <c r="N20" i="1"/>
  <c r="M20" i="1"/>
  <c r="K20" i="1"/>
  <c r="J20" i="1"/>
  <c r="Q20" i="1" s="1"/>
  <c r="S20" i="1" s="1"/>
  <c r="R19" i="1"/>
  <c r="N19" i="1"/>
  <c r="N30" i="1" s="1"/>
  <c r="M19" i="1"/>
  <c r="M30" i="1" s="1"/>
  <c r="K19" i="1"/>
  <c r="J19" i="1"/>
  <c r="Q19" i="1" s="1"/>
  <c r="S19" i="1" s="1"/>
  <c r="R18" i="1"/>
  <c r="K18" i="1"/>
  <c r="J18" i="1"/>
  <c r="J30" i="1" s="1"/>
  <c r="P111" i="1" l="1"/>
  <c r="Q111" i="1"/>
  <c r="P428" i="1"/>
  <c r="Q428" i="1"/>
  <c r="R443" i="1"/>
  <c r="S74" i="1"/>
  <c r="S144" i="1"/>
  <c r="S163" i="1"/>
  <c r="Q53" i="1"/>
  <c r="S51" i="1"/>
  <c r="S53" i="1" s="1"/>
  <c r="S81" i="1"/>
  <c r="S441" i="1"/>
  <c r="S443" i="1" s="1"/>
  <c r="Q443" i="1"/>
  <c r="R85" i="1"/>
  <c r="P18" i="1"/>
  <c r="P19" i="1"/>
  <c r="P20" i="1"/>
  <c r="R22" i="1"/>
  <c r="Q27" i="1"/>
  <c r="S27" i="1" s="1"/>
  <c r="Q28" i="1"/>
  <c r="S28" i="1" s="1"/>
  <c r="Q34" i="1"/>
  <c r="Q35" i="1"/>
  <c r="S35" i="1" s="1"/>
  <c r="P36" i="1"/>
  <c r="P47" i="1" s="1"/>
  <c r="P37" i="1"/>
  <c r="P38" i="1"/>
  <c r="R40" i="1"/>
  <c r="Q41" i="1"/>
  <c r="S41" i="1" s="1"/>
  <c r="P42" i="1"/>
  <c r="R44" i="1"/>
  <c r="Q45" i="1"/>
  <c r="S45" i="1" s="1"/>
  <c r="P46" i="1"/>
  <c r="J47" i="1"/>
  <c r="R51" i="1"/>
  <c r="R53" i="1" s="1"/>
  <c r="P52" i="1"/>
  <c r="J53" i="1"/>
  <c r="R57" i="1"/>
  <c r="R59" i="1" s="1"/>
  <c r="Q58" i="1"/>
  <c r="S58" i="1" s="1"/>
  <c r="S63" i="1"/>
  <c r="S64" i="1" s="1"/>
  <c r="Q68" i="1"/>
  <c r="J70" i="1"/>
  <c r="N70" i="1"/>
  <c r="R74" i="1"/>
  <c r="R77" i="1" s="1"/>
  <c r="Q75" i="1"/>
  <c r="S75" i="1" s="1"/>
  <c r="J77" i="1"/>
  <c r="Q82" i="1"/>
  <c r="S82" i="1" s="1"/>
  <c r="M90" i="1"/>
  <c r="S94" i="1"/>
  <c r="R95" i="1"/>
  <c r="R105" i="1" s="1"/>
  <c r="Q96" i="1"/>
  <c r="S96" i="1" s="1"/>
  <c r="R99" i="1"/>
  <c r="Q100" i="1"/>
  <c r="S100" i="1" s="1"/>
  <c r="R103" i="1"/>
  <c r="Q104" i="1"/>
  <c r="S104" i="1" s="1"/>
  <c r="K105" i="1"/>
  <c r="S109" i="1"/>
  <c r="S111" i="1" s="1"/>
  <c r="R110" i="1"/>
  <c r="R117" i="1"/>
  <c r="R118" i="1" s="1"/>
  <c r="P122" i="1"/>
  <c r="R124" i="1"/>
  <c r="R126" i="1" s="1"/>
  <c r="Q125" i="1"/>
  <c r="S125" i="1" s="1"/>
  <c r="R130" i="1"/>
  <c r="Q131" i="1"/>
  <c r="S131" i="1" s="1"/>
  <c r="R134" i="1"/>
  <c r="Q135" i="1"/>
  <c r="S135" i="1" s="1"/>
  <c r="R138" i="1"/>
  <c r="Q139" i="1"/>
  <c r="S139" i="1" s="1"/>
  <c r="K140" i="1"/>
  <c r="R144" i="1"/>
  <c r="Q145" i="1"/>
  <c r="S145" i="1" s="1"/>
  <c r="R148" i="1"/>
  <c r="S154" i="1"/>
  <c r="S159" i="1" s="1"/>
  <c r="R155" i="1"/>
  <c r="R159" i="1" s="1"/>
  <c r="Q156" i="1"/>
  <c r="S156" i="1" s="1"/>
  <c r="R165" i="1"/>
  <c r="R217" i="1" s="1"/>
  <c r="Q166" i="1"/>
  <c r="S166" i="1" s="1"/>
  <c r="R169" i="1"/>
  <c r="Q170" i="1"/>
  <c r="S170" i="1" s="1"/>
  <c r="R173" i="1"/>
  <c r="Q174" i="1"/>
  <c r="S174" i="1" s="1"/>
  <c r="R177" i="1"/>
  <c r="Q178" i="1"/>
  <c r="S178" i="1" s="1"/>
  <c r="R181" i="1"/>
  <c r="Q182" i="1"/>
  <c r="S182" i="1" s="1"/>
  <c r="R185" i="1"/>
  <c r="Q186" i="1"/>
  <c r="S186" i="1" s="1"/>
  <c r="R189" i="1"/>
  <c r="Q190" i="1"/>
  <c r="S190" i="1" s="1"/>
  <c r="R193" i="1"/>
  <c r="Q194" i="1"/>
  <c r="S194" i="1" s="1"/>
  <c r="R197" i="1"/>
  <c r="Q198" i="1"/>
  <c r="S198" i="1" s="1"/>
  <c r="R201" i="1"/>
  <c r="Q202" i="1"/>
  <c r="S202" i="1" s="1"/>
  <c r="R205" i="1"/>
  <c r="Q206" i="1"/>
  <c r="S206" i="1" s="1"/>
  <c r="R209" i="1"/>
  <c r="Q210" i="1"/>
  <c r="S210" i="1" s="1"/>
  <c r="R213" i="1"/>
  <c r="Q214" i="1"/>
  <c r="S214" i="1" s="1"/>
  <c r="M217" i="1"/>
  <c r="P220" i="1"/>
  <c r="R222" i="1"/>
  <c r="R249" i="1" s="1"/>
  <c r="Q223" i="1"/>
  <c r="S223" i="1" s="1"/>
  <c r="R226" i="1"/>
  <c r="Q227" i="1"/>
  <c r="S227" i="1" s="1"/>
  <c r="R230" i="1"/>
  <c r="Q231" i="1"/>
  <c r="S231" i="1" s="1"/>
  <c r="R234" i="1"/>
  <c r="Q235" i="1"/>
  <c r="S235" i="1" s="1"/>
  <c r="R238" i="1"/>
  <c r="Q239" i="1"/>
  <c r="S239" i="1" s="1"/>
  <c r="R242" i="1"/>
  <c r="Q243" i="1"/>
  <c r="S243" i="1" s="1"/>
  <c r="R246" i="1"/>
  <c r="Q247" i="1"/>
  <c r="S247" i="1" s="1"/>
  <c r="Q253" i="1"/>
  <c r="R256" i="1"/>
  <c r="Q257" i="1"/>
  <c r="S257" i="1" s="1"/>
  <c r="R260" i="1"/>
  <c r="Q261" i="1"/>
  <c r="S261" i="1" s="1"/>
  <c r="R264" i="1"/>
  <c r="Q265" i="1"/>
  <c r="S265" i="1" s="1"/>
  <c r="R268" i="1"/>
  <c r="Q269" i="1"/>
  <c r="S269" i="1" s="1"/>
  <c r="R272" i="1"/>
  <c r="Q273" i="1"/>
  <c r="S273" i="1" s="1"/>
  <c r="R276" i="1"/>
  <c r="Q277" i="1"/>
  <c r="S277" i="1" s="1"/>
  <c r="R280" i="1"/>
  <c r="Q281" i="1"/>
  <c r="S281" i="1" s="1"/>
  <c r="R284" i="1"/>
  <c r="Q285" i="1"/>
  <c r="S285" i="1" s="1"/>
  <c r="R288" i="1"/>
  <c r="Q289" i="1"/>
  <c r="S289" i="1" s="1"/>
  <c r="R292" i="1"/>
  <c r="Q293" i="1"/>
  <c r="S293" i="1" s="1"/>
  <c r="R296" i="1"/>
  <c r="Q297" i="1"/>
  <c r="S297" i="1" s="1"/>
  <c r="R300" i="1"/>
  <c r="Q301" i="1"/>
  <c r="S301" i="1" s="1"/>
  <c r="R310" i="1"/>
  <c r="R315" i="1" s="1"/>
  <c r="Q311" i="1"/>
  <c r="S311" i="1" s="1"/>
  <c r="R314" i="1"/>
  <c r="S319" i="1"/>
  <c r="R320" i="1"/>
  <c r="R331" i="1" s="1"/>
  <c r="Q321" i="1"/>
  <c r="S321" i="1" s="1"/>
  <c r="R324" i="1"/>
  <c r="Q325" i="1"/>
  <c r="S325" i="1" s="1"/>
  <c r="R328" i="1"/>
  <c r="Q329" i="1"/>
  <c r="S329" i="1" s="1"/>
  <c r="Q335" i="1"/>
  <c r="R338" i="1"/>
  <c r="S342" i="1"/>
  <c r="R343" i="1"/>
  <c r="R347" i="1" s="1"/>
  <c r="Q344" i="1"/>
  <c r="S344" i="1" s="1"/>
  <c r="R353" i="1"/>
  <c r="R393" i="1" s="1"/>
  <c r="Q354" i="1"/>
  <c r="S354" i="1" s="1"/>
  <c r="R357" i="1"/>
  <c r="Q358" i="1"/>
  <c r="S358" i="1" s="1"/>
  <c r="R361" i="1"/>
  <c r="Q362" i="1"/>
  <c r="S362" i="1" s="1"/>
  <c r="R365" i="1"/>
  <c r="Q366" i="1"/>
  <c r="S366" i="1" s="1"/>
  <c r="R369" i="1"/>
  <c r="Q370" i="1"/>
  <c r="S370" i="1" s="1"/>
  <c r="R373" i="1"/>
  <c r="Q374" i="1"/>
  <c r="S374" i="1" s="1"/>
  <c r="R377" i="1"/>
  <c r="Q378" i="1"/>
  <c r="S378" i="1" s="1"/>
  <c r="R381" i="1"/>
  <c r="Q382" i="1"/>
  <c r="S382" i="1" s="1"/>
  <c r="R385" i="1"/>
  <c r="Q386" i="1"/>
  <c r="S386" i="1" s="1"/>
  <c r="R389" i="1"/>
  <c r="R390" i="1"/>
  <c r="R392" i="1"/>
  <c r="P397" i="1"/>
  <c r="R400" i="1"/>
  <c r="R422" i="1" s="1"/>
  <c r="Q401" i="1"/>
  <c r="S401" i="1" s="1"/>
  <c r="R404" i="1"/>
  <c r="Q405" i="1"/>
  <c r="S405" i="1" s="1"/>
  <c r="R408" i="1"/>
  <c r="Q409" i="1"/>
  <c r="S409" i="1" s="1"/>
  <c r="R412" i="1"/>
  <c r="Q413" i="1"/>
  <c r="S413" i="1" s="1"/>
  <c r="R416" i="1"/>
  <c r="Q417" i="1"/>
  <c r="S417" i="1" s="1"/>
  <c r="R420" i="1"/>
  <c r="Q421" i="1"/>
  <c r="S421" i="1" s="1"/>
  <c r="S426" i="1"/>
  <c r="S428" i="1" s="1"/>
  <c r="R427" i="1"/>
  <c r="S432" i="1"/>
  <c r="S437" i="1" s="1"/>
  <c r="R433" i="1"/>
  <c r="R437" i="1" s="1"/>
  <c r="Q434" i="1"/>
  <c r="S434" i="1" s="1"/>
  <c r="M443" i="1"/>
  <c r="P447" i="1"/>
  <c r="R449" i="1"/>
  <c r="R452" i="1" s="1"/>
  <c r="Q450" i="1"/>
  <c r="S450" i="1" s="1"/>
  <c r="R457" i="1"/>
  <c r="P464" i="1"/>
  <c r="N474" i="1"/>
  <c r="Q473" i="1"/>
  <c r="S473" i="1" s="1"/>
  <c r="M505" i="1"/>
  <c r="R481" i="1"/>
  <c r="K505" i="1"/>
  <c r="P481" i="1"/>
  <c r="Q483" i="1"/>
  <c r="S483" i="1" s="1"/>
  <c r="R486" i="1"/>
  <c r="Q490" i="1"/>
  <c r="S490" i="1" s="1"/>
  <c r="P490" i="1"/>
  <c r="P492" i="1"/>
  <c r="P497" i="1"/>
  <c r="Q499" i="1"/>
  <c r="S499" i="1" s="1"/>
  <c r="Q543" i="1"/>
  <c r="S542" i="1"/>
  <c r="S543" i="1" s="1"/>
  <c r="Q566" i="1"/>
  <c r="S553" i="1"/>
  <c r="S566" i="1" s="1"/>
  <c r="Q18" i="1"/>
  <c r="R34" i="1"/>
  <c r="R47" i="1" s="1"/>
  <c r="P63" i="1"/>
  <c r="P64" i="1" s="1"/>
  <c r="P84" i="1"/>
  <c r="J85" i="1"/>
  <c r="P94" i="1"/>
  <c r="Q97" i="1"/>
  <c r="S97" i="1" s="1"/>
  <c r="P98" i="1"/>
  <c r="P102" i="1"/>
  <c r="Q115" i="1"/>
  <c r="P116" i="1"/>
  <c r="P118" i="1" s="1"/>
  <c r="Q122" i="1"/>
  <c r="P123" i="1"/>
  <c r="Q132" i="1"/>
  <c r="S132" i="1" s="1"/>
  <c r="P133" i="1"/>
  <c r="P140" i="1" s="1"/>
  <c r="R145" i="1"/>
  <c r="P147" i="1"/>
  <c r="P154" i="1"/>
  <c r="P158" i="1"/>
  <c r="P164" i="1"/>
  <c r="P217" i="1" s="1"/>
  <c r="P168" i="1"/>
  <c r="P172" i="1"/>
  <c r="P176" i="1"/>
  <c r="P180" i="1"/>
  <c r="P184" i="1"/>
  <c r="P188" i="1"/>
  <c r="P192" i="1"/>
  <c r="P196" i="1"/>
  <c r="P200" i="1"/>
  <c r="P204" i="1"/>
  <c r="P208" i="1"/>
  <c r="P212" i="1"/>
  <c r="P216" i="1"/>
  <c r="Q220" i="1"/>
  <c r="P221" i="1"/>
  <c r="P225" i="1"/>
  <c r="P229" i="1"/>
  <c r="P233" i="1"/>
  <c r="P237" i="1"/>
  <c r="P241" i="1"/>
  <c r="P245" i="1"/>
  <c r="R253" i="1"/>
  <c r="R304" i="1" s="1"/>
  <c r="P255" i="1"/>
  <c r="P304" i="1" s="1"/>
  <c r="P259" i="1"/>
  <c r="P263" i="1"/>
  <c r="P267" i="1"/>
  <c r="P271" i="1"/>
  <c r="P275" i="1"/>
  <c r="P279" i="1"/>
  <c r="P283" i="1"/>
  <c r="P287" i="1"/>
  <c r="P291" i="1"/>
  <c r="P295" i="1"/>
  <c r="P299" i="1"/>
  <c r="P303" i="1"/>
  <c r="J304" i="1"/>
  <c r="Q308" i="1"/>
  <c r="P309" i="1"/>
  <c r="P315" i="1" s="1"/>
  <c r="R311" i="1"/>
  <c r="P313" i="1"/>
  <c r="P319" i="1"/>
  <c r="P323" i="1"/>
  <c r="P327" i="1"/>
  <c r="K331" i="1"/>
  <c r="R335" i="1"/>
  <c r="R339" i="1" s="1"/>
  <c r="P337" i="1"/>
  <c r="P339" i="1" s="1"/>
  <c r="P342" i="1"/>
  <c r="P346" i="1"/>
  <c r="J347" i="1"/>
  <c r="Q351" i="1"/>
  <c r="P352" i="1"/>
  <c r="P393" i="1" s="1"/>
  <c r="P356" i="1"/>
  <c r="P360" i="1"/>
  <c r="P364" i="1"/>
  <c r="P368" i="1"/>
  <c r="P372" i="1"/>
  <c r="P376" i="1"/>
  <c r="P380" i="1"/>
  <c r="P384" i="1"/>
  <c r="P388" i="1"/>
  <c r="Q397" i="1"/>
  <c r="P399" i="1"/>
  <c r="P403" i="1"/>
  <c r="P407" i="1"/>
  <c r="P411" i="1"/>
  <c r="P415" i="1"/>
  <c r="P419" i="1"/>
  <c r="P432" i="1"/>
  <c r="P436" i="1"/>
  <c r="J437" i="1"/>
  <c r="P442" i="1"/>
  <c r="P443" i="1" s="1"/>
  <c r="Q447" i="1"/>
  <c r="P448" i="1"/>
  <c r="K452" i="1"/>
  <c r="J459" i="1"/>
  <c r="J474" i="1"/>
  <c r="P471" i="1"/>
  <c r="J505" i="1"/>
  <c r="Q478" i="1"/>
  <c r="P478" i="1"/>
  <c r="N505" i="1"/>
  <c r="P485" i="1"/>
  <c r="Q494" i="1"/>
  <c r="S494" i="1" s="1"/>
  <c r="P494" i="1"/>
  <c r="Q549" i="1"/>
  <c r="S547" i="1"/>
  <c r="S549" i="1" s="1"/>
  <c r="R566" i="1"/>
  <c r="S804" i="1"/>
  <c r="S828" i="1" s="1"/>
  <c r="Q828" i="1"/>
  <c r="P22" i="1"/>
  <c r="P23" i="1"/>
  <c r="P51" i="1"/>
  <c r="P53" i="1" s="1"/>
  <c r="P57" i="1"/>
  <c r="P59" i="1" s="1"/>
  <c r="K64" i="1"/>
  <c r="P74" i="1"/>
  <c r="P77" i="1" s="1"/>
  <c r="P81" i="1"/>
  <c r="P85" i="1" s="1"/>
  <c r="P144" i="1"/>
  <c r="P149" i="1" s="1"/>
  <c r="J149" i="1"/>
  <c r="P155" i="1"/>
  <c r="K217" i="1"/>
  <c r="K304" i="1"/>
  <c r="J315" i="1"/>
  <c r="J339" i="1"/>
  <c r="P343" i="1"/>
  <c r="J393" i="1"/>
  <c r="P433" i="1"/>
  <c r="P459" i="1"/>
  <c r="Q456" i="1"/>
  <c r="P458" i="1"/>
  <c r="P465" i="1"/>
  <c r="Q465" i="1"/>
  <c r="S463" i="1"/>
  <c r="S465" i="1" s="1"/>
  <c r="Q472" i="1"/>
  <c r="S472" i="1" s="1"/>
  <c r="P472" i="1"/>
  <c r="Q482" i="1"/>
  <c r="S482" i="1" s="1"/>
  <c r="P482" i="1"/>
  <c r="P489" i="1"/>
  <c r="Q498" i="1"/>
  <c r="S498" i="1" s="1"/>
  <c r="P498" i="1"/>
  <c r="Q524" i="1"/>
  <c r="S520" i="1"/>
  <c r="S524" i="1" s="1"/>
  <c r="Q776" i="1"/>
  <c r="S592" i="1"/>
  <c r="S776" i="1" s="1"/>
  <c r="R21" i="1"/>
  <c r="R30" i="1" s="1"/>
  <c r="Q57" i="1"/>
  <c r="R109" i="1"/>
  <c r="R111" i="1" s="1"/>
  <c r="Q130" i="1"/>
  <c r="R426" i="1"/>
  <c r="R428" i="1" s="1"/>
  <c r="K459" i="1"/>
  <c r="R456" i="1"/>
  <c r="R459" i="1" s="1"/>
  <c r="Q469" i="1"/>
  <c r="M474" i="1"/>
  <c r="R472" i="1"/>
  <c r="R474" i="1" s="1"/>
  <c r="L505" i="1"/>
  <c r="Q479" i="1"/>
  <c r="S479" i="1" s="1"/>
  <c r="R482" i="1"/>
  <c r="R505" i="1" s="1"/>
  <c r="Q486" i="1"/>
  <c r="S486" i="1" s="1"/>
  <c r="P486" i="1"/>
  <c r="P488" i="1"/>
  <c r="P493" i="1"/>
  <c r="Q495" i="1"/>
  <c r="S495" i="1" s="1"/>
  <c r="R498" i="1"/>
  <c r="R516" i="1"/>
  <c r="Q531" i="1"/>
  <c r="R776" i="1"/>
  <c r="R800" i="1"/>
  <c r="P501" i="1"/>
  <c r="P513" i="1"/>
  <c r="L516" i="1"/>
  <c r="P523" i="1"/>
  <c r="J524" i="1"/>
  <c r="P529" i="1"/>
  <c r="P531" i="1" s="1"/>
  <c r="P530" i="1"/>
  <c r="J531" i="1"/>
  <c r="P536" i="1"/>
  <c r="P539" i="1" s="1"/>
  <c r="L539" i="1"/>
  <c r="P542" i="1"/>
  <c r="P543" i="1" s="1"/>
  <c r="J543" i="1"/>
  <c r="P555" i="1"/>
  <c r="P559" i="1"/>
  <c r="P563" i="1"/>
  <c r="L566" i="1"/>
  <c r="P570" i="1"/>
  <c r="P574" i="1"/>
  <c r="P575" i="1"/>
  <c r="P581" i="1"/>
  <c r="P585" i="1"/>
  <c r="L588" i="1"/>
  <c r="P595" i="1"/>
  <c r="P599" i="1"/>
  <c r="P603" i="1"/>
  <c r="P607" i="1"/>
  <c r="P611" i="1"/>
  <c r="P615" i="1"/>
  <c r="P619" i="1"/>
  <c r="P623" i="1"/>
  <c r="P627" i="1"/>
  <c r="P631" i="1"/>
  <c r="P635" i="1"/>
  <c r="P639" i="1"/>
  <c r="P643" i="1"/>
  <c r="P647" i="1"/>
  <c r="P651" i="1"/>
  <c r="P655" i="1"/>
  <c r="P659" i="1"/>
  <c r="P663" i="1"/>
  <c r="P667" i="1"/>
  <c r="P671" i="1"/>
  <c r="P675" i="1"/>
  <c r="P679" i="1"/>
  <c r="P683" i="1"/>
  <c r="P687" i="1"/>
  <c r="P691" i="1"/>
  <c r="P695" i="1"/>
  <c r="P699" i="1"/>
  <c r="P703" i="1"/>
  <c r="P707" i="1"/>
  <c r="P711" i="1"/>
  <c r="P715" i="1"/>
  <c r="P719" i="1"/>
  <c r="P723" i="1"/>
  <c r="P727" i="1"/>
  <c r="P731" i="1"/>
  <c r="P735" i="1"/>
  <c r="P739" i="1"/>
  <c r="P743" i="1"/>
  <c r="P747" i="1"/>
  <c r="P751" i="1"/>
  <c r="P755" i="1"/>
  <c r="P759" i="1"/>
  <c r="P763" i="1"/>
  <c r="P767" i="1"/>
  <c r="P771" i="1"/>
  <c r="P775" i="1"/>
  <c r="J776" i="1"/>
  <c r="P781" i="1"/>
  <c r="P800" i="1" s="1"/>
  <c r="P785" i="1"/>
  <c r="P789" i="1"/>
  <c r="P793" i="1"/>
  <c r="P797" i="1"/>
  <c r="L800" i="1"/>
  <c r="P806" i="1"/>
  <c r="P810" i="1"/>
  <c r="P814" i="1"/>
  <c r="P818" i="1"/>
  <c r="P822" i="1"/>
  <c r="P826" i="1"/>
  <c r="P831" i="1"/>
  <c r="P835" i="1"/>
  <c r="L838" i="1"/>
  <c r="P845" i="1"/>
  <c r="P849" i="1"/>
  <c r="P853" i="1"/>
  <c r="P854" i="1"/>
  <c r="P856" i="1"/>
  <c r="P857" i="1"/>
  <c r="P858" i="1"/>
  <c r="P860" i="1"/>
  <c r="P861" i="1"/>
  <c r="P862" i="1"/>
  <c r="P864" i="1"/>
  <c r="P865" i="1"/>
  <c r="P866" i="1"/>
  <c r="Q883" i="1"/>
  <c r="S883" i="1" s="1"/>
  <c r="P883" i="1"/>
  <c r="P890" i="1"/>
  <c r="P894" i="1"/>
  <c r="P898" i="1"/>
  <c r="P902" i="1"/>
  <c r="P906" i="1"/>
  <c r="P910" i="1"/>
  <c r="P914" i="1"/>
  <c r="P918" i="1"/>
  <c r="P922" i="1"/>
  <c r="P926" i="1"/>
  <c r="P930" i="1"/>
  <c r="P934" i="1"/>
  <c r="P938" i="1"/>
  <c r="P953" i="1"/>
  <c r="P959" i="1"/>
  <c r="Q966" i="1"/>
  <c r="P966" i="1"/>
  <c r="J970" i="1"/>
  <c r="P976" i="1"/>
  <c r="P980" i="1"/>
  <c r="P984" i="1"/>
  <c r="P988" i="1"/>
  <c r="M1020" i="1"/>
  <c r="Q995" i="1"/>
  <c r="S995" i="1" s="1"/>
  <c r="R463" i="1"/>
  <c r="R465" i="1" s="1"/>
  <c r="K465" i="1"/>
  <c r="P502" i="1"/>
  <c r="P509" i="1"/>
  <c r="P514" i="1"/>
  <c r="P520" i="1"/>
  <c r="K524" i="1"/>
  <c r="R528" i="1"/>
  <c r="R531" i="1" s="1"/>
  <c r="K531" i="1"/>
  <c r="P537" i="1"/>
  <c r="Q539" i="1"/>
  <c r="K543" i="1"/>
  <c r="R548" i="1"/>
  <c r="R549" i="1" s="1"/>
  <c r="P556" i="1"/>
  <c r="P560" i="1"/>
  <c r="P564" i="1"/>
  <c r="Q570" i="1"/>
  <c r="P571" i="1"/>
  <c r="P576" i="1"/>
  <c r="P582" i="1"/>
  <c r="P586" i="1"/>
  <c r="Q588" i="1"/>
  <c r="P592" i="1"/>
  <c r="P596" i="1"/>
  <c r="P600" i="1"/>
  <c r="P604" i="1"/>
  <c r="P608" i="1"/>
  <c r="P612" i="1"/>
  <c r="P616" i="1"/>
  <c r="P620" i="1"/>
  <c r="P624" i="1"/>
  <c r="P628" i="1"/>
  <c r="P632" i="1"/>
  <c r="P636" i="1"/>
  <c r="P640" i="1"/>
  <c r="P644" i="1"/>
  <c r="P648" i="1"/>
  <c r="P652" i="1"/>
  <c r="P656" i="1"/>
  <c r="P660" i="1"/>
  <c r="P664" i="1"/>
  <c r="P668" i="1"/>
  <c r="P672" i="1"/>
  <c r="P676" i="1"/>
  <c r="P680" i="1"/>
  <c r="P684" i="1"/>
  <c r="P688" i="1"/>
  <c r="P692" i="1"/>
  <c r="P696" i="1"/>
  <c r="P700" i="1"/>
  <c r="P704" i="1"/>
  <c r="P708" i="1"/>
  <c r="P712" i="1"/>
  <c r="P716" i="1"/>
  <c r="P720" i="1"/>
  <c r="P724" i="1"/>
  <c r="P728" i="1"/>
  <c r="P732" i="1"/>
  <c r="P736" i="1"/>
  <c r="P740" i="1"/>
  <c r="P744" i="1"/>
  <c r="P748" i="1"/>
  <c r="P752" i="1"/>
  <c r="P756" i="1"/>
  <c r="P760" i="1"/>
  <c r="P764" i="1"/>
  <c r="P768" i="1"/>
  <c r="P772" i="1"/>
  <c r="K776" i="1"/>
  <c r="P782" i="1"/>
  <c r="P786" i="1"/>
  <c r="P790" i="1"/>
  <c r="P794" i="1"/>
  <c r="P798" i="1"/>
  <c r="Q800" i="1"/>
  <c r="P807" i="1"/>
  <c r="P811" i="1"/>
  <c r="P815" i="1"/>
  <c r="P819" i="1"/>
  <c r="P823" i="1"/>
  <c r="P827" i="1"/>
  <c r="J828" i="1"/>
  <c r="Q831" i="1"/>
  <c r="P832" i="1"/>
  <c r="P836" i="1"/>
  <c r="P842" i="1"/>
  <c r="P846" i="1"/>
  <c r="P850" i="1"/>
  <c r="R870" i="1"/>
  <c r="R886" i="1" s="1"/>
  <c r="P870" i="1"/>
  <c r="R874" i="1"/>
  <c r="P874" i="1"/>
  <c r="R878" i="1"/>
  <c r="P878" i="1"/>
  <c r="R881" i="1"/>
  <c r="R885" i="1"/>
  <c r="Q891" i="1"/>
  <c r="S891" i="1" s="1"/>
  <c r="P891" i="1"/>
  <c r="Q895" i="1"/>
  <c r="S895" i="1" s="1"/>
  <c r="P895" i="1"/>
  <c r="Q899" i="1"/>
  <c r="S899" i="1" s="1"/>
  <c r="P899" i="1"/>
  <c r="Q903" i="1"/>
  <c r="S903" i="1" s="1"/>
  <c r="P903" i="1"/>
  <c r="Q907" i="1"/>
  <c r="S907" i="1" s="1"/>
  <c r="P907" i="1"/>
  <c r="Q911" i="1"/>
  <c r="S911" i="1" s="1"/>
  <c r="P911" i="1"/>
  <c r="Q915" i="1"/>
  <c r="S915" i="1" s="1"/>
  <c r="P915" i="1"/>
  <c r="Q919" i="1"/>
  <c r="S919" i="1" s="1"/>
  <c r="P919" i="1"/>
  <c r="Q923" i="1"/>
  <c r="S923" i="1" s="1"/>
  <c r="P923" i="1"/>
  <c r="Q927" i="1"/>
  <c r="S927" i="1" s="1"/>
  <c r="P927" i="1"/>
  <c r="Q931" i="1"/>
  <c r="S931" i="1" s="1"/>
  <c r="P931" i="1"/>
  <c r="Q935" i="1"/>
  <c r="S935" i="1" s="1"/>
  <c r="P935" i="1"/>
  <c r="Q939" i="1"/>
  <c r="S939" i="1" s="1"/>
  <c r="P939" i="1"/>
  <c r="P943" i="1"/>
  <c r="Q960" i="1"/>
  <c r="S960" i="1" s="1"/>
  <c r="P960" i="1"/>
  <c r="R968" i="1"/>
  <c r="R970" i="1" s="1"/>
  <c r="N970" i="1"/>
  <c r="R974" i="1"/>
  <c r="R990" i="1" s="1"/>
  <c r="S974" i="1"/>
  <c r="Q977" i="1"/>
  <c r="S977" i="1" s="1"/>
  <c r="P977" i="1"/>
  <c r="Q981" i="1"/>
  <c r="S981" i="1" s="1"/>
  <c r="P981" i="1"/>
  <c r="P985" i="1"/>
  <c r="P469" i="1"/>
  <c r="P473" i="1"/>
  <c r="P479" i="1"/>
  <c r="P483" i="1"/>
  <c r="P487" i="1"/>
  <c r="P491" i="1"/>
  <c r="P495" i="1"/>
  <c r="P499" i="1"/>
  <c r="P503" i="1"/>
  <c r="Q509" i="1"/>
  <c r="P510" i="1"/>
  <c r="P515" i="1"/>
  <c r="N516" i="1"/>
  <c r="P521" i="1"/>
  <c r="S528" i="1"/>
  <c r="S531" i="1" s="1"/>
  <c r="P538" i="1"/>
  <c r="J539" i="1"/>
  <c r="P547" i="1"/>
  <c r="P549" i="1" s="1"/>
  <c r="M549" i="1"/>
  <c r="P553" i="1"/>
  <c r="P557" i="1"/>
  <c r="P561" i="1"/>
  <c r="P565" i="1"/>
  <c r="J566" i="1"/>
  <c r="R570" i="1"/>
  <c r="R577" i="1" s="1"/>
  <c r="P572" i="1"/>
  <c r="R581" i="1"/>
  <c r="R588" i="1" s="1"/>
  <c r="P583" i="1"/>
  <c r="P587" i="1"/>
  <c r="P593" i="1"/>
  <c r="P597" i="1"/>
  <c r="P601" i="1"/>
  <c r="P605" i="1"/>
  <c r="P609" i="1"/>
  <c r="P613" i="1"/>
  <c r="P617" i="1"/>
  <c r="P621" i="1"/>
  <c r="P625" i="1"/>
  <c r="P629" i="1"/>
  <c r="P633" i="1"/>
  <c r="P637" i="1"/>
  <c r="P641" i="1"/>
  <c r="P645" i="1"/>
  <c r="P649" i="1"/>
  <c r="P653" i="1"/>
  <c r="P657" i="1"/>
  <c r="P661" i="1"/>
  <c r="P665" i="1"/>
  <c r="P669" i="1"/>
  <c r="P673" i="1"/>
  <c r="P677" i="1"/>
  <c r="P681" i="1"/>
  <c r="P685" i="1"/>
  <c r="P689" i="1"/>
  <c r="P693" i="1"/>
  <c r="P697" i="1"/>
  <c r="P701" i="1"/>
  <c r="P705" i="1"/>
  <c r="P709" i="1"/>
  <c r="P713" i="1"/>
  <c r="P717" i="1"/>
  <c r="P721" i="1"/>
  <c r="P725" i="1"/>
  <c r="P729" i="1"/>
  <c r="P733" i="1"/>
  <c r="P737" i="1"/>
  <c r="P741" i="1"/>
  <c r="P745" i="1"/>
  <c r="P749" i="1"/>
  <c r="P753" i="1"/>
  <c r="P757" i="1"/>
  <c r="P761" i="1"/>
  <c r="P765" i="1"/>
  <c r="J800" i="1"/>
  <c r="P804" i="1"/>
  <c r="P828" i="1" s="1"/>
  <c r="R831" i="1"/>
  <c r="R838" i="1" s="1"/>
  <c r="Q832" i="1"/>
  <c r="S832" i="1" s="1"/>
  <c r="L886" i="1"/>
  <c r="Q842" i="1"/>
  <c r="P869" i="1"/>
  <c r="P873" i="1"/>
  <c r="P877" i="1"/>
  <c r="K886" i="1"/>
  <c r="S889" i="1"/>
  <c r="Q944" i="1"/>
  <c r="S944" i="1" s="1"/>
  <c r="P944" i="1"/>
  <c r="P954" i="1"/>
  <c r="S950" i="1"/>
  <c r="S954" i="1" s="1"/>
  <c r="R962" i="1"/>
  <c r="S958" i="1"/>
  <c r="S962" i="1" s="1"/>
  <c r="Q962" i="1"/>
  <c r="Q986" i="1"/>
  <c r="S986" i="1" s="1"/>
  <c r="P986" i="1"/>
  <c r="P995" i="1"/>
  <c r="P997" i="1"/>
  <c r="M886" i="1"/>
  <c r="Q854" i="1"/>
  <c r="S854" i="1" s="1"/>
  <c r="P855" i="1"/>
  <c r="Q858" i="1"/>
  <c r="S858" i="1" s="1"/>
  <c r="P859" i="1"/>
  <c r="Q862" i="1"/>
  <c r="S862" i="1" s="1"/>
  <c r="P863" i="1"/>
  <c r="Q866" i="1"/>
  <c r="S866" i="1" s="1"/>
  <c r="Q867" i="1"/>
  <c r="S867" i="1" s="1"/>
  <c r="P867" i="1"/>
  <c r="P868" i="1"/>
  <c r="Q871" i="1"/>
  <c r="S871" i="1" s="1"/>
  <c r="P871" i="1"/>
  <c r="P872" i="1"/>
  <c r="Q875" i="1"/>
  <c r="S875" i="1" s="1"/>
  <c r="P875" i="1"/>
  <c r="P876" i="1"/>
  <c r="Q879" i="1"/>
  <c r="S879" i="1" s="1"/>
  <c r="P879" i="1"/>
  <c r="P880" i="1"/>
  <c r="P882" i="1"/>
  <c r="P884" i="1"/>
  <c r="P940" i="1"/>
  <c r="R942" i="1"/>
  <c r="R946" i="1" s="1"/>
  <c r="K954" i="1"/>
  <c r="M970" i="1"/>
  <c r="P967" i="1"/>
  <c r="P969" i="1"/>
  <c r="M990" i="1"/>
  <c r="P989" i="1"/>
  <c r="Q994" i="1"/>
  <c r="J1020" i="1"/>
  <c r="P994" i="1"/>
  <c r="N1020" i="1"/>
  <c r="R994" i="1"/>
  <c r="R1020" i="1" s="1"/>
  <c r="Q998" i="1"/>
  <c r="S998" i="1" s="1"/>
  <c r="P998" i="1"/>
  <c r="P881" i="1"/>
  <c r="P885" i="1"/>
  <c r="P889" i="1"/>
  <c r="P893" i="1"/>
  <c r="P897" i="1"/>
  <c r="P901" i="1"/>
  <c r="P905" i="1"/>
  <c r="P909" i="1"/>
  <c r="P913" i="1"/>
  <c r="P917" i="1"/>
  <c r="P921" i="1"/>
  <c r="P925" i="1"/>
  <c r="P929" i="1"/>
  <c r="P933" i="1"/>
  <c r="P937" i="1"/>
  <c r="P942" i="1"/>
  <c r="K946" i="1"/>
  <c r="P952" i="1"/>
  <c r="M954" i="1"/>
  <c r="P958" i="1"/>
  <c r="P962" i="1" s="1"/>
  <c r="K962" i="1"/>
  <c r="P968" i="1"/>
  <c r="P974" i="1"/>
  <c r="P979" i="1"/>
  <c r="P983" i="1"/>
  <c r="K990" i="1"/>
  <c r="P996" i="1"/>
  <c r="P1000" i="1"/>
  <c r="P1004" i="1"/>
  <c r="P1008" i="1"/>
  <c r="P1012" i="1"/>
  <c r="P1016" i="1"/>
  <c r="J2725" i="1"/>
  <c r="N2725" i="1"/>
  <c r="P1027" i="1"/>
  <c r="P1031" i="1"/>
  <c r="P1035" i="1"/>
  <c r="P1039" i="1"/>
  <c r="P1043" i="1"/>
  <c r="P1047" i="1"/>
  <c r="P1051" i="1"/>
  <c r="P1055" i="1"/>
  <c r="P1059" i="1"/>
  <c r="P1063" i="1"/>
  <c r="P1067" i="1"/>
  <c r="P1071" i="1"/>
  <c r="P1075" i="1"/>
  <c r="P1079" i="1"/>
  <c r="P1083" i="1"/>
  <c r="P1087" i="1"/>
  <c r="P1091" i="1"/>
  <c r="P1095" i="1"/>
  <c r="P1099" i="1"/>
  <c r="P1103" i="1"/>
  <c r="Q1195" i="1"/>
  <c r="S1195" i="1" s="1"/>
  <c r="P1195" i="1"/>
  <c r="P1202" i="1"/>
  <c r="P1209" i="1"/>
  <c r="Q1211" i="1"/>
  <c r="S1211" i="1" s="1"/>
  <c r="P1211" i="1"/>
  <c r="P1218" i="1"/>
  <c r="P1001" i="1"/>
  <c r="P1005" i="1"/>
  <c r="P1009" i="1"/>
  <c r="P1013" i="1"/>
  <c r="P1017" i="1"/>
  <c r="P1024" i="1"/>
  <c r="P1028" i="1"/>
  <c r="P1032" i="1"/>
  <c r="P1036" i="1"/>
  <c r="P1040" i="1"/>
  <c r="P1044" i="1"/>
  <c r="P1048" i="1"/>
  <c r="P1052" i="1"/>
  <c r="P1056" i="1"/>
  <c r="P1060" i="1"/>
  <c r="P1064" i="1"/>
  <c r="P1068" i="1"/>
  <c r="P1072" i="1"/>
  <c r="P1076" i="1"/>
  <c r="P1080" i="1"/>
  <c r="P1084" i="1"/>
  <c r="P1088" i="1"/>
  <c r="P1092" i="1"/>
  <c r="P1096" i="1"/>
  <c r="P1100" i="1"/>
  <c r="P1104" i="1"/>
  <c r="P1147" i="1"/>
  <c r="P1151" i="1"/>
  <c r="P1155" i="1"/>
  <c r="P1159" i="1"/>
  <c r="P1163" i="1"/>
  <c r="P1167" i="1"/>
  <c r="P1171" i="1"/>
  <c r="P1175" i="1"/>
  <c r="P1179" i="1"/>
  <c r="P1183" i="1"/>
  <c r="P1187" i="1"/>
  <c r="P1191" i="1"/>
  <c r="Q1199" i="1"/>
  <c r="S1199" i="1" s="1"/>
  <c r="P1199" i="1"/>
  <c r="P1206" i="1"/>
  <c r="Q1215" i="1"/>
  <c r="S1215" i="1" s="1"/>
  <c r="P1215" i="1"/>
  <c r="P1222" i="1"/>
  <c r="P1002" i="1"/>
  <c r="P1006" i="1"/>
  <c r="P1010" i="1"/>
  <c r="P1014" i="1"/>
  <c r="P1018" i="1"/>
  <c r="L2725" i="1"/>
  <c r="Q1024" i="1"/>
  <c r="P1025" i="1"/>
  <c r="P1029" i="1"/>
  <c r="P1033" i="1"/>
  <c r="P1037" i="1"/>
  <c r="P1041" i="1"/>
  <c r="P1045" i="1"/>
  <c r="P1049" i="1"/>
  <c r="P1053" i="1"/>
  <c r="P1057" i="1"/>
  <c r="P1061" i="1"/>
  <c r="P1065" i="1"/>
  <c r="P1069" i="1"/>
  <c r="P1073" i="1"/>
  <c r="P1077" i="1"/>
  <c r="P1081" i="1"/>
  <c r="P1085" i="1"/>
  <c r="P1089" i="1"/>
  <c r="P1093" i="1"/>
  <c r="P1097" i="1"/>
  <c r="P1101" i="1"/>
  <c r="R1106" i="1"/>
  <c r="P1106" i="1"/>
  <c r="P1107" i="1"/>
  <c r="Q1108" i="1"/>
  <c r="S1108" i="1" s="1"/>
  <c r="R1110" i="1"/>
  <c r="P1110" i="1"/>
  <c r="P1111" i="1"/>
  <c r="Q1112" i="1"/>
  <c r="S1112" i="1" s="1"/>
  <c r="R1114" i="1"/>
  <c r="P1114" i="1"/>
  <c r="P1115" i="1"/>
  <c r="Q1116" i="1"/>
  <c r="S1116" i="1" s="1"/>
  <c r="R1118" i="1"/>
  <c r="P1118" i="1"/>
  <c r="P1119" i="1"/>
  <c r="Q1120" i="1"/>
  <c r="S1120" i="1" s="1"/>
  <c r="R1122" i="1"/>
  <c r="P1122" i="1"/>
  <c r="P1123" i="1"/>
  <c r="Q1124" i="1"/>
  <c r="S1124" i="1" s="1"/>
  <c r="R1126" i="1"/>
  <c r="P1126" i="1"/>
  <c r="P1127" i="1"/>
  <c r="Q1128" i="1"/>
  <c r="S1128" i="1" s="1"/>
  <c r="R1130" i="1"/>
  <c r="P1130" i="1"/>
  <c r="P1131" i="1"/>
  <c r="Q1132" i="1"/>
  <c r="S1132" i="1" s="1"/>
  <c r="R1134" i="1"/>
  <c r="P1134" i="1"/>
  <c r="P1135" i="1"/>
  <c r="Q1136" i="1"/>
  <c r="S1136" i="1" s="1"/>
  <c r="R1138" i="1"/>
  <c r="P1138" i="1"/>
  <c r="P1139" i="1"/>
  <c r="Q1140" i="1"/>
  <c r="S1140" i="1" s="1"/>
  <c r="R1142" i="1"/>
  <c r="P1142" i="1"/>
  <c r="P1143" i="1"/>
  <c r="Q1144" i="1"/>
  <c r="S1144" i="1" s="1"/>
  <c r="R1146" i="1"/>
  <c r="P1146" i="1"/>
  <c r="R1150" i="1"/>
  <c r="P1150" i="1"/>
  <c r="R1154" i="1"/>
  <c r="P1154" i="1"/>
  <c r="R1158" i="1"/>
  <c r="P1158" i="1"/>
  <c r="R1162" i="1"/>
  <c r="P1162" i="1"/>
  <c r="R1166" i="1"/>
  <c r="P1166" i="1"/>
  <c r="R1170" i="1"/>
  <c r="P1170" i="1"/>
  <c r="R1174" i="1"/>
  <c r="P1174" i="1"/>
  <c r="R1178" i="1"/>
  <c r="P1178" i="1"/>
  <c r="R1182" i="1"/>
  <c r="P1182" i="1"/>
  <c r="R1186" i="1"/>
  <c r="P1186" i="1"/>
  <c r="R1190" i="1"/>
  <c r="P1190" i="1"/>
  <c r="R1194" i="1"/>
  <c r="P1194" i="1"/>
  <c r="P1196" i="1"/>
  <c r="R1199" i="1"/>
  <c r="P1201" i="1"/>
  <c r="Q1203" i="1"/>
  <c r="S1203" i="1" s="1"/>
  <c r="P1203" i="1"/>
  <c r="P1210" i="1"/>
  <c r="P1212" i="1"/>
  <c r="R1215" i="1"/>
  <c r="P1217" i="1"/>
  <c r="Q1219" i="1"/>
  <c r="S1219" i="1" s="1"/>
  <c r="P1219" i="1"/>
  <c r="M2725" i="1"/>
  <c r="R1024" i="1"/>
  <c r="P1148" i="1"/>
  <c r="Q1148" i="1"/>
  <c r="S1148" i="1" s="1"/>
  <c r="P1149" i="1"/>
  <c r="P1152" i="1"/>
  <c r="Q1152" i="1"/>
  <c r="S1152" i="1" s="1"/>
  <c r="P1153" i="1"/>
  <c r="P1156" i="1"/>
  <c r="Q1156" i="1"/>
  <c r="S1156" i="1" s="1"/>
  <c r="P1157" i="1"/>
  <c r="P1160" i="1"/>
  <c r="Q1160" i="1"/>
  <c r="S1160" i="1" s="1"/>
  <c r="P1161" i="1"/>
  <c r="P1164" i="1"/>
  <c r="Q1164" i="1"/>
  <c r="S1164" i="1" s="1"/>
  <c r="P1165" i="1"/>
  <c r="P1168" i="1"/>
  <c r="Q1168" i="1"/>
  <c r="S1168" i="1" s="1"/>
  <c r="P1169" i="1"/>
  <c r="P1172" i="1"/>
  <c r="Q1172" i="1"/>
  <c r="S1172" i="1" s="1"/>
  <c r="P1173" i="1"/>
  <c r="P1176" i="1"/>
  <c r="Q1176" i="1"/>
  <c r="S1176" i="1" s="1"/>
  <c r="P1177" i="1"/>
  <c r="P1180" i="1"/>
  <c r="Q1180" i="1"/>
  <c r="S1180" i="1" s="1"/>
  <c r="P1181" i="1"/>
  <c r="P1184" i="1"/>
  <c r="Q1184" i="1"/>
  <c r="S1184" i="1" s="1"/>
  <c r="P1185" i="1"/>
  <c r="P1188" i="1"/>
  <c r="Q1188" i="1"/>
  <c r="S1188" i="1" s="1"/>
  <c r="P1189" i="1"/>
  <c r="P1192" i="1"/>
  <c r="Q1192" i="1"/>
  <c r="S1192" i="1" s="1"/>
  <c r="P1193" i="1"/>
  <c r="P1198" i="1"/>
  <c r="P1205" i="1"/>
  <c r="Q1207" i="1"/>
  <c r="S1207" i="1" s="1"/>
  <c r="P1207" i="1"/>
  <c r="P1214" i="1"/>
  <c r="P1221" i="1"/>
  <c r="Q1223" i="1"/>
  <c r="S1223" i="1" s="1"/>
  <c r="P1223" i="1"/>
  <c r="Q1196" i="1"/>
  <c r="S1196" i="1" s="1"/>
  <c r="Q1200" i="1"/>
  <c r="S1200" i="1" s="1"/>
  <c r="Q1204" i="1"/>
  <c r="S1204" i="1" s="1"/>
  <c r="Q1208" i="1"/>
  <c r="S1208" i="1" s="1"/>
  <c r="Q1212" i="1"/>
  <c r="S1212" i="1" s="1"/>
  <c r="Q1216" i="1"/>
  <c r="S1216" i="1" s="1"/>
  <c r="Q1220" i="1"/>
  <c r="S1220" i="1" s="1"/>
  <c r="Q1224" i="1"/>
  <c r="S1224" i="1" s="1"/>
  <c r="Q1228" i="1"/>
  <c r="S1228" i="1" s="1"/>
  <c r="Q1232" i="1"/>
  <c r="S1232" i="1" s="1"/>
  <c r="Q1236" i="1"/>
  <c r="S1236" i="1" s="1"/>
  <c r="Q1240" i="1"/>
  <c r="S1240" i="1" s="1"/>
  <c r="Q1244" i="1"/>
  <c r="S1244" i="1" s="1"/>
  <c r="Q1248" i="1"/>
  <c r="S1248" i="1" s="1"/>
  <c r="Q1252" i="1"/>
  <c r="S1252" i="1" s="1"/>
  <c r="Q1256" i="1"/>
  <c r="S1256" i="1" s="1"/>
  <c r="Q1260" i="1"/>
  <c r="S1260" i="1" s="1"/>
  <c r="Q1264" i="1"/>
  <c r="S1264" i="1" s="1"/>
  <c r="Q1268" i="1"/>
  <c r="S1268" i="1" s="1"/>
  <c r="Q1272" i="1"/>
  <c r="S1272" i="1" s="1"/>
  <c r="Q1276" i="1"/>
  <c r="S1276" i="1" s="1"/>
  <c r="Q1280" i="1"/>
  <c r="S1280" i="1" s="1"/>
  <c r="Q1284" i="1"/>
  <c r="S1284" i="1" s="1"/>
  <c r="Q1288" i="1"/>
  <c r="S1288" i="1" s="1"/>
  <c r="Q1292" i="1"/>
  <c r="S1292" i="1" s="1"/>
  <c r="Q1296" i="1"/>
  <c r="S1296" i="1" s="1"/>
  <c r="Q1300" i="1"/>
  <c r="S1300" i="1" s="1"/>
  <c r="Q1304" i="1"/>
  <c r="S1304" i="1" s="1"/>
  <c r="Q1308" i="1"/>
  <c r="S1308" i="1" s="1"/>
  <c r="Q1312" i="1"/>
  <c r="S1312" i="1" s="1"/>
  <c r="Q1316" i="1"/>
  <c r="S1316" i="1" s="1"/>
  <c r="Q1320" i="1"/>
  <c r="S1320" i="1" s="1"/>
  <c r="Q1324" i="1"/>
  <c r="S1324" i="1" s="1"/>
  <c r="Q1328" i="1"/>
  <c r="S1328" i="1" s="1"/>
  <c r="Q1332" i="1"/>
  <c r="S1332" i="1" s="1"/>
  <c r="Q1336" i="1"/>
  <c r="S1336" i="1" s="1"/>
  <c r="Q1340" i="1"/>
  <c r="S1340" i="1" s="1"/>
  <c r="Q1344" i="1"/>
  <c r="S1344" i="1" s="1"/>
  <c r="Q1348" i="1"/>
  <c r="S1348" i="1" s="1"/>
  <c r="Q1352" i="1"/>
  <c r="S1352" i="1" s="1"/>
  <c r="Q1356" i="1"/>
  <c r="S1356" i="1" s="1"/>
  <c r="Q1360" i="1"/>
  <c r="S1360" i="1" s="1"/>
  <c r="Q1364" i="1"/>
  <c r="S1364" i="1" s="1"/>
  <c r="Q1368" i="1"/>
  <c r="S1368" i="1" s="1"/>
  <c r="Q1372" i="1"/>
  <c r="S1372" i="1" s="1"/>
  <c r="Q1376" i="1"/>
  <c r="S1376" i="1" s="1"/>
  <c r="Q1380" i="1"/>
  <c r="S1380" i="1" s="1"/>
  <c r="Q1384" i="1"/>
  <c r="S1384" i="1" s="1"/>
  <c r="Q1388" i="1"/>
  <c r="S1388" i="1" s="1"/>
  <c r="Q1392" i="1"/>
  <c r="S1392" i="1" s="1"/>
  <c r="Q1396" i="1"/>
  <c r="S1396" i="1" s="1"/>
  <c r="Q1400" i="1"/>
  <c r="S1400" i="1" s="1"/>
  <c r="Q1404" i="1"/>
  <c r="S1404" i="1" s="1"/>
  <c r="Q1408" i="1"/>
  <c r="S1408" i="1" s="1"/>
  <c r="Q1412" i="1"/>
  <c r="S1412" i="1" s="1"/>
  <c r="Q1416" i="1"/>
  <c r="S1416" i="1" s="1"/>
  <c r="Q1420" i="1"/>
  <c r="S1420" i="1" s="1"/>
  <c r="Q1424" i="1"/>
  <c r="S1424" i="1" s="1"/>
  <c r="Q1428" i="1"/>
  <c r="S1428" i="1" s="1"/>
  <c r="Q1432" i="1"/>
  <c r="S1432" i="1" s="1"/>
  <c r="R1436" i="1"/>
  <c r="R1440" i="1"/>
  <c r="R1444" i="1"/>
  <c r="R1448" i="1"/>
  <c r="R1452" i="1"/>
  <c r="R1456" i="1"/>
  <c r="R1460" i="1"/>
  <c r="R1464" i="1"/>
  <c r="Q1466" i="1"/>
  <c r="S1466" i="1" s="1"/>
  <c r="P1466" i="1"/>
  <c r="Q1470" i="1"/>
  <c r="S1470" i="1" s="1"/>
  <c r="P1470" i="1"/>
  <c r="Q1474" i="1"/>
  <c r="S1474" i="1" s="1"/>
  <c r="P1474" i="1"/>
  <c r="Q1478" i="1"/>
  <c r="S1478" i="1" s="1"/>
  <c r="P1478" i="1"/>
  <c r="Q1482" i="1"/>
  <c r="S1482" i="1" s="1"/>
  <c r="P1482" i="1"/>
  <c r="Q1486" i="1"/>
  <c r="S1486" i="1" s="1"/>
  <c r="P1486" i="1"/>
  <c r="Q1490" i="1"/>
  <c r="S1490" i="1" s="1"/>
  <c r="P1490" i="1"/>
  <c r="Q1494" i="1"/>
  <c r="S1494" i="1" s="1"/>
  <c r="P1494" i="1"/>
  <c r="Q1498" i="1"/>
  <c r="S1498" i="1" s="1"/>
  <c r="P1498" i="1"/>
  <c r="Q1502" i="1"/>
  <c r="S1502" i="1" s="1"/>
  <c r="P1502" i="1"/>
  <c r="Q1505" i="1"/>
  <c r="S1505" i="1" s="1"/>
  <c r="P1505" i="1"/>
  <c r="P1507" i="1"/>
  <c r="P1512" i="1"/>
  <c r="Q1521" i="1"/>
  <c r="S1521" i="1" s="1"/>
  <c r="P1521" i="1"/>
  <c r="P1523" i="1"/>
  <c r="P1528" i="1"/>
  <c r="Q1537" i="1"/>
  <c r="S1537" i="1" s="1"/>
  <c r="P1537" i="1"/>
  <c r="P1539" i="1"/>
  <c r="P1544" i="1"/>
  <c r="P1226" i="1"/>
  <c r="P1230" i="1"/>
  <c r="P1234" i="1"/>
  <c r="P1238" i="1"/>
  <c r="P1242" i="1"/>
  <c r="P1246" i="1"/>
  <c r="P1250" i="1"/>
  <c r="P1254" i="1"/>
  <c r="P1258" i="1"/>
  <c r="P1262" i="1"/>
  <c r="P1266" i="1"/>
  <c r="P1270" i="1"/>
  <c r="P1274" i="1"/>
  <c r="P1278" i="1"/>
  <c r="P1282" i="1"/>
  <c r="P1286" i="1"/>
  <c r="P1290" i="1"/>
  <c r="P1294" i="1"/>
  <c r="P1298" i="1"/>
  <c r="P1302" i="1"/>
  <c r="P1306" i="1"/>
  <c r="P1310" i="1"/>
  <c r="P1314" i="1"/>
  <c r="P1318" i="1"/>
  <c r="P1322" i="1"/>
  <c r="P1326" i="1"/>
  <c r="P1330" i="1"/>
  <c r="P1334" i="1"/>
  <c r="P1338" i="1"/>
  <c r="P1342" i="1"/>
  <c r="P1346" i="1"/>
  <c r="P1350" i="1"/>
  <c r="P1354" i="1"/>
  <c r="P1358" i="1"/>
  <c r="P1362" i="1"/>
  <c r="P1366" i="1"/>
  <c r="P1370" i="1"/>
  <c r="P1374" i="1"/>
  <c r="P1378" i="1"/>
  <c r="P1382" i="1"/>
  <c r="P1386" i="1"/>
  <c r="P1390" i="1"/>
  <c r="P1394" i="1"/>
  <c r="P1398" i="1"/>
  <c r="P1402" i="1"/>
  <c r="P1406" i="1"/>
  <c r="P1410" i="1"/>
  <c r="P1414" i="1"/>
  <c r="P1418" i="1"/>
  <c r="P1422" i="1"/>
  <c r="P1426" i="1"/>
  <c r="P1430" i="1"/>
  <c r="P1434" i="1"/>
  <c r="Q1509" i="1"/>
  <c r="S1509" i="1" s="1"/>
  <c r="P1509" i="1"/>
  <c r="P1516" i="1"/>
  <c r="Q1525" i="1"/>
  <c r="S1525" i="1" s="1"/>
  <c r="P1525" i="1"/>
  <c r="P1532" i="1"/>
  <c r="Q1541" i="1"/>
  <c r="S1541" i="1" s="1"/>
  <c r="P1541" i="1"/>
  <c r="P1227" i="1"/>
  <c r="P1231" i="1"/>
  <c r="P1235" i="1"/>
  <c r="P1239" i="1"/>
  <c r="P1243" i="1"/>
  <c r="P1247" i="1"/>
  <c r="P1251" i="1"/>
  <c r="P1255" i="1"/>
  <c r="P1259" i="1"/>
  <c r="P1263" i="1"/>
  <c r="P1267" i="1"/>
  <c r="P1271" i="1"/>
  <c r="P1275" i="1"/>
  <c r="P1279" i="1"/>
  <c r="P1283" i="1"/>
  <c r="P1287" i="1"/>
  <c r="P1291" i="1"/>
  <c r="P1295" i="1"/>
  <c r="P1299" i="1"/>
  <c r="P1303" i="1"/>
  <c r="P1307" i="1"/>
  <c r="P1311" i="1"/>
  <c r="P1315" i="1"/>
  <c r="P1319" i="1"/>
  <c r="P1323" i="1"/>
  <c r="P1327" i="1"/>
  <c r="P1331" i="1"/>
  <c r="P1335" i="1"/>
  <c r="P1339" i="1"/>
  <c r="P1343" i="1"/>
  <c r="P1347" i="1"/>
  <c r="P1351" i="1"/>
  <c r="P1355" i="1"/>
  <c r="P1359" i="1"/>
  <c r="P1363" i="1"/>
  <c r="P1367" i="1"/>
  <c r="P1371" i="1"/>
  <c r="P1375" i="1"/>
  <c r="P1379" i="1"/>
  <c r="P1383" i="1"/>
  <c r="P1387" i="1"/>
  <c r="P1391" i="1"/>
  <c r="P1395" i="1"/>
  <c r="P1399" i="1"/>
  <c r="P1403" i="1"/>
  <c r="P1407" i="1"/>
  <c r="P1411" i="1"/>
  <c r="P1415" i="1"/>
  <c r="P1419" i="1"/>
  <c r="P1423" i="1"/>
  <c r="P1427" i="1"/>
  <c r="P1431" i="1"/>
  <c r="Q1435" i="1"/>
  <c r="S1435" i="1" s="1"/>
  <c r="R1437" i="1"/>
  <c r="P1437" i="1"/>
  <c r="P1438" i="1"/>
  <c r="Q1439" i="1"/>
  <c r="S1439" i="1" s="1"/>
  <c r="R1441" i="1"/>
  <c r="P1441" i="1"/>
  <c r="P1442" i="1"/>
  <c r="Q1443" i="1"/>
  <c r="S1443" i="1" s="1"/>
  <c r="R1445" i="1"/>
  <c r="P1445" i="1"/>
  <c r="P1446" i="1"/>
  <c r="Q1447" i="1"/>
  <c r="S1447" i="1" s="1"/>
  <c r="R1449" i="1"/>
  <c r="P1449" i="1"/>
  <c r="P1450" i="1"/>
  <c r="Q1451" i="1"/>
  <c r="S1451" i="1" s="1"/>
  <c r="R1453" i="1"/>
  <c r="P1453" i="1"/>
  <c r="P1454" i="1"/>
  <c r="Q1455" i="1"/>
  <c r="S1455" i="1" s="1"/>
  <c r="R1457" i="1"/>
  <c r="P1457" i="1"/>
  <c r="P1458" i="1"/>
  <c r="Q1459" i="1"/>
  <c r="S1459" i="1" s="1"/>
  <c r="R1461" i="1"/>
  <c r="P1461" i="1"/>
  <c r="P1462" i="1"/>
  <c r="Q1463" i="1"/>
  <c r="S1463" i="1" s="1"/>
  <c r="R1465" i="1"/>
  <c r="P1465" i="1"/>
  <c r="R1469" i="1"/>
  <c r="P1469" i="1"/>
  <c r="R1473" i="1"/>
  <c r="P1473" i="1"/>
  <c r="R1477" i="1"/>
  <c r="P1477" i="1"/>
  <c r="R1481" i="1"/>
  <c r="P1481" i="1"/>
  <c r="R1485" i="1"/>
  <c r="P1485" i="1"/>
  <c r="R1489" i="1"/>
  <c r="P1489" i="1"/>
  <c r="R1493" i="1"/>
  <c r="P1493" i="1"/>
  <c r="R1497" i="1"/>
  <c r="P1497" i="1"/>
  <c r="R1501" i="1"/>
  <c r="P1501" i="1"/>
  <c r="P1504" i="1"/>
  <c r="Q1506" i="1"/>
  <c r="S1506" i="1" s="1"/>
  <c r="R1509" i="1"/>
  <c r="Q1513" i="1"/>
  <c r="S1513" i="1" s="1"/>
  <c r="P1513" i="1"/>
  <c r="P1520" i="1"/>
  <c r="Q1522" i="1"/>
  <c r="S1522" i="1" s="1"/>
  <c r="R1525" i="1"/>
  <c r="Q1529" i="1"/>
  <c r="S1529" i="1" s="1"/>
  <c r="P1529" i="1"/>
  <c r="P1536" i="1"/>
  <c r="Q1538" i="1"/>
  <c r="S1538" i="1" s="1"/>
  <c r="R1541" i="1"/>
  <c r="Q1545" i="1"/>
  <c r="S1545" i="1" s="1"/>
  <c r="P1545" i="1"/>
  <c r="P1467" i="1"/>
  <c r="R1468" i="1"/>
  <c r="P1468" i="1"/>
  <c r="P1471" i="1"/>
  <c r="R1472" i="1"/>
  <c r="P1472" i="1"/>
  <c r="P1475" i="1"/>
  <c r="R1476" i="1"/>
  <c r="P1476" i="1"/>
  <c r="P1479" i="1"/>
  <c r="R1480" i="1"/>
  <c r="P1480" i="1"/>
  <c r="P1483" i="1"/>
  <c r="R1484" i="1"/>
  <c r="P1484" i="1"/>
  <c r="P1487" i="1"/>
  <c r="R1488" i="1"/>
  <c r="P1488" i="1"/>
  <c r="P1491" i="1"/>
  <c r="R1492" i="1"/>
  <c r="P1492" i="1"/>
  <c r="P1495" i="1"/>
  <c r="R1496" i="1"/>
  <c r="P1496" i="1"/>
  <c r="P1499" i="1"/>
  <c r="R1500" i="1"/>
  <c r="P1500" i="1"/>
  <c r="P1503" i="1"/>
  <c r="P1508" i="1"/>
  <c r="Q1510" i="1"/>
  <c r="S1510" i="1" s="1"/>
  <c r="R1513" i="1"/>
  <c r="Q1517" i="1"/>
  <c r="S1517" i="1" s="1"/>
  <c r="P1517" i="1"/>
  <c r="P1519" i="1"/>
  <c r="P1524" i="1"/>
  <c r="Q1526" i="1"/>
  <c r="S1526" i="1" s="1"/>
  <c r="R1529" i="1"/>
  <c r="Q1533" i="1"/>
  <c r="S1533" i="1" s="1"/>
  <c r="P1533" i="1"/>
  <c r="P1535" i="1"/>
  <c r="P1540" i="1"/>
  <c r="Q1542" i="1"/>
  <c r="S1542" i="1" s="1"/>
  <c r="R1545" i="1"/>
  <c r="P1548" i="1"/>
  <c r="P1552" i="1"/>
  <c r="P1556" i="1"/>
  <c r="P1560" i="1"/>
  <c r="P1564" i="1"/>
  <c r="P1568" i="1"/>
  <c r="P1572" i="1"/>
  <c r="P1576" i="1"/>
  <c r="P1580" i="1"/>
  <c r="P1584" i="1"/>
  <c r="P1588" i="1"/>
  <c r="P1592" i="1"/>
  <c r="P1596" i="1"/>
  <c r="P1600" i="1"/>
  <c r="P1604" i="1"/>
  <c r="P1608" i="1"/>
  <c r="P1612" i="1"/>
  <c r="P1616" i="1"/>
  <c r="P1620" i="1"/>
  <c r="P1624" i="1"/>
  <c r="P1628" i="1"/>
  <c r="P1632" i="1"/>
  <c r="P1636" i="1"/>
  <c r="P1640" i="1"/>
  <c r="P1644" i="1"/>
  <c r="P1648" i="1"/>
  <c r="P1652" i="1"/>
  <c r="P1656" i="1"/>
  <c r="P1660" i="1"/>
  <c r="P1664" i="1"/>
  <c r="P1668" i="1"/>
  <c r="P1672" i="1"/>
  <c r="P1676" i="1"/>
  <c r="P1680" i="1"/>
  <c r="P1684" i="1"/>
  <c r="P1688" i="1"/>
  <c r="P1692" i="1"/>
  <c r="P1696" i="1"/>
  <c r="P1700" i="1"/>
  <c r="P1704" i="1"/>
  <c r="P1708" i="1"/>
  <c r="P1712" i="1"/>
  <c r="P1716" i="1"/>
  <c r="P1720" i="1"/>
  <c r="P1724" i="1"/>
  <c r="P1728" i="1"/>
  <c r="P1732" i="1"/>
  <c r="P1736" i="1"/>
  <c r="P1740" i="1"/>
  <c r="P1744" i="1"/>
  <c r="P1748" i="1"/>
  <c r="P1750" i="1"/>
  <c r="P1751" i="1"/>
  <c r="P1752" i="1"/>
  <c r="Q1800" i="1"/>
  <c r="S1800" i="1" s="1"/>
  <c r="P1800" i="1"/>
  <c r="P1549" i="1"/>
  <c r="P1553" i="1"/>
  <c r="P1557" i="1"/>
  <c r="P1561" i="1"/>
  <c r="P1565" i="1"/>
  <c r="P1569" i="1"/>
  <c r="P1573" i="1"/>
  <c r="P1577" i="1"/>
  <c r="P1581" i="1"/>
  <c r="P1585" i="1"/>
  <c r="P1589" i="1"/>
  <c r="P1593" i="1"/>
  <c r="P1597" i="1"/>
  <c r="P1601" i="1"/>
  <c r="P1605" i="1"/>
  <c r="P1609" i="1"/>
  <c r="P1613" i="1"/>
  <c r="P1617" i="1"/>
  <c r="P1621" i="1"/>
  <c r="P1625" i="1"/>
  <c r="P1629" i="1"/>
  <c r="P1633" i="1"/>
  <c r="P1637" i="1"/>
  <c r="P1641" i="1"/>
  <c r="P1645" i="1"/>
  <c r="P1649" i="1"/>
  <c r="P1653" i="1"/>
  <c r="P1657" i="1"/>
  <c r="P1661" i="1"/>
  <c r="P1665" i="1"/>
  <c r="P1669" i="1"/>
  <c r="P1673" i="1"/>
  <c r="P1677" i="1"/>
  <c r="P1681" i="1"/>
  <c r="P1685" i="1"/>
  <c r="P1689" i="1"/>
  <c r="P1693" i="1"/>
  <c r="P1697" i="1"/>
  <c r="P1701" i="1"/>
  <c r="P1705" i="1"/>
  <c r="P1709" i="1"/>
  <c r="P1713" i="1"/>
  <c r="P1717" i="1"/>
  <c r="P1721" i="1"/>
  <c r="P1725" i="1"/>
  <c r="P1729" i="1"/>
  <c r="P1733" i="1"/>
  <c r="P1737" i="1"/>
  <c r="P1741" i="1"/>
  <c r="P1745" i="1"/>
  <c r="R1756" i="1"/>
  <c r="P1756" i="1"/>
  <c r="R1760" i="1"/>
  <c r="P1760" i="1"/>
  <c r="R1764" i="1"/>
  <c r="P1764" i="1"/>
  <c r="R1768" i="1"/>
  <c r="P1768" i="1"/>
  <c r="R1772" i="1"/>
  <c r="P1772" i="1"/>
  <c r="R1776" i="1"/>
  <c r="P1776" i="1"/>
  <c r="R1780" i="1"/>
  <c r="P1780" i="1"/>
  <c r="R1784" i="1"/>
  <c r="P1784" i="1"/>
  <c r="R1788" i="1"/>
  <c r="P1788" i="1"/>
  <c r="R1792" i="1"/>
  <c r="P1792" i="1"/>
  <c r="P1795" i="1"/>
  <c r="P1797" i="1"/>
  <c r="R1800" i="1"/>
  <c r="P1506" i="1"/>
  <c r="P1510" i="1"/>
  <c r="P1514" i="1"/>
  <c r="P1518" i="1"/>
  <c r="P1522" i="1"/>
  <c r="P1526" i="1"/>
  <c r="P1530" i="1"/>
  <c r="P1534" i="1"/>
  <c r="P1538" i="1"/>
  <c r="P1542" i="1"/>
  <c r="P1546" i="1"/>
  <c r="P1550" i="1"/>
  <c r="P1554" i="1"/>
  <c r="P1558" i="1"/>
  <c r="P1562" i="1"/>
  <c r="P1566" i="1"/>
  <c r="P1570" i="1"/>
  <c r="P1574" i="1"/>
  <c r="P1578" i="1"/>
  <c r="P1582" i="1"/>
  <c r="P1586" i="1"/>
  <c r="P1590" i="1"/>
  <c r="P1594" i="1"/>
  <c r="P1598" i="1"/>
  <c r="P1602" i="1"/>
  <c r="P1606" i="1"/>
  <c r="P1610" i="1"/>
  <c r="P1614" i="1"/>
  <c r="P1618" i="1"/>
  <c r="P1622" i="1"/>
  <c r="P1626" i="1"/>
  <c r="P1630" i="1"/>
  <c r="P1634" i="1"/>
  <c r="P1638" i="1"/>
  <c r="P1642" i="1"/>
  <c r="P1646" i="1"/>
  <c r="P1650" i="1"/>
  <c r="P1654" i="1"/>
  <c r="P1658" i="1"/>
  <c r="P1662" i="1"/>
  <c r="P1666" i="1"/>
  <c r="P1670" i="1"/>
  <c r="P1674" i="1"/>
  <c r="P1678" i="1"/>
  <c r="P1755" i="1"/>
  <c r="P1759" i="1"/>
  <c r="P1763" i="1"/>
  <c r="P1767" i="1"/>
  <c r="P1771" i="1"/>
  <c r="P1775" i="1"/>
  <c r="P1779" i="1"/>
  <c r="P1783" i="1"/>
  <c r="P1787" i="1"/>
  <c r="P1791" i="1"/>
  <c r="P1799" i="1"/>
  <c r="Q1748" i="1"/>
  <c r="S1748" i="1" s="1"/>
  <c r="P1749" i="1"/>
  <c r="Q1752" i="1"/>
  <c r="S1752" i="1" s="1"/>
  <c r="P1753" i="1"/>
  <c r="Q1753" i="1"/>
  <c r="S1753" i="1" s="1"/>
  <c r="P1754" i="1"/>
  <c r="P1757" i="1"/>
  <c r="Q1757" i="1"/>
  <c r="S1757" i="1" s="1"/>
  <c r="P1758" i="1"/>
  <c r="P1761" i="1"/>
  <c r="Q1761" i="1"/>
  <c r="S1761" i="1" s="1"/>
  <c r="P1762" i="1"/>
  <c r="P1765" i="1"/>
  <c r="Q1765" i="1"/>
  <c r="S1765" i="1" s="1"/>
  <c r="P1766" i="1"/>
  <c r="P1769" i="1"/>
  <c r="Q1769" i="1"/>
  <c r="S1769" i="1" s="1"/>
  <c r="P1770" i="1"/>
  <c r="P1773" i="1"/>
  <c r="Q1773" i="1"/>
  <c r="S1773" i="1" s="1"/>
  <c r="P1774" i="1"/>
  <c r="P1777" i="1"/>
  <c r="Q1777" i="1"/>
  <c r="S1777" i="1" s="1"/>
  <c r="P1778" i="1"/>
  <c r="P1781" i="1"/>
  <c r="Q1781" i="1"/>
  <c r="S1781" i="1" s="1"/>
  <c r="P1782" i="1"/>
  <c r="P1785" i="1"/>
  <c r="Q1785" i="1"/>
  <c r="S1785" i="1" s="1"/>
  <c r="P1786" i="1"/>
  <c r="P1789" i="1"/>
  <c r="Q1789" i="1"/>
  <c r="S1789" i="1" s="1"/>
  <c r="P1790" i="1"/>
  <c r="P1793" i="1"/>
  <c r="Q1793" i="1"/>
  <c r="S1793" i="1" s="1"/>
  <c r="P1794" i="1"/>
  <c r="Q1796" i="1"/>
  <c r="S1796" i="1" s="1"/>
  <c r="P1796" i="1"/>
  <c r="Q1797" i="1"/>
  <c r="S1797" i="1" s="1"/>
  <c r="Q1801" i="1"/>
  <c r="S1801" i="1" s="1"/>
  <c r="Q1805" i="1"/>
  <c r="S1805" i="1" s="1"/>
  <c r="Q1809" i="1"/>
  <c r="S1809" i="1" s="1"/>
  <c r="Q1813" i="1"/>
  <c r="S1813" i="1" s="1"/>
  <c r="Q1817" i="1"/>
  <c r="S1817" i="1" s="1"/>
  <c r="Q1821" i="1"/>
  <c r="S1821" i="1" s="1"/>
  <c r="Q1825" i="1"/>
  <c r="S1825" i="1" s="1"/>
  <c r="Q1829" i="1"/>
  <c r="S1829" i="1" s="1"/>
  <c r="Q1833" i="1"/>
  <c r="S1833" i="1" s="1"/>
  <c r="Q1837" i="1"/>
  <c r="S1837" i="1" s="1"/>
  <c r="Q1841" i="1"/>
  <c r="S1841" i="1" s="1"/>
  <c r="Q1845" i="1"/>
  <c r="S1845" i="1" s="1"/>
  <c r="Q1849" i="1"/>
  <c r="S1849" i="1" s="1"/>
  <c r="Q1853" i="1"/>
  <c r="S1853" i="1" s="1"/>
  <c r="Q1857" i="1"/>
  <c r="S1857" i="1" s="1"/>
  <c r="Q1861" i="1"/>
  <c r="S1861" i="1" s="1"/>
  <c r="Q1865" i="1"/>
  <c r="S1865" i="1" s="1"/>
  <c r="Q1869" i="1"/>
  <c r="S1869" i="1" s="1"/>
  <c r="Q1873" i="1"/>
  <c r="S1873" i="1" s="1"/>
  <c r="Q1877" i="1"/>
  <c r="S1877" i="1" s="1"/>
  <c r="Q1881" i="1"/>
  <c r="S1881" i="1" s="1"/>
  <c r="Q1882" i="1"/>
  <c r="S1882" i="1" s="1"/>
  <c r="Q1886" i="1"/>
  <c r="S1886" i="1" s="1"/>
  <c r="Q1890" i="1"/>
  <c r="S1890" i="1" s="1"/>
  <c r="Q1894" i="1"/>
  <c r="S1894" i="1" s="1"/>
  <c r="Q1898" i="1"/>
  <c r="S1898" i="1" s="1"/>
  <c r="Q1902" i="1"/>
  <c r="S1902" i="1" s="1"/>
  <c r="Q1906" i="1"/>
  <c r="S1906" i="1" s="1"/>
  <c r="Q1910" i="1"/>
  <c r="S1910" i="1" s="1"/>
  <c r="P1933" i="1"/>
  <c r="Q1942" i="1"/>
  <c r="S1942" i="1" s="1"/>
  <c r="P1942" i="1"/>
  <c r="P1944" i="1"/>
  <c r="P1949" i="1"/>
  <c r="Q1958" i="1"/>
  <c r="S1958" i="1" s="1"/>
  <c r="P1958" i="1"/>
  <c r="P1960" i="1"/>
  <c r="P1803" i="1"/>
  <c r="P1807" i="1"/>
  <c r="P1811" i="1"/>
  <c r="P1815" i="1"/>
  <c r="P1819" i="1"/>
  <c r="P1823" i="1"/>
  <c r="P1827" i="1"/>
  <c r="P1831" i="1"/>
  <c r="P1835" i="1"/>
  <c r="P1839" i="1"/>
  <c r="P1843" i="1"/>
  <c r="P1847" i="1"/>
  <c r="P1851" i="1"/>
  <c r="P1855" i="1"/>
  <c r="P1859" i="1"/>
  <c r="P1863" i="1"/>
  <c r="P1867" i="1"/>
  <c r="P1871" i="1"/>
  <c r="P1875" i="1"/>
  <c r="P1879" i="1"/>
  <c r="P1914" i="1"/>
  <c r="P1918" i="1"/>
  <c r="P1922" i="1"/>
  <c r="P1926" i="1"/>
  <c r="P1930" i="1"/>
  <c r="P1937" i="1"/>
  <c r="Q1946" i="1"/>
  <c r="S1946" i="1" s="1"/>
  <c r="P1946" i="1"/>
  <c r="P1953" i="1"/>
  <c r="Q1962" i="1"/>
  <c r="S1962" i="1" s="1"/>
  <c r="P1962" i="1"/>
  <c r="P1804" i="1"/>
  <c r="P1808" i="1"/>
  <c r="P1812" i="1"/>
  <c r="P1816" i="1"/>
  <c r="P1820" i="1"/>
  <c r="P1824" i="1"/>
  <c r="P1828" i="1"/>
  <c r="P1832" i="1"/>
  <c r="P1836" i="1"/>
  <c r="P1840" i="1"/>
  <c r="P1844" i="1"/>
  <c r="P1848" i="1"/>
  <c r="P1852" i="1"/>
  <c r="P1856" i="1"/>
  <c r="P1860" i="1"/>
  <c r="P1864" i="1"/>
  <c r="P1868" i="1"/>
  <c r="P1872" i="1"/>
  <c r="P1876" i="1"/>
  <c r="P1880" i="1"/>
  <c r="Q1883" i="1"/>
  <c r="S1883" i="1" s="1"/>
  <c r="P1884" i="1"/>
  <c r="Q1887" i="1"/>
  <c r="S1887" i="1" s="1"/>
  <c r="P1888" i="1"/>
  <c r="Q1891" i="1"/>
  <c r="S1891" i="1" s="1"/>
  <c r="P1892" i="1"/>
  <c r="Q1895" i="1"/>
  <c r="S1895" i="1" s="1"/>
  <c r="P1896" i="1"/>
  <c r="Q1899" i="1"/>
  <c r="S1899" i="1" s="1"/>
  <c r="P1900" i="1"/>
  <c r="Q1903" i="1"/>
  <c r="S1903" i="1" s="1"/>
  <c r="P1904" i="1"/>
  <c r="Q1907" i="1"/>
  <c r="S1907" i="1" s="1"/>
  <c r="P1908" i="1"/>
  <c r="Q1911" i="1"/>
  <c r="S1911" i="1" s="1"/>
  <c r="P1912" i="1"/>
  <c r="P1913" i="1"/>
  <c r="P1916" i="1"/>
  <c r="P1917" i="1"/>
  <c r="P1920" i="1"/>
  <c r="P1921" i="1"/>
  <c r="P1924" i="1"/>
  <c r="P1925" i="1"/>
  <c r="P1928" i="1"/>
  <c r="P1929" i="1"/>
  <c r="Q1934" i="1"/>
  <c r="S1934" i="1" s="1"/>
  <c r="P1934" i="1"/>
  <c r="P1941" i="1"/>
  <c r="Q1943" i="1"/>
  <c r="S1943" i="1" s="1"/>
  <c r="R1946" i="1"/>
  <c r="Q1950" i="1"/>
  <c r="S1950" i="1" s="1"/>
  <c r="P1950" i="1"/>
  <c r="P1957" i="1"/>
  <c r="Q1959" i="1"/>
  <c r="S1959" i="1" s="1"/>
  <c r="R1882" i="1"/>
  <c r="P1883" i="1"/>
  <c r="Q1884" i="1"/>
  <c r="S1884" i="1" s="1"/>
  <c r="R1886" i="1"/>
  <c r="P1887" i="1"/>
  <c r="Q1888" i="1"/>
  <c r="S1888" i="1" s="1"/>
  <c r="R1890" i="1"/>
  <c r="P1891" i="1"/>
  <c r="Q1892" i="1"/>
  <c r="S1892" i="1" s="1"/>
  <c r="R1894" i="1"/>
  <c r="P1895" i="1"/>
  <c r="Q1896" i="1"/>
  <c r="S1896" i="1" s="1"/>
  <c r="R1898" i="1"/>
  <c r="P1899" i="1"/>
  <c r="Q1900" i="1"/>
  <c r="S1900" i="1" s="1"/>
  <c r="R1902" i="1"/>
  <c r="P1903" i="1"/>
  <c r="Q1904" i="1"/>
  <c r="S1904" i="1" s="1"/>
  <c r="R1906" i="1"/>
  <c r="P1907" i="1"/>
  <c r="Q1908" i="1"/>
  <c r="S1908" i="1" s="1"/>
  <c r="R1910" i="1"/>
  <c r="P1911" i="1"/>
  <c r="Q1915" i="1"/>
  <c r="S1915" i="1" s="1"/>
  <c r="P1915" i="1"/>
  <c r="Q1919" i="1"/>
  <c r="S1919" i="1" s="1"/>
  <c r="P1919" i="1"/>
  <c r="Q1923" i="1"/>
  <c r="S1923" i="1" s="1"/>
  <c r="P1923" i="1"/>
  <c r="Q1927" i="1"/>
  <c r="S1927" i="1" s="1"/>
  <c r="P1927" i="1"/>
  <c r="Q1931" i="1"/>
  <c r="S1931" i="1" s="1"/>
  <c r="P1931" i="1"/>
  <c r="R1934" i="1"/>
  <c r="Q1938" i="1"/>
  <c r="S1938" i="1" s="1"/>
  <c r="P1938" i="1"/>
  <c r="P1940" i="1"/>
  <c r="P1945" i="1"/>
  <c r="Q1947" i="1"/>
  <c r="S1947" i="1" s="1"/>
  <c r="R1950" i="1"/>
  <c r="Q1954" i="1"/>
  <c r="S1954" i="1" s="1"/>
  <c r="P1954" i="1"/>
  <c r="P1956" i="1"/>
  <c r="P1961" i="1"/>
  <c r="P1965" i="1"/>
  <c r="P1969" i="1"/>
  <c r="P1973" i="1"/>
  <c r="P1977" i="1"/>
  <c r="P1981" i="1"/>
  <c r="P1985" i="1"/>
  <c r="P1989" i="1"/>
  <c r="P1993" i="1"/>
  <c r="P1997" i="1"/>
  <c r="P2001" i="1"/>
  <c r="P2005" i="1"/>
  <c r="P2009" i="1"/>
  <c r="P2013" i="1"/>
  <c r="P2017" i="1"/>
  <c r="P2021" i="1"/>
  <c r="P2025" i="1"/>
  <c r="P2029" i="1"/>
  <c r="P2033" i="1"/>
  <c r="P2037" i="1"/>
  <c r="P2041" i="1"/>
  <c r="P2045" i="1"/>
  <c r="P2049" i="1"/>
  <c r="P2053" i="1"/>
  <c r="P2057" i="1"/>
  <c r="P2061" i="1"/>
  <c r="P2065" i="1"/>
  <c r="P2069" i="1"/>
  <c r="P2073" i="1"/>
  <c r="P2121" i="1"/>
  <c r="P2125" i="1"/>
  <c r="P2129" i="1"/>
  <c r="P2133" i="1"/>
  <c r="P2137" i="1"/>
  <c r="P2141" i="1"/>
  <c r="P2145" i="1"/>
  <c r="P2149" i="1"/>
  <c r="P2153" i="1"/>
  <c r="P2157" i="1"/>
  <c r="P2161" i="1"/>
  <c r="P1966" i="1"/>
  <c r="P1970" i="1"/>
  <c r="P1974" i="1"/>
  <c r="P1978" i="1"/>
  <c r="P1982" i="1"/>
  <c r="P1986" i="1"/>
  <c r="P1990" i="1"/>
  <c r="P1994" i="1"/>
  <c r="P1998" i="1"/>
  <c r="P2002" i="1"/>
  <c r="P2006" i="1"/>
  <c r="P2010" i="1"/>
  <c r="P2014" i="1"/>
  <c r="P2018" i="1"/>
  <c r="P2022" i="1"/>
  <c r="P2026" i="1"/>
  <c r="P2030" i="1"/>
  <c r="P2034" i="1"/>
  <c r="P2038" i="1"/>
  <c r="P2042" i="1"/>
  <c r="P2046" i="1"/>
  <c r="P2050" i="1"/>
  <c r="P2054" i="1"/>
  <c r="P2058" i="1"/>
  <c r="P2062" i="1"/>
  <c r="P2066" i="1"/>
  <c r="P2070" i="1"/>
  <c r="P2074" i="1"/>
  <c r="Q2077" i="1"/>
  <c r="S2077" i="1" s="1"/>
  <c r="P2078" i="1"/>
  <c r="Q2081" i="1"/>
  <c r="S2081" i="1" s="1"/>
  <c r="P2082" i="1"/>
  <c r="Q2085" i="1"/>
  <c r="S2085" i="1" s="1"/>
  <c r="P2086" i="1"/>
  <c r="Q2089" i="1"/>
  <c r="S2089" i="1" s="1"/>
  <c r="P2090" i="1"/>
  <c r="Q2093" i="1"/>
  <c r="S2093" i="1" s="1"/>
  <c r="P2094" i="1"/>
  <c r="Q2097" i="1"/>
  <c r="S2097" i="1" s="1"/>
  <c r="P2098" i="1"/>
  <c r="Q2101" i="1"/>
  <c r="S2101" i="1" s="1"/>
  <c r="P2102" i="1"/>
  <c r="Q2105" i="1"/>
  <c r="S2105" i="1" s="1"/>
  <c r="P2106" i="1"/>
  <c r="Q2109" i="1"/>
  <c r="S2109" i="1" s="1"/>
  <c r="P2110" i="1"/>
  <c r="Q2113" i="1"/>
  <c r="S2113" i="1" s="1"/>
  <c r="P2114" i="1"/>
  <c r="Q2117" i="1"/>
  <c r="S2117" i="1" s="1"/>
  <c r="P2118" i="1"/>
  <c r="R2120" i="1"/>
  <c r="Q2120" i="1"/>
  <c r="S2120" i="1" s="1"/>
  <c r="R2124" i="1"/>
  <c r="Q2124" i="1"/>
  <c r="S2124" i="1" s="1"/>
  <c r="R2128" i="1"/>
  <c r="Q2128" i="1"/>
  <c r="S2128" i="1" s="1"/>
  <c r="R2132" i="1"/>
  <c r="Q2132" i="1"/>
  <c r="S2132" i="1" s="1"/>
  <c r="R2136" i="1"/>
  <c r="Q2136" i="1"/>
  <c r="S2136" i="1" s="1"/>
  <c r="R2140" i="1"/>
  <c r="Q2140" i="1"/>
  <c r="S2140" i="1" s="1"/>
  <c r="R2144" i="1"/>
  <c r="Q2144" i="1"/>
  <c r="S2144" i="1" s="1"/>
  <c r="R2148" i="1"/>
  <c r="Q2148" i="1"/>
  <c r="S2148" i="1" s="1"/>
  <c r="P2150" i="1"/>
  <c r="Q2150" i="1"/>
  <c r="S2150" i="1" s="1"/>
  <c r="P2154" i="1"/>
  <c r="Q2154" i="1"/>
  <c r="S2154" i="1" s="1"/>
  <c r="P2158" i="1"/>
  <c r="Q2158" i="1"/>
  <c r="S2158" i="1" s="1"/>
  <c r="P2162" i="1"/>
  <c r="Q2162" i="1"/>
  <c r="S2162" i="1" s="1"/>
  <c r="P1935" i="1"/>
  <c r="P1939" i="1"/>
  <c r="P1943" i="1"/>
  <c r="P1947" i="1"/>
  <c r="P1951" i="1"/>
  <c r="P1955" i="1"/>
  <c r="P1959" i="1"/>
  <c r="P1963" i="1"/>
  <c r="P1967" i="1"/>
  <c r="P1971" i="1"/>
  <c r="P1975" i="1"/>
  <c r="P1979" i="1"/>
  <c r="P1983" i="1"/>
  <c r="P1987" i="1"/>
  <c r="P1991" i="1"/>
  <c r="P1995" i="1"/>
  <c r="P1999" i="1"/>
  <c r="P2003" i="1"/>
  <c r="P2007" i="1"/>
  <c r="P2011" i="1"/>
  <c r="P2015" i="1"/>
  <c r="P2019" i="1"/>
  <c r="P2023" i="1"/>
  <c r="P2076" i="1"/>
  <c r="P2077" i="1"/>
  <c r="P2080" i="1"/>
  <c r="P2081" i="1"/>
  <c r="P2084" i="1"/>
  <c r="P2085" i="1"/>
  <c r="P2088" i="1"/>
  <c r="P2089" i="1"/>
  <c r="P2092" i="1"/>
  <c r="P2093" i="1"/>
  <c r="P2096" i="1"/>
  <c r="P2097" i="1"/>
  <c r="P2100" i="1"/>
  <c r="P2101" i="1"/>
  <c r="P2104" i="1"/>
  <c r="P2105" i="1"/>
  <c r="P2108" i="1"/>
  <c r="P2109" i="1"/>
  <c r="P2112" i="1"/>
  <c r="P2113" i="1"/>
  <c r="P2116" i="1"/>
  <c r="P2117" i="1"/>
  <c r="P2119" i="1"/>
  <c r="P2122" i="1"/>
  <c r="P2123" i="1"/>
  <c r="P2126" i="1"/>
  <c r="P2127" i="1"/>
  <c r="P2130" i="1"/>
  <c r="P2131" i="1"/>
  <c r="P2134" i="1"/>
  <c r="P2135" i="1"/>
  <c r="P2138" i="1"/>
  <c r="P2139" i="1"/>
  <c r="P2142" i="1"/>
  <c r="P2143" i="1"/>
  <c r="P2146" i="1"/>
  <c r="P2147" i="1"/>
  <c r="Q2121" i="1"/>
  <c r="S2121" i="1" s="1"/>
  <c r="Q2122" i="1"/>
  <c r="S2122" i="1" s="1"/>
  <c r="Q2125" i="1"/>
  <c r="S2125" i="1" s="1"/>
  <c r="Q2126" i="1"/>
  <c r="S2126" i="1" s="1"/>
  <c r="Q2129" i="1"/>
  <c r="S2129" i="1" s="1"/>
  <c r="Q2130" i="1"/>
  <c r="S2130" i="1" s="1"/>
  <c r="Q2133" i="1"/>
  <c r="S2133" i="1" s="1"/>
  <c r="Q2134" i="1"/>
  <c r="S2134" i="1" s="1"/>
  <c r="Q2137" i="1"/>
  <c r="S2137" i="1" s="1"/>
  <c r="Q2138" i="1"/>
  <c r="S2138" i="1" s="1"/>
  <c r="Q2141" i="1"/>
  <c r="S2141" i="1" s="1"/>
  <c r="Q2142" i="1"/>
  <c r="S2142" i="1" s="1"/>
  <c r="Q2145" i="1"/>
  <c r="S2145" i="1" s="1"/>
  <c r="Q2146" i="1"/>
  <c r="S2146" i="1" s="1"/>
  <c r="R2150" i="1"/>
  <c r="R2154" i="1"/>
  <c r="R2158" i="1"/>
  <c r="R2162" i="1"/>
  <c r="R2165" i="1"/>
  <c r="Q2166" i="1"/>
  <c r="S2166" i="1" s="1"/>
  <c r="R2169" i="1"/>
  <c r="Q2170" i="1"/>
  <c r="S2170" i="1" s="1"/>
  <c r="R2173" i="1"/>
  <c r="Q2174" i="1"/>
  <c r="S2174" i="1" s="1"/>
  <c r="R2177" i="1"/>
  <c r="Q2178" i="1"/>
  <c r="S2178" i="1" s="1"/>
  <c r="R2181" i="1"/>
  <c r="Q2182" i="1"/>
  <c r="S2182" i="1" s="1"/>
  <c r="R2185" i="1"/>
  <c r="Q2186" i="1"/>
  <c r="S2186" i="1" s="1"/>
  <c r="P2188" i="1"/>
  <c r="P2189" i="1"/>
  <c r="P2192" i="1"/>
  <c r="P2193" i="1"/>
  <c r="P2196" i="1"/>
  <c r="P2197" i="1"/>
  <c r="P2200" i="1"/>
  <c r="P2201" i="1"/>
  <c r="P2203" i="1"/>
  <c r="P2206" i="1"/>
  <c r="P2207" i="1"/>
  <c r="P2210" i="1"/>
  <c r="P2211" i="1"/>
  <c r="P2214" i="1"/>
  <c r="P2215" i="1"/>
  <c r="P2218" i="1"/>
  <c r="P2219" i="1"/>
  <c r="P2222" i="1"/>
  <c r="P2223" i="1"/>
  <c r="P2226" i="1"/>
  <c r="P2227" i="1"/>
  <c r="P2230" i="1"/>
  <c r="P2231" i="1"/>
  <c r="P2236" i="1"/>
  <c r="P2240" i="1"/>
  <c r="P2244" i="1"/>
  <c r="P2248" i="1"/>
  <c r="Q2205" i="1"/>
  <c r="S2205" i="1" s="1"/>
  <c r="P2205" i="1"/>
  <c r="Q2209" i="1"/>
  <c r="S2209" i="1" s="1"/>
  <c r="P2209" i="1"/>
  <c r="Q2213" i="1"/>
  <c r="S2213" i="1" s="1"/>
  <c r="P2213" i="1"/>
  <c r="Q2217" i="1"/>
  <c r="S2217" i="1" s="1"/>
  <c r="P2217" i="1"/>
  <c r="Q2221" i="1"/>
  <c r="S2221" i="1" s="1"/>
  <c r="P2221" i="1"/>
  <c r="Q2225" i="1"/>
  <c r="S2225" i="1" s="1"/>
  <c r="P2225" i="1"/>
  <c r="Q2229" i="1"/>
  <c r="S2229" i="1" s="1"/>
  <c r="P2229" i="1"/>
  <c r="Q2233" i="1"/>
  <c r="S2233" i="1" s="1"/>
  <c r="P2233" i="1"/>
  <c r="Q2237" i="1"/>
  <c r="S2237" i="1" s="1"/>
  <c r="P2237" i="1"/>
  <c r="Q2241" i="1"/>
  <c r="S2241" i="1" s="1"/>
  <c r="P2241" i="1"/>
  <c r="Q2245" i="1"/>
  <c r="S2245" i="1" s="1"/>
  <c r="P2245" i="1"/>
  <c r="Q2249" i="1"/>
  <c r="S2249" i="1" s="1"/>
  <c r="P2249" i="1"/>
  <c r="Q2189" i="1"/>
  <c r="S2189" i="1" s="1"/>
  <c r="P2190" i="1"/>
  <c r="Q2193" i="1"/>
  <c r="S2193" i="1" s="1"/>
  <c r="P2194" i="1"/>
  <c r="Q2197" i="1"/>
  <c r="S2197" i="1" s="1"/>
  <c r="P2198" i="1"/>
  <c r="Q2201" i="1"/>
  <c r="S2201" i="1" s="1"/>
  <c r="P2202" i="1"/>
  <c r="R2204" i="1"/>
  <c r="P2204" i="1"/>
  <c r="R2208" i="1"/>
  <c r="P2208" i="1"/>
  <c r="R2212" i="1"/>
  <c r="P2212" i="1"/>
  <c r="R2216" i="1"/>
  <c r="P2216" i="1"/>
  <c r="R2220" i="1"/>
  <c r="P2220" i="1"/>
  <c r="R2224" i="1"/>
  <c r="P2224" i="1"/>
  <c r="R2228" i="1"/>
  <c r="P2228" i="1"/>
  <c r="R2232" i="1"/>
  <c r="P2232" i="1"/>
  <c r="P2234" i="1"/>
  <c r="P2238" i="1"/>
  <c r="P2242" i="1"/>
  <c r="P2246" i="1"/>
  <c r="P2250" i="1"/>
  <c r="P2235" i="1"/>
  <c r="P2239" i="1"/>
  <c r="P2243" i="1"/>
  <c r="P2247" i="1"/>
  <c r="P2251" i="1"/>
  <c r="P2255" i="1"/>
  <c r="P2259" i="1"/>
  <c r="P2263" i="1"/>
  <c r="P2267" i="1"/>
  <c r="P2271" i="1"/>
  <c r="P2275" i="1"/>
  <c r="P2279" i="1"/>
  <c r="P2283" i="1"/>
  <c r="P2287" i="1"/>
  <c r="P2291" i="1"/>
  <c r="P2295" i="1"/>
  <c r="P2299" i="1"/>
  <c r="P2303" i="1"/>
  <c r="P2307" i="1"/>
  <c r="P2311" i="1"/>
  <c r="P2315" i="1"/>
  <c r="P2319" i="1"/>
  <c r="P2323" i="1"/>
  <c r="P2327" i="1"/>
  <c r="P2331" i="1"/>
  <c r="P2335" i="1"/>
  <c r="P2339" i="1"/>
  <c r="P2343" i="1"/>
  <c r="P2347" i="1"/>
  <c r="P2351" i="1"/>
  <c r="P2355" i="1"/>
  <c r="P2359" i="1"/>
  <c r="P2363" i="1"/>
  <c r="R2367" i="1"/>
  <c r="P2367" i="1"/>
  <c r="Q2372" i="1"/>
  <c r="S2372" i="1" s="1"/>
  <c r="P2372" i="1"/>
  <c r="Q2376" i="1"/>
  <c r="S2376" i="1" s="1"/>
  <c r="P2376" i="1"/>
  <c r="Q2380" i="1"/>
  <c r="S2380" i="1" s="1"/>
  <c r="P2380" i="1"/>
  <c r="Q2384" i="1"/>
  <c r="S2384" i="1" s="1"/>
  <c r="P2384" i="1"/>
  <c r="P2252" i="1"/>
  <c r="P2256" i="1"/>
  <c r="P2260" i="1"/>
  <c r="P2264" i="1"/>
  <c r="P2268" i="1"/>
  <c r="P2272" i="1"/>
  <c r="P2276" i="1"/>
  <c r="P2280" i="1"/>
  <c r="P2284" i="1"/>
  <c r="P2288" i="1"/>
  <c r="P2292" i="1"/>
  <c r="P2296" i="1"/>
  <c r="P2300" i="1"/>
  <c r="P2304" i="1"/>
  <c r="P2308" i="1"/>
  <c r="P2312" i="1"/>
  <c r="P2316" i="1"/>
  <c r="P2320" i="1"/>
  <c r="P2324" i="1"/>
  <c r="P2328" i="1"/>
  <c r="P2332" i="1"/>
  <c r="P2336" i="1"/>
  <c r="P2340" i="1"/>
  <c r="P2344" i="1"/>
  <c r="P2348" i="1"/>
  <c r="P2352" i="1"/>
  <c r="P2356" i="1"/>
  <c r="P2360" i="1"/>
  <c r="P2364" i="1"/>
  <c r="R2384" i="1"/>
  <c r="P2253" i="1"/>
  <c r="P2257" i="1"/>
  <c r="P2261" i="1"/>
  <c r="P2265" i="1"/>
  <c r="P2269" i="1"/>
  <c r="P2273" i="1"/>
  <c r="P2277" i="1"/>
  <c r="P2281" i="1"/>
  <c r="P2285" i="1"/>
  <c r="P2289" i="1"/>
  <c r="P2293" i="1"/>
  <c r="P2297" i="1"/>
  <c r="P2301" i="1"/>
  <c r="P2305" i="1"/>
  <c r="P2309" i="1"/>
  <c r="P2313" i="1"/>
  <c r="P2317" i="1"/>
  <c r="P2321" i="1"/>
  <c r="P2325" i="1"/>
  <c r="P2329" i="1"/>
  <c r="P2333" i="1"/>
  <c r="P2337" i="1"/>
  <c r="P2341" i="1"/>
  <c r="P2345" i="1"/>
  <c r="P2349" i="1"/>
  <c r="P2353" i="1"/>
  <c r="P2357" i="1"/>
  <c r="P2361" i="1"/>
  <c r="P2365" i="1"/>
  <c r="P2369" i="1"/>
  <c r="P2373" i="1"/>
  <c r="P2377" i="1"/>
  <c r="P2381" i="1"/>
  <c r="P2385" i="1"/>
  <c r="Q2368" i="1"/>
  <c r="S2368" i="1" s="1"/>
  <c r="P2368" i="1"/>
  <c r="P2371" i="1"/>
  <c r="P2375" i="1"/>
  <c r="P2379" i="1"/>
  <c r="P2383" i="1"/>
  <c r="R2387" i="1"/>
  <c r="P2387" i="1"/>
  <c r="Q2369" i="1"/>
  <c r="S2369" i="1" s="1"/>
  <c r="P2370" i="1"/>
  <c r="P2374" i="1"/>
  <c r="P2378" i="1"/>
  <c r="Q2381" i="1"/>
  <c r="S2381" i="1" s="1"/>
  <c r="Q2385" i="1"/>
  <c r="S2385" i="1" s="1"/>
  <c r="Q2389" i="1"/>
  <c r="S2389" i="1" s="1"/>
  <c r="Q2393" i="1"/>
  <c r="S2393" i="1" s="1"/>
  <c r="Q2397" i="1"/>
  <c r="S2397" i="1" s="1"/>
  <c r="Q2401" i="1"/>
  <c r="S2401" i="1" s="1"/>
  <c r="Q2405" i="1"/>
  <c r="S2405" i="1" s="1"/>
  <c r="Q2409" i="1"/>
  <c r="S2409" i="1" s="1"/>
  <c r="Q2413" i="1"/>
  <c r="S2413" i="1" s="1"/>
  <c r="Q2417" i="1"/>
  <c r="S2417" i="1" s="1"/>
  <c r="Q2421" i="1"/>
  <c r="S2421" i="1" s="1"/>
  <c r="Q2425" i="1"/>
  <c r="S2425" i="1" s="1"/>
  <c r="Q2429" i="1"/>
  <c r="S2429" i="1" s="1"/>
  <c r="Q2433" i="1"/>
  <c r="S2433" i="1" s="1"/>
  <c r="Q2437" i="1"/>
  <c r="S2437" i="1" s="1"/>
  <c r="Q2441" i="1"/>
  <c r="S2441" i="1" s="1"/>
  <c r="Q2445" i="1"/>
  <c r="S2445" i="1" s="1"/>
  <c r="Q2449" i="1"/>
  <c r="S2449" i="1" s="1"/>
  <c r="Q2453" i="1"/>
  <c r="S2453" i="1" s="1"/>
  <c r="Q2457" i="1"/>
  <c r="S2457" i="1" s="1"/>
  <c r="Q2461" i="1"/>
  <c r="S2461" i="1" s="1"/>
  <c r="Q2465" i="1"/>
  <c r="S2465" i="1" s="1"/>
  <c r="Q2473" i="1"/>
  <c r="S2473" i="1" s="1"/>
  <c r="Q2481" i="1"/>
  <c r="S2481" i="1" s="1"/>
  <c r="Q2489" i="1"/>
  <c r="S2489" i="1" s="1"/>
  <c r="R2532" i="1"/>
  <c r="P2532" i="1"/>
  <c r="R2536" i="1"/>
  <c r="P2536" i="1"/>
  <c r="R2540" i="1"/>
  <c r="P2540" i="1"/>
  <c r="P2391" i="1"/>
  <c r="P2395" i="1"/>
  <c r="P2399" i="1"/>
  <c r="P2403" i="1"/>
  <c r="P2407" i="1"/>
  <c r="P2411" i="1"/>
  <c r="P2415" i="1"/>
  <c r="P2419" i="1"/>
  <c r="P2423" i="1"/>
  <c r="P2427" i="1"/>
  <c r="P2431" i="1"/>
  <c r="P2435" i="1"/>
  <c r="P2439" i="1"/>
  <c r="P2443" i="1"/>
  <c r="P2447" i="1"/>
  <c r="P2451" i="1"/>
  <c r="P2455" i="1"/>
  <c r="P2459" i="1"/>
  <c r="P2463" i="1"/>
  <c r="P2467" i="1"/>
  <c r="P2471" i="1"/>
  <c r="P2475" i="1"/>
  <c r="P2479" i="1"/>
  <c r="P2483" i="1"/>
  <c r="P2487" i="1"/>
  <c r="P2491" i="1"/>
  <c r="P2495" i="1"/>
  <c r="P2499" i="1"/>
  <c r="P2503" i="1"/>
  <c r="P2507" i="1"/>
  <c r="P2511" i="1"/>
  <c r="P2515" i="1"/>
  <c r="P2519" i="1"/>
  <c r="P2523" i="1"/>
  <c r="P2527" i="1"/>
  <c r="P2531" i="1"/>
  <c r="P2535" i="1"/>
  <c r="P2539" i="1"/>
  <c r="P2544" i="1"/>
  <c r="P2548" i="1"/>
  <c r="P2552" i="1"/>
  <c r="P2388" i="1"/>
  <c r="P2392" i="1"/>
  <c r="P2396" i="1"/>
  <c r="P2400" i="1"/>
  <c r="P2404" i="1"/>
  <c r="P2408" i="1"/>
  <c r="P2412" i="1"/>
  <c r="P2416" i="1"/>
  <c r="P2420" i="1"/>
  <c r="P2424" i="1"/>
  <c r="P2428" i="1"/>
  <c r="P2432" i="1"/>
  <c r="P2436" i="1"/>
  <c r="P2440" i="1"/>
  <c r="P2444" i="1"/>
  <c r="P2448" i="1"/>
  <c r="P2452" i="1"/>
  <c r="P2456" i="1"/>
  <c r="P2460" i="1"/>
  <c r="P2464" i="1"/>
  <c r="P2468" i="1"/>
  <c r="P2472" i="1"/>
  <c r="P2476" i="1"/>
  <c r="P2480" i="1"/>
  <c r="P2484" i="1"/>
  <c r="P2488" i="1"/>
  <c r="P2492" i="1"/>
  <c r="P2496" i="1"/>
  <c r="P2500" i="1"/>
  <c r="P2504" i="1"/>
  <c r="P2508" i="1"/>
  <c r="P2512" i="1"/>
  <c r="P2516" i="1"/>
  <c r="P2520" i="1"/>
  <c r="P2524" i="1"/>
  <c r="P2528" i="1"/>
  <c r="Q2529" i="1"/>
  <c r="S2529" i="1" s="1"/>
  <c r="P2530" i="1"/>
  <c r="Q2533" i="1"/>
  <c r="S2533" i="1" s="1"/>
  <c r="P2533" i="1"/>
  <c r="P2534" i="1"/>
  <c r="Q2537" i="1"/>
  <c r="S2537" i="1" s="1"/>
  <c r="P2537" i="1"/>
  <c r="P2538" i="1"/>
  <c r="Q2541" i="1"/>
  <c r="S2541" i="1" s="1"/>
  <c r="P2541" i="1"/>
  <c r="Q2545" i="1"/>
  <c r="S2545" i="1" s="1"/>
  <c r="P2545" i="1"/>
  <c r="Q2549" i="1"/>
  <c r="S2549" i="1" s="1"/>
  <c r="P2549" i="1"/>
  <c r="Q2553" i="1"/>
  <c r="S2553" i="1" s="1"/>
  <c r="P2553" i="1"/>
  <c r="P2543" i="1"/>
  <c r="P2547" i="1"/>
  <c r="P2551" i="1"/>
  <c r="P2555" i="1"/>
  <c r="P2559" i="1"/>
  <c r="P2563" i="1"/>
  <c r="P2567" i="1"/>
  <c r="P2571" i="1"/>
  <c r="P2575" i="1"/>
  <c r="P2579" i="1"/>
  <c r="P2583" i="1"/>
  <c r="R2646" i="1"/>
  <c r="P2646" i="1"/>
  <c r="R2650" i="1"/>
  <c r="P2650" i="1"/>
  <c r="R2654" i="1"/>
  <c r="P2654" i="1"/>
  <c r="R2658" i="1"/>
  <c r="P2658" i="1"/>
  <c r="R2662" i="1"/>
  <c r="P2662" i="1"/>
  <c r="R2666" i="1"/>
  <c r="P2666" i="1"/>
  <c r="R2670" i="1"/>
  <c r="P2670" i="1"/>
  <c r="R2674" i="1"/>
  <c r="P2674" i="1"/>
  <c r="R2678" i="1"/>
  <c r="P2678" i="1"/>
  <c r="R2682" i="1"/>
  <c r="P2682" i="1"/>
  <c r="R2686" i="1"/>
  <c r="P2686" i="1"/>
  <c r="R2690" i="1"/>
  <c r="P2690" i="1"/>
  <c r="R2694" i="1"/>
  <c r="P2694" i="1"/>
  <c r="R2697" i="1"/>
  <c r="P2556" i="1"/>
  <c r="P2560" i="1"/>
  <c r="P2564" i="1"/>
  <c r="P2568" i="1"/>
  <c r="P2572" i="1"/>
  <c r="P2576" i="1"/>
  <c r="P2580" i="1"/>
  <c r="P2584" i="1"/>
  <c r="P2585" i="1"/>
  <c r="P2589" i="1"/>
  <c r="P2593" i="1"/>
  <c r="P2597" i="1"/>
  <c r="P2601" i="1"/>
  <c r="P2605" i="1"/>
  <c r="P2609" i="1"/>
  <c r="P2613" i="1"/>
  <c r="P2617" i="1"/>
  <c r="P2621" i="1"/>
  <c r="P2625" i="1"/>
  <c r="P2629" i="1"/>
  <c r="P2633" i="1"/>
  <c r="P2637" i="1"/>
  <c r="P2641" i="1"/>
  <c r="P2645" i="1"/>
  <c r="P2649" i="1"/>
  <c r="P2653" i="1"/>
  <c r="P2657" i="1"/>
  <c r="P2661" i="1"/>
  <c r="P2665" i="1"/>
  <c r="P2669" i="1"/>
  <c r="P2673" i="1"/>
  <c r="P2677" i="1"/>
  <c r="P2681" i="1"/>
  <c r="P2685" i="1"/>
  <c r="P2689" i="1"/>
  <c r="P2693" i="1"/>
  <c r="P2557" i="1"/>
  <c r="P2561" i="1"/>
  <c r="P2565" i="1"/>
  <c r="P2569" i="1"/>
  <c r="P2573" i="1"/>
  <c r="P2577" i="1"/>
  <c r="P2581" i="1"/>
  <c r="P2588" i="1"/>
  <c r="P2592" i="1"/>
  <c r="P2596" i="1"/>
  <c r="P2600" i="1"/>
  <c r="P2604" i="1"/>
  <c r="P2608" i="1"/>
  <c r="P2612" i="1"/>
  <c r="P2616" i="1"/>
  <c r="P2620" i="1"/>
  <c r="P2624" i="1"/>
  <c r="P2628" i="1"/>
  <c r="P2632" i="1"/>
  <c r="P2636" i="1"/>
  <c r="P2640" i="1"/>
  <c r="Q2586" i="1"/>
  <c r="S2586" i="1" s="1"/>
  <c r="P2586" i="1"/>
  <c r="P2587" i="1"/>
  <c r="Q2590" i="1"/>
  <c r="S2590" i="1" s="1"/>
  <c r="P2590" i="1"/>
  <c r="P2591" i="1"/>
  <c r="Q2594" i="1"/>
  <c r="S2594" i="1" s="1"/>
  <c r="P2594" i="1"/>
  <c r="P2595" i="1"/>
  <c r="Q2598" i="1"/>
  <c r="S2598" i="1" s="1"/>
  <c r="P2598" i="1"/>
  <c r="P2599" i="1"/>
  <c r="Q2602" i="1"/>
  <c r="S2602" i="1" s="1"/>
  <c r="P2602" i="1"/>
  <c r="P2603" i="1"/>
  <c r="Q2606" i="1"/>
  <c r="S2606" i="1" s="1"/>
  <c r="P2606" i="1"/>
  <c r="P2607" i="1"/>
  <c r="Q2610" i="1"/>
  <c r="S2610" i="1" s="1"/>
  <c r="P2610" i="1"/>
  <c r="P2611" i="1"/>
  <c r="Q2614" i="1"/>
  <c r="S2614" i="1" s="1"/>
  <c r="P2614" i="1"/>
  <c r="P2615" i="1"/>
  <c r="Q2618" i="1"/>
  <c r="S2618" i="1" s="1"/>
  <c r="P2618" i="1"/>
  <c r="P2619" i="1"/>
  <c r="Q2622" i="1"/>
  <c r="S2622" i="1" s="1"/>
  <c r="P2622" i="1"/>
  <c r="P2623" i="1"/>
  <c r="Q2626" i="1"/>
  <c r="S2626" i="1" s="1"/>
  <c r="P2626" i="1"/>
  <c r="P2627" i="1"/>
  <c r="Q2630" i="1"/>
  <c r="S2630" i="1" s="1"/>
  <c r="P2630" i="1"/>
  <c r="P2631" i="1"/>
  <c r="Q2634" i="1"/>
  <c r="S2634" i="1" s="1"/>
  <c r="P2634" i="1"/>
  <c r="P2635" i="1"/>
  <c r="Q2638" i="1"/>
  <c r="S2638" i="1" s="1"/>
  <c r="P2638" i="1"/>
  <c r="P2639" i="1"/>
  <c r="Q2642" i="1"/>
  <c r="S2642" i="1" s="1"/>
  <c r="P2642" i="1"/>
  <c r="P2643" i="1"/>
  <c r="R2695" i="1"/>
  <c r="P2697" i="1"/>
  <c r="R2698" i="1"/>
  <c r="P2698" i="1"/>
  <c r="P2701" i="1"/>
  <c r="R2702" i="1"/>
  <c r="P2702" i="1"/>
  <c r="P2705" i="1"/>
  <c r="R2706" i="1"/>
  <c r="P2706" i="1"/>
  <c r="P2709" i="1"/>
  <c r="R2710" i="1"/>
  <c r="P2710" i="1"/>
  <c r="P2713" i="1"/>
  <c r="R2714" i="1"/>
  <c r="P2714" i="1"/>
  <c r="P2717" i="1"/>
  <c r="R2718" i="1"/>
  <c r="P2718" i="1"/>
  <c r="P2721" i="1"/>
  <c r="P2722" i="1"/>
  <c r="P2723" i="1"/>
  <c r="P2644" i="1"/>
  <c r="P2648" i="1"/>
  <c r="P2652" i="1"/>
  <c r="P2656" i="1"/>
  <c r="P2660" i="1"/>
  <c r="P2664" i="1"/>
  <c r="P2668" i="1"/>
  <c r="P2672" i="1"/>
  <c r="P2676" i="1"/>
  <c r="P2680" i="1"/>
  <c r="P2684" i="1"/>
  <c r="P2688" i="1"/>
  <c r="P2692" i="1"/>
  <c r="P2696" i="1"/>
  <c r="P2700" i="1"/>
  <c r="P2704" i="1"/>
  <c r="P2708" i="1"/>
  <c r="P2712" i="1"/>
  <c r="Q2715" i="1"/>
  <c r="S2715" i="1" s="1"/>
  <c r="P2716" i="1"/>
  <c r="Q2719" i="1"/>
  <c r="S2719" i="1" s="1"/>
  <c r="P2720" i="1"/>
  <c r="Q2723" i="1"/>
  <c r="S2723" i="1" s="1"/>
  <c r="P2724" i="1"/>
  <c r="Q886" i="1" l="1"/>
  <c r="S842" i="1"/>
  <c r="S886" i="1" s="1"/>
  <c r="Q990" i="1"/>
  <c r="P886" i="1"/>
  <c r="P524" i="1"/>
  <c r="P577" i="1"/>
  <c r="Q59" i="1"/>
  <c r="S57" i="1"/>
  <c r="S59" i="1" s="1"/>
  <c r="S351" i="1"/>
  <c r="S393" i="1" s="1"/>
  <c r="Q393" i="1"/>
  <c r="Q249" i="1"/>
  <c r="S220" i="1"/>
  <c r="S249" i="1" s="1"/>
  <c r="P159" i="1"/>
  <c r="S115" i="1"/>
  <c r="S118" i="1" s="1"/>
  <c r="Q118" i="1"/>
  <c r="P105" i="1"/>
  <c r="P452" i="1"/>
  <c r="S331" i="1"/>
  <c r="S253" i="1"/>
  <c r="S304" i="1" s="1"/>
  <c r="Q304" i="1"/>
  <c r="R149" i="1"/>
  <c r="Q217" i="1"/>
  <c r="Q77" i="1"/>
  <c r="Q2725" i="1"/>
  <c r="S1024" i="1"/>
  <c r="S2725" i="1" s="1"/>
  <c r="P1020" i="1"/>
  <c r="Q946" i="1"/>
  <c r="Q516" i="1"/>
  <c r="S509" i="1"/>
  <c r="S516" i="1" s="1"/>
  <c r="S990" i="1"/>
  <c r="S570" i="1"/>
  <c r="S577" i="1" s="1"/>
  <c r="Q577" i="1"/>
  <c r="P970" i="1"/>
  <c r="P588" i="1"/>
  <c r="P505" i="1"/>
  <c r="S397" i="1"/>
  <c r="S422" i="1" s="1"/>
  <c r="Q422" i="1"/>
  <c r="P331" i="1"/>
  <c r="S308" i="1"/>
  <c r="S315" i="1" s="1"/>
  <c r="Q315" i="1"/>
  <c r="S18" i="1"/>
  <c r="S30" i="1" s="1"/>
  <c r="Q30" i="1"/>
  <c r="S335" i="1"/>
  <c r="S339" i="1" s="1"/>
  <c r="Q339" i="1"/>
  <c r="S105" i="1"/>
  <c r="Q70" i="1"/>
  <c r="S68" i="1"/>
  <c r="S70" i="1" s="1"/>
  <c r="P30" i="1"/>
  <c r="Q85" i="1"/>
  <c r="Q331" i="1"/>
  <c r="S217" i="1"/>
  <c r="R2725" i="1"/>
  <c r="R2727" i="1" s="1"/>
  <c r="P2725" i="1"/>
  <c r="P2727" i="1" s="1"/>
  <c r="P990" i="1"/>
  <c r="P946" i="1"/>
  <c r="S946" i="1"/>
  <c r="P474" i="1"/>
  <c r="P516" i="1"/>
  <c r="Q970" i="1"/>
  <c r="S966" i="1"/>
  <c r="S970" i="1" s="1"/>
  <c r="Q474" i="1"/>
  <c r="S469" i="1"/>
  <c r="S474" i="1" s="1"/>
  <c r="Q140" i="1"/>
  <c r="S130" i="1"/>
  <c r="S140" i="1" s="1"/>
  <c r="Q505" i="1"/>
  <c r="S478" i="1"/>
  <c r="S505" i="1" s="1"/>
  <c r="Q452" i="1"/>
  <c r="S447" i="1"/>
  <c r="S452" i="1" s="1"/>
  <c r="P437" i="1"/>
  <c r="S122" i="1"/>
  <c r="S126" i="1" s="1"/>
  <c r="Q126" i="1"/>
  <c r="P126" i="1"/>
  <c r="S85" i="1"/>
  <c r="S149" i="1"/>
  <c r="Q1020" i="1"/>
  <c r="S994" i="1"/>
  <c r="S1020" i="1" s="1"/>
  <c r="P566" i="1"/>
  <c r="S831" i="1"/>
  <c r="S838" i="1" s="1"/>
  <c r="Q838" i="1"/>
  <c r="P776" i="1"/>
  <c r="P838" i="1"/>
  <c r="Q459" i="1"/>
  <c r="S456" i="1"/>
  <c r="S459" i="1" s="1"/>
  <c r="P347" i="1"/>
  <c r="P422" i="1"/>
  <c r="S347" i="1"/>
  <c r="P249" i="1"/>
  <c r="R140" i="1"/>
  <c r="Q47" i="1"/>
  <c r="S34" i="1"/>
  <c r="S47" i="1" s="1"/>
  <c r="Q437" i="1"/>
  <c r="Q347" i="1"/>
  <c r="Q159" i="1"/>
  <c r="Q149" i="1"/>
  <c r="S77" i="1"/>
  <c r="Q105" i="1"/>
  <c r="Q2727" i="1" l="1"/>
  <c r="S2727" i="1"/>
</calcChain>
</file>

<file path=xl/comments1.xml><?xml version="1.0" encoding="utf-8"?>
<comments xmlns="http://schemas.openxmlformats.org/spreadsheetml/2006/main">
  <authors>
    <author>Sofia Altagracia Frias Hilario</author>
    <author>Sofía Alt. Frías Hilario</author>
  </authors>
  <commentList>
    <comment ref="E51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Hilario:
PAGO DIFERENCIAL A PERSONAL FIJO EN CARGOS DE CARRERA, SE LE PAGA UNA DIFERENCIA $18,500.00
POR SU DESIGNACION POR CONCEPTO DE INTERINATO.</t>
        </r>
      </text>
    </comment>
    <comment ref="E329" authorId="1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Asignado como mensajero en la Direccion de Recursos Humanos</t>
        </r>
      </text>
    </comment>
    <comment ref="E342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79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$13,000.00
POR SU DESIGNACION POR CONCEPTO DE INTERINATO.</t>
        </r>
      </text>
    </comment>
    <comment ref="E974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$8,500.00
POR SU DESIGNACION POR CONCEPTO DE INTERINATO.-COORDINADOR REGIONAL SAN CRISTOBAL-VILLA ALTAGRACIA.</t>
        </r>
      </text>
    </comment>
    <comment ref="B1642" authorId="1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HACIENDO LAS FUNCIONES DE SUPERVISOR DEL FP DESDE EL MES DE ABRIL  2020</t>
        </r>
      </text>
    </comment>
    <comment ref="E2262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<sst xmlns="http://schemas.openxmlformats.org/spreadsheetml/2006/main" count="12569" uniqueCount="2844">
  <si>
    <t xml:space="preserve">PROGRAMA DE MEDICAMENTOS ESENCIALES </t>
  </si>
  <si>
    <t>CENTRAL DE APOYO LOGÍSTICO</t>
  </si>
  <si>
    <t>PROMESE CAL</t>
  </si>
  <si>
    <t xml:space="preserve">PAGO SUELDOS SEPTIEMBRE 2022: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</si>
  <si>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</si>
  <si>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</si>
  <si>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</si>
  <si>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</si>
  <si>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</si>
  <si>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</si>
  <si>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</si>
  <si>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</si>
  <si>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</si>
  <si>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</si>
  <si>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</si>
  <si>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</si>
  <si>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</si>
  <si>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</si>
  <si>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</si>
  <si>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</si>
  <si>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</si>
  <si>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</si>
  <si>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</si>
  <si>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</si>
  <si>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</si>
  <si>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</si>
  <si>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</si>
  <si>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</si>
  <si>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</si>
  <si>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</si>
  <si>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</si>
  <si>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</si>
  <si>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</si>
  <si>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SUSY CAROLINA PINEDA CHU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</si>
  <si>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</si>
  <si>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</si>
  <si>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</si>
  <si>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</si>
  <si>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</si>
  <si>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</si>
  <si>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</si>
  <si>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</si>
  <si>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</si>
  <si>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</si>
  <si>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</si>
  <si>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</si>
  <si>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 xml:space="preserve">HEDEL JOSE PANTALEON CORDERO </t>
  </si>
  <si>
    <t>SANTO GERVACIO SANCHEZ</t>
  </si>
  <si>
    <t xml:space="preserve">FREDDY ALBERTO MENA FERNANDEZ </t>
  </si>
  <si>
    <t xml:space="preserve">RAFAEL EMILIANO AGRAMONTE RINCON </t>
  </si>
  <si>
    <t>COORDINADOR (A) REGIONAL-SUR CORTO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</si>
  <si>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</si>
  <si>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</si>
  <si>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</si>
  <si>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</si>
  <si>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</si>
  <si>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</si>
  <si>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</si>
  <si>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</si>
  <si>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</si>
  <si>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</si>
  <si>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</si>
  <si>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VARGAS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</si>
  <si>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</si>
  <si>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</si>
  <si>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</si>
  <si>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</si>
  <si>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</si>
  <si>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</si>
  <si>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</si>
  <si>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MARIA DE LOS ANGELES RODRIGUEZ GUERRERO</t>
  </si>
  <si>
    <t>ENCARGADA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</si>
  <si>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</si>
  <si>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</si>
  <si>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</si>
  <si>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</si>
  <si>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</si>
  <si>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DENNISSE EUFEMIA MARTINEZ VALERA</t>
  </si>
  <si>
    <t xml:space="preserve">SECRETARIA </t>
  </si>
  <si>
    <t>DEPARTAMENTO DE FORMULACIÓN, MONITOREO Y EVALUACIÓN DE PLANES</t>
  </si>
  <si>
    <t>DENNIS MARGARITA CUELLO PICHARDO</t>
  </si>
  <si>
    <t xml:space="preserve">ENCARGADA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</si>
  <si>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</si>
  <si>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</si>
  <si>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</si>
  <si>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</si>
  <si>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</si>
  <si>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</si>
  <si>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</si>
  <si>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LAHIRI ENMANUEL FORTUNATO ROJAS</t>
  </si>
  <si>
    <t xml:space="preserve">DEPARTAMENTO DE CALIDAD EN LA GESTIÓN </t>
  </si>
  <si>
    <t xml:space="preserve">ENCARGADO </t>
  </si>
  <si>
    <t>KERLAYNER CUEVAS MENDEZ DE PEREZ</t>
  </si>
  <si>
    <t>JANLE GUSTAVO LOPEZ HERNANDEZ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</si>
  <si>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</si>
  <si>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</si>
  <si>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</si>
  <si>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</si>
  <si>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</si>
  <si>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</si>
  <si>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 xml:space="preserve">EDRIANA BEATRIZ MELLA GARCIA </t>
  </si>
  <si>
    <t xml:space="preserve">VICMEIRYS GARRIDO SANTANA </t>
  </si>
  <si>
    <t>DEPARTAMENTO DE LITIGIOS</t>
  </si>
  <si>
    <t>ANALISTA LEGAL</t>
  </si>
  <si>
    <r>
      <t>DIRECCI</t>
    </r>
    <r>
      <rPr>
        <b/>
        <sz val="12"/>
        <color indexed="8"/>
        <rFont val="Calibri"/>
        <family val="2"/>
      </rPr>
      <t>Ó</t>
    </r>
    <r>
      <rPr>
        <b/>
        <sz val="12"/>
        <color indexed="8"/>
        <rFont val="Calibri"/>
        <family val="2"/>
      </rPr>
      <t>N DE RECURSOS HUMANOS</t>
    </r>
  </si>
  <si>
    <t>CRISTINO AMAURIS VERAS HILARIO</t>
  </si>
  <si>
    <t xml:space="preserve">DIRECCION DE RECURSOS HUMANOS  </t>
  </si>
  <si>
    <t>ENC. DE GESTIÓN DE PERSONAL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</si>
  <si>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</si>
  <si>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</si>
  <si>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</si>
  <si>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</si>
  <si>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</si>
  <si>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</si>
  <si>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</si>
  <si>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</si>
  <si>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</si>
  <si>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</si>
  <si>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</si>
  <si>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</si>
  <si>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ROBERT ALEXANDER CORDONES ESPINAL</t>
  </si>
  <si>
    <t xml:space="preserve">DIGITADOR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</si>
  <si>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</si>
  <si>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</si>
  <si>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</si>
  <si>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</si>
  <si>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DEPARTAMENTO DE COMPENSACIÓN, BENEFICIOS Y CAPACITACIÓN</t>
  </si>
  <si>
    <t>YISSETTE ALTAGRACIA MEJIA VITTINI</t>
  </si>
  <si>
    <t>DEPARTAMENTO DE COMPENSACION, BENEFICIOS Y CAPACITACIÓN</t>
  </si>
  <si>
    <t>DREIDY STERLYN ESPINOSA ZABALA</t>
  </si>
  <si>
    <t>ANALISTA DE BENEFICIOS Y RELACIONES LABORALES</t>
  </si>
  <si>
    <t>ELIDA YOSAIRA FELIZ PEREZ</t>
  </si>
  <si>
    <t>ASISTENTE ADMINISTRATIVA II</t>
  </si>
  <si>
    <t>DEPARTAMENTO DE REGISTRO, CONTROL Y NÓMINA</t>
  </si>
  <si>
    <t>SOFIA ALTAGRACIA FRIAS ANTIGUA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</si>
  <si>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</si>
  <si>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</si>
  <si>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</si>
  <si>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</si>
  <si>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LAURA YAJAHIRA PIMENTEL LUGO</t>
  </si>
  <si>
    <t>DEPARTAMENTO DE COMUNICACIONES</t>
  </si>
  <si>
    <t>ROSMERY CRUZ SANCHEZ</t>
  </si>
  <si>
    <t>RESPONSABLE DE PROTOCOLO</t>
  </si>
  <si>
    <t>FRANCISCO DE LA CRUZ SANCHEZ</t>
  </si>
  <si>
    <t xml:space="preserve">FOTOGRAFO </t>
  </si>
  <si>
    <t xml:space="preserve">MARIELA PEREZ </t>
  </si>
  <si>
    <t>RECEPCIONISTA</t>
  </si>
  <si>
    <t xml:space="preserve">FELIX RAYNIER HENRIQUE CASTAÑO </t>
  </si>
  <si>
    <t>DISEÑADOR DE PAGINA WEB</t>
  </si>
  <si>
    <t>YOLANNY GUZMAN NUÑEZ</t>
  </si>
  <si>
    <t xml:space="preserve">GENESIS ARGENTINA MARTINEZ RAMIREZ </t>
  </si>
  <si>
    <t xml:space="preserve">EDSON OSCAR REYES NOVAS </t>
  </si>
  <si>
    <t xml:space="preserve">MELODY MARIA MOTA CALDERON </t>
  </si>
  <si>
    <t xml:space="preserve">JOHNNY ARMADO ROMERO ROSARIO </t>
  </si>
  <si>
    <t xml:space="preserve">WENDY MARGARITA SANTANA MARTINEZ DE ANGOMAS </t>
  </si>
  <si>
    <t>DEPARTAMENTO DE FISCALIZACIÓN</t>
  </si>
  <si>
    <t xml:space="preserve">ARIEL JOSE CRUZ HERNANDEZ </t>
  </si>
  <si>
    <t>AUXILIAR ADMINISTRATIVO I</t>
  </si>
  <si>
    <t>EMILKA TAVERAS SALDAÑA</t>
  </si>
  <si>
    <t>SUPERVISORA DE MESA</t>
  </si>
  <si>
    <t>FIOR D'ALIZA ENCARNACION DE ROSARIO</t>
  </si>
  <si>
    <t xml:space="preserve">JENNY CANARIO DE LOS SANTOS </t>
  </si>
  <si>
    <t>RUTH DELANIA TAVAREZ LUCIANO</t>
  </si>
  <si>
    <t>TECNICO ADMINISTRATIVA</t>
  </si>
  <si>
    <t>DEPARTAMENTO ADMINISTRATIVO</t>
  </si>
  <si>
    <t>HECTOR RAFAEL FERNANDO HERNANDEZ DULUC</t>
  </si>
  <si>
    <t xml:space="preserve">DEPARTAMENTO ADMINISTRATIVO </t>
  </si>
  <si>
    <t>ALMACENISTA</t>
  </si>
  <si>
    <t>JOSE ALTAGRACIA ROSARIO FELIZ</t>
  </si>
  <si>
    <t>TECNICO ADMINISTRATIVO</t>
  </si>
  <si>
    <t>JUANA CEDEÑO PEGUERO</t>
  </si>
  <si>
    <t>ANALISTA DE PROCESOS ADMINISTRATIVOS</t>
  </si>
  <si>
    <t>YANERIS PIANTINI GUZMAN</t>
  </si>
  <si>
    <t>ANA BELKIS REYES PEGUERO</t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</si>
  <si>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</si>
  <si>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</si>
  <si>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</si>
  <si>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</si>
  <si>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</si>
  <si>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</si>
  <si>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ANGEL LUIS DE JESUS LORA</t>
  </si>
  <si>
    <t>ANTHONY SUERO MENA</t>
  </si>
  <si>
    <t>LAVADOR VEHICULOS</t>
  </si>
  <si>
    <t>MICHAEL MESA LOPEZ</t>
  </si>
  <si>
    <t xml:space="preserve">SAMUEL ANTONIO LORENZO JIMENEZ </t>
  </si>
  <si>
    <t xml:space="preserve">ARGELIS ALBERTO TAVERAS MARCELINO </t>
  </si>
  <si>
    <r>
      <t xml:space="preserve">CHOFER II </t>
    </r>
    <r>
      <rPr>
        <b/>
        <sz val="8"/>
        <color indexed="8"/>
        <rFont val="Calibri"/>
        <family val="2"/>
      </rPr>
      <t>(CON ASIENTO DPTO. DE INFRAESTRUCTURA)</t>
    </r>
  </si>
  <si>
    <t>ARMANDO RAFAEL DEL ROSARIO ARREDONDO</t>
  </si>
  <si>
    <t>BENITO ANTONIO CAMACHO MOSCOSO</t>
  </si>
  <si>
    <t xml:space="preserve">CHOFER I </t>
  </si>
  <si>
    <t>BLADIMIR MENDEZ JIMENEZ</t>
  </si>
  <si>
    <t>BOLIVAR BENITEZ CAMPUSANO</t>
  </si>
  <si>
    <r>
      <rPr>
        <sz val="11"/>
        <color theme="1"/>
        <rFont val="Calibri"/>
        <family val="2"/>
        <scheme val="minor"/>
      </rPr>
      <t>CHOFER I</t>
    </r>
    <r>
      <rPr>
        <b/>
        <sz val="8"/>
        <color indexed="8"/>
        <rFont val="Calibri"/>
        <family val="2"/>
      </rPr>
      <t xml:space="preserve"> (ALMACEN-KM 13 AUT. MONUMENTAL)</t>
    </r>
  </si>
  <si>
    <t>CARLOS ALBERTO PELAEZ MORENO</t>
  </si>
  <si>
    <t>MECANICO</t>
  </si>
  <si>
    <t>CAVENDISH BERZELIUS BELLIARD UREÑA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</si>
  <si>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NORTE)</t>
    </r>
  </si>
  <si>
    <t>CRISTHIAN CIPRIANO ROQUE</t>
  </si>
  <si>
    <t>DINAL ESMELIN ENCARNACION GONZALEZ</t>
  </si>
  <si>
    <r>
      <t xml:space="preserve">CHOFER II </t>
    </r>
    <r>
      <rPr>
        <b/>
        <sz val="8"/>
        <color indexed="8"/>
        <rFont val="Calibri"/>
        <family val="2"/>
      </rPr>
      <t>(CON ASIENTO DPTO. DE DISTRIBUCION</t>
    </r>
    <r>
      <rPr>
        <sz val="11"/>
        <color theme="1"/>
        <rFont val="Calibri"/>
        <family val="2"/>
        <scheme val="minor"/>
      </rPr>
      <t>)</t>
    </r>
  </si>
  <si>
    <t>EDUARDO LUIS FERMIN SALAZAR</t>
  </si>
  <si>
    <t>ELVIS ELADIO CRUZ MARIÑEZ</t>
  </si>
  <si>
    <t xml:space="preserve">SUPERVISOR DE TRANSPORTACION </t>
  </si>
  <si>
    <t>EMMANUEL ANTONIO QUIÑONES PERALTA</t>
  </si>
  <si>
    <t>GIANNY ILEENE PEREYRA MELO</t>
  </si>
  <si>
    <t>GILBERTO ANTONIO CABRERA</t>
  </si>
  <si>
    <t>GREGORIO FORNERIN SURIEL</t>
  </si>
  <si>
    <r>
      <t xml:space="preserve">CHOFER II </t>
    </r>
    <r>
      <rPr>
        <b/>
        <sz val="8"/>
        <color indexed="8"/>
        <rFont val="Calibri"/>
        <family val="2"/>
      </rPr>
      <t>(CON ASIENTO DPTO. DE INFRAESTRUCTURA</t>
    </r>
    <r>
      <rPr>
        <sz val="11"/>
        <color theme="1"/>
        <rFont val="Calibri"/>
        <family val="2"/>
        <scheme val="minor"/>
      </rPr>
      <t>)</t>
    </r>
  </si>
  <si>
    <t>HAIRO PEREZ</t>
  </si>
  <si>
    <t>HENRY MONTILLA MATEO</t>
  </si>
  <si>
    <t>LAVADOR DE VEHICULO</t>
  </si>
  <si>
    <t>HERIBERTO CASTILLO GARCIA</t>
  </si>
  <si>
    <t>JESUS VASQUEZ SOSA</t>
  </si>
  <si>
    <t xml:space="preserve">JOAN CARLOS ALVARADO LOPEZ </t>
  </si>
  <si>
    <t>JOSE ADRIANO POLANCO TAVAREZ</t>
  </si>
  <si>
    <t xml:space="preserve">JOSE AMBIORIX CARLITO </t>
  </si>
  <si>
    <t>FELIX RAFAEL GUZMAN SUAREZ</t>
  </si>
  <si>
    <t>MANUEL ANTONIO DE LOS SANTOS REYES</t>
  </si>
  <si>
    <t>NEFTALI MIESES ROSARIO</t>
  </si>
  <si>
    <t>JOSE LUCIANO CASTRO CANDELARIO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</si>
  <si>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</si>
  <si>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</si>
  <si>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</si>
  <si>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</si>
  <si>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</si>
  <si>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</si>
  <si>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</si>
  <si>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</si>
  <si>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</si>
  <si>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NORTE)</t>
    </r>
  </si>
  <si>
    <t xml:space="preserve">MARTIRES JOSE PEREZ OSORIA </t>
  </si>
  <si>
    <t>NICOLAS ALCANTARA</t>
  </si>
  <si>
    <t xml:space="preserve">ORLANDO URIBE MARTINEZ </t>
  </si>
  <si>
    <t>PABLO ZACARIAS TAVERAS DUVAL</t>
  </si>
  <si>
    <t>RAFAEL BIENVENIDO GOMEZ ROMERO</t>
  </si>
  <si>
    <t xml:space="preserve">RAFAEL FLORENTINO CALDERON </t>
  </si>
  <si>
    <t>RAMON ANTONIO PICHARDO JIMENEZ</t>
  </si>
  <si>
    <r>
      <t>CHOFER I-</t>
    </r>
    <r>
      <rPr>
        <sz val="8"/>
        <color indexed="8"/>
        <rFont val="Calibri"/>
        <family val="2"/>
      </rPr>
      <t>LP</t>
    </r>
  </si>
  <si>
    <t>MARKIN GEORGE RAMIREZ RIJO</t>
  </si>
  <si>
    <t xml:space="preserve">RODOLFO  ENMANUEL GOMEZ SANCHEZ  </t>
  </si>
  <si>
    <t>CRISTINO RAMIREZ VICENTE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</si>
  <si>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</si>
  <si>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</si>
  <si>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8"/>
        <color indexed="8"/>
        <rFont val="Calibri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</si>
  <si>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</si>
  <si>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</si>
  <si>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</si>
  <si>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</si>
  <si>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</si>
  <si>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>ADELKYS MARIA GONZALEZ NICASIO</t>
  </si>
  <si>
    <t>CAMARERA</t>
  </si>
  <si>
    <t>ANA AMELIA RAMOS BATISTA</t>
  </si>
  <si>
    <t xml:space="preserve">MODESTA DE LOS SANTOS BELEN </t>
  </si>
  <si>
    <t>ANASTACIA MORA</t>
  </si>
  <si>
    <t>BRICHER JABELIX PLACENCIA GARCIA</t>
  </si>
  <si>
    <t>CESARIN SANCHEZ CORDERO</t>
  </si>
  <si>
    <t>CAMARERO</t>
  </si>
  <si>
    <t xml:space="preserve">CLARA VASQUEZ REYES </t>
  </si>
  <si>
    <t>CONFESORA CAMACHO REYES</t>
  </si>
  <si>
    <r>
      <rPr>
        <sz val="11"/>
        <color theme="1"/>
        <rFont val="Calibri"/>
        <family val="2"/>
        <scheme val="minor"/>
      </rPr>
      <t>CAMARERA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</si>
  <si>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DANI ALEXANDER DE AZA MARTE</t>
  </si>
  <si>
    <t>DANIEL ALFONSO PEGUERO CARABALO</t>
  </si>
  <si>
    <t xml:space="preserve">AUXILIAR DE ALMACEN Y SUMINISTRO </t>
  </si>
  <si>
    <t>DOMINGA VALDEZ DIAZ</t>
  </si>
  <si>
    <t>IDANIA MERCEDES NOLASCO FERNANDEZ</t>
  </si>
  <si>
    <t>JACQUELINE PERALTA PAULINO</t>
  </si>
  <si>
    <t>JOHANNA ELIZABETH FERNANDEZ MARTE</t>
  </si>
  <si>
    <t>JOSE HERRERA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</si>
  <si>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</si>
  <si>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</si>
  <si>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</si>
  <si>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</si>
  <si>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</si>
  <si>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</si>
  <si>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DE RIVERA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</si>
  <si>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</si>
  <si>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</si>
  <si>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</si>
  <si>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</si>
  <si>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</si>
  <si>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</si>
  <si>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LUIS JOSE AGUASVIVAS REYES</t>
  </si>
  <si>
    <t xml:space="preserve">SECCION DE MAYORDOMIA </t>
  </si>
  <si>
    <t>SUPERVISOR (A) DE MAYORDOMIA</t>
  </si>
  <si>
    <t>XIOMARA LINARES CABRAL</t>
  </si>
  <si>
    <t>ALCIBIADES SOLANO</t>
  </si>
  <si>
    <t>CONSERJE</t>
  </si>
  <si>
    <t>AMAURIS PLACENCIA</t>
  </si>
  <si>
    <t>MARIA CRISTINA LUGO JAVIER</t>
  </si>
  <si>
    <t>MARILEIDY DE JESUS GERVACIO</t>
  </si>
  <si>
    <t>JOVANNY LARA</t>
  </si>
  <si>
    <t>ANA CAROLINA MOJICA THEN</t>
  </si>
  <si>
    <t xml:space="preserve">REYES CORDERO SANCHEZ </t>
  </si>
  <si>
    <t>DAYSI MARGARITA RODRIGUEZ  PERALTA</t>
  </si>
  <si>
    <t xml:space="preserve">JENNIFER NUÑEZ LORA </t>
  </si>
  <si>
    <t xml:space="preserve">JULISSA GARCIA DE LA CRUZ </t>
  </si>
  <si>
    <t xml:space="preserve">ISAMAR HERRERA PEGUERO </t>
  </si>
  <si>
    <t>ARCADIA ALCANTARA VALDEZ</t>
  </si>
  <si>
    <t>AURORA AQUINO VALDEZ</t>
  </si>
  <si>
    <t>AUSTRALIA RODRIGUEZ ARIAS</t>
  </si>
  <si>
    <r>
      <t xml:space="preserve">CONSERJE </t>
    </r>
    <r>
      <rPr>
        <b/>
        <sz val="8"/>
        <color indexed="8"/>
        <rFont val="Calibri"/>
        <family val="2"/>
      </rPr>
      <t>(CON ASIENTO EN EL ALM. REGIONAL NORTE-SANTIAGO)</t>
    </r>
  </si>
  <si>
    <t>CARMEN PEREYRA LOPEZ</t>
  </si>
  <si>
    <r>
      <rPr>
        <sz val="11"/>
        <color theme="1"/>
        <rFont val="Calibri"/>
        <family val="2"/>
        <scheme val="minor"/>
      </rPr>
      <t xml:space="preserve">CONSERJE  </t>
    </r>
    <r>
      <rPr>
        <b/>
        <sz val="8"/>
        <color indexed="8"/>
        <rFont val="Calibri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</si>
  <si>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</si>
  <si>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</si>
  <si>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</si>
  <si>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</si>
  <si>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</si>
  <si>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</si>
  <si>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</si>
  <si>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>JOSE BENJAMIN REYES TEJEDA</t>
  </si>
  <si>
    <t>JUAN JAVIER GUZMAN VASQUEZ</t>
  </si>
  <si>
    <t>JUANA HERNANDEZ</t>
  </si>
  <si>
    <t>AMBAR YUDIT GONZALEZ PEREZ</t>
  </si>
  <si>
    <t xml:space="preserve">AGRIPINA  SUVERVI REYES </t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</si>
  <si>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</si>
  <si>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</si>
  <si>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</si>
  <si>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</si>
  <si>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</si>
  <si>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</si>
  <si>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</si>
  <si>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</si>
  <si>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</si>
  <si>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</si>
  <si>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</si>
  <si>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</si>
  <si>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 xml:space="preserve">TANIA ALTAGRACIA ESTEVEZ CASTILLO </t>
  </si>
  <si>
    <t>BRIGIDA MARIA HEREDIA VIZCAINO</t>
  </si>
  <si>
    <t>CONSERJE (ASIGNADA A ALMACEN MONUMENTAL)</t>
  </si>
  <si>
    <t xml:space="preserve">TIBULCIO ANTONIO UREÑA SANTANA </t>
  </si>
  <si>
    <t>SANTA RAMIREZ MARTINEZ</t>
  </si>
  <si>
    <t>SANTIAGO DE LEON DE LEON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</si>
  <si>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</si>
  <si>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</si>
  <si>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</si>
  <si>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</si>
  <si>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</si>
  <si>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ALMACEN Y SUMINISTRO</t>
  </si>
  <si>
    <t>FRANKLIN ANTONIO NUÑEZ GARCIA</t>
  </si>
  <si>
    <t xml:space="preserve">SECCION DE ALMACEN Y SUMINISTRO </t>
  </si>
  <si>
    <t xml:space="preserve">AUXILIAR ALMANCEN Y SUMINISTRO </t>
  </si>
  <si>
    <t>FRANK NEUDY DE LOS SANTOS ADAMES</t>
  </si>
  <si>
    <t xml:space="preserve">ALMACENISTA </t>
  </si>
  <si>
    <t>JENNIFER YAMILETT ALMONTE</t>
  </si>
  <si>
    <t>JOSE ALEXANDER MEDINA FRANCO</t>
  </si>
  <si>
    <t>AUXILIAR ALMACEN</t>
  </si>
  <si>
    <t>JUNIOR ALBERTO VASQUEZ SOLANO</t>
  </si>
  <si>
    <t>SIMON BOLIVAR DIAZ VIZCAINO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</si>
  <si>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</si>
  <si>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</si>
  <si>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</si>
  <si>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</si>
  <si>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ENCARGADO</t>
  </si>
  <si>
    <t>BRIGIDA DE LOS SANTOS</t>
  </si>
  <si>
    <t>MENSAJERA INTERNA</t>
  </si>
  <si>
    <t>HECTOR MANUEL CORDERO ALMONTE</t>
  </si>
  <si>
    <t>MENSAJERO EXTERNO</t>
  </si>
  <si>
    <t>NARCISO SOSA GALVEZ</t>
  </si>
  <si>
    <t>PELAGIO VARGAS NUÑEZ</t>
  </si>
  <si>
    <t>JODALIS MORA</t>
  </si>
  <si>
    <t>RAFAELINA MATEO CASTILLO</t>
  </si>
  <si>
    <t>SANDRA ACOSTA MEDINA DE PARREÑO</t>
  </si>
  <si>
    <t>SOBEIDA MARIA TIBURCIO BAUTISTA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</si>
  <si>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</si>
  <si>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</si>
  <si>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</si>
  <si>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</si>
  <si>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A E INFRAESTRUCTURA</t>
    </r>
  </si>
  <si>
    <t>JORGE ARTURO SIERRA DEL VALLE</t>
  </si>
  <si>
    <t>DEPARTAMENTO DE INGENIERIA E INFRAESTRUCTURA</t>
  </si>
  <si>
    <t xml:space="preserve">SUPERVISOR </t>
  </si>
  <si>
    <t xml:space="preserve">CARMEN ALEXANDRA GARCIA BLANCO </t>
  </si>
  <si>
    <t xml:space="preserve">ELVIN ANTONIO RODRIGUEZ </t>
  </si>
  <si>
    <t>SUPERVISOR</t>
  </si>
  <si>
    <t xml:space="preserve">YOLANNY ALEXANDRA SANTOS BAUTISTA </t>
  </si>
  <si>
    <t>DIVISIÓN DE OBRAS, CONSTRUCCIONES Y SERVICIOS</t>
  </si>
  <si>
    <t>ALEXANDER TAVERAS RIVAS</t>
  </si>
  <si>
    <t>SUPERVISOR DE OBRAS, CONST. Y SERVICIOS</t>
  </si>
  <si>
    <t>ALTAGRACIA MARIANYIR PEREZ LLUBERES</t>
  </si>
  <si>
    <t>AMAURY JOSE FELIX ARIAS</t>
  </si>
  <si>
    <t>BRAULIO GILBERTO DE LOS SANTOS</t>
  </si>
  <si>
    <t xml:space="preserve">RAFAEL ENCARNACION </t>
  </si>
  <si>
    <r>
      <t>DIVISIÓN DE MEJORA Y ACONDICIONAMIENTO F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SICO</t>
    </r>
  </si>
  <si>
    <t>ELIEZER RAMIREZ</t>
  </si>
  <si>
    <t>DIVISIÓN DE MEJORA Y ACONDICIONAMIENTO FÍSICO</t>
  </si>
  <si>
    <r>
      <t>HERRERO</t>
    </r>
    <r>
      <rPr>
        <sz val="8"/>
        <color indexed="8"/>
        <rFont val="Calibri"/>
        <family val="2"/>
      </rPr>
      <t>-LP</t>
    </r>
  </si>
  <si>
    <t>FRANCISCO TAVERAS CABRERA</t>
  </si>
  <si>
    <r>
      <t>TECNICO EN REFRIGERACIÓN-</t>
    </r>
    <r>
      <rPr>
        <b/>
        <sz val="11"/>
        <color indexed="8"/>
        <rFont val="Calibri"/>
        <family val="2"/>
      </rPr>
      <t>CON ASIENTO ALMACEN REGIÓN NORTE</t>
    </r>
  </si>
  <si>
    <t>SMERLIN RAFAEL MESA NATERA</t>
  </si>
  <si>
    <t>EBANISTA</t>
  </si>
  <si>
    <t>DANIEL DEL ROSARIO DE LA ROSA</t>
  </si>
  <si>
    <t>ELECTRICISTA</t>
  </si>
  <si>
    <t>FRANCISCO ANTONIO OZUNA SANTANA</t>
  </si>
  <si>
    <t>NOELIO LANTIGUA ECHAVARRIA</t>
  </si>
  <si>
    <t>AYUDANTE DE MANTENIMIENTO</t>
  </si>
  <si>
    <t>PEDRO DAMIAN FLORES REYES</t>
  </si>
  <si>
    <t>ALBAÑIL</t>
  </si>
  <si>
    <t>REYES MELANIO GOMEZ POLANCO</t>
  </si>
  <si>
    <t>SUPERVISOR DE MANTENIMIENTO</t>
  </si>
  <si>
    <t xml:space="preserve">JOSE DOLORES VASQUEZ ALCANTARA </t>
  </si>
  <si>
    <r>
      <rPr>
        <sz val="11"/>
        <color theme="1"/>
        <rFont val="Calibri"/>
        <family val="2"/>
        <scheme val="minor"/>
      </rPr>
      <t>SUPERVISOR DE MANTENIMIENTO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SANTIAGO)</t>
    </r>
  </si>
  <si>
    <t>JOSE EMMANUEL DURAN TUCKER</t>
  </si>
  <si>
    <t xml:space="preserve">ROQUE MEDINA PACHANO </t>
  </si>
  <si>
    <t xml:space="preserve">FRANCISCO ARACENA FRIAS </t>
  </si>
  <si>
    <t>AGUSTIN ARIAS RAMIREZ</t>
  </si>
  <si>
    <t>JOE  PEREZ ROBLES</t>
  </si>
  <si>
    <t>JULIO CESAR MORETA JIMENEZ</t>
  </si>
  <si>
    <t xml:space="preserve">MANUEL LANTIGUA PEREYRA </t>
  </si>
  <si>
    <t xml:space="preserve">ELIAS SANCHEZ RODRIGUEZ </t>
  </si>
  <si>
    <t>RAFAEL PEGUERO SANCHEZ</t>
  </si>
  <si>
    <t xml:space="preserve">WILTON NICOLAS MARTINEZ REYES </t>
  </si>
  <si>
    <t>PINTOR</t>
  </si>
  <si>
    <t xml:space="preserve">OLAYNIS MENDEZ MENDEZ </t>
  </si>
  <si>
    <t xml:space="preserve">RAFAEL POLANCO ROJAS </t>
  </si>
  <si>
    <t>ELIEZER CORNELIO REYES</t>
  </si>
  <si>
    <t>WILSON ANTONIO TIO BRENS</t>
  </si>
  <si>
    <t xml:space="preserve">DARWIN ANDRES BONILLA GONZALEZ </t>
  </si>
  <si>
    <t>CAONABO AZUNA JIMENEZ</t>
  </si>
  <si>
    <t>TECNICO DE REFRIGERACION</t>
  </si>
  <si>
    <t xml:space="preserve">RUFINO MOSCOSO GARCIA </t>
  </si>
  <si>
    <r>
      <rPr>
        <sz val="11"/>
        <color theme="1"/>
        <rFont val="Calibri"/>
        <family val="2"/>
        <scheme val="minor"/>
      </rPr>
      <t xml:space="preserve">PINTOR </t>
    </r>
    <r>
      <rPr>
        <b/>
        <sz val="11"/>
        <color indexed="8"/>
        <rFont val="Calibri"/>
        <family val="2"/>
      </rPr>
      <t>(Con Asiento Almacén Regional Santiago)</t>
    </r>
  </si>
  <si>
    <t xml:space="preserve">RAFAEL SCARLIN PINEDA ORTIZ </t>
  </si>
  <si>
    <t>PLOMERO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</si>
  <si>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</si>
  <si>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</si>
  <si>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</si>
  <si>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</si>
  <si>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</si>
  <si>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</si>
  <si>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</si>
  <si>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ANDRES DE LOS SANTOS VALLEJO</t>
  </si>
  <si>
    <t>TECNICO EN REFRIGERACIÓN</t>
  </si>
  <si>
    <t>MIGUEL ANGEL BRITO GUTIERREZ</t>
  </si>
  <si>
    <t>CARLOS ENRIQUE CANELA HENRIQUEZ</t>
  </si>
  <si>
    <r>
      <rPr>
        <sz val="11"/>
        <color theme="1"/>
        <rFont val="Calibri"/>
        <family val="2"/>
        <scheme val="minor"/>
      </rPr>
      <t xml:space="preserve">PLOMERO </t>
    </r>
    <r>
      <rPr>
        <b/>
        <sz val="11"/>
        <color indexed="8"/>
        <rFont val="Calibri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</si>
  <si>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</si>
  <si>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</si>
  <si>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</si>
  <si>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</si>
  <si>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 xml:space="preserve">JOSE LUIS ROMERO DEL ROSARIO </t>
  </si>
  <si>
    <t xml:space="preserve">ELECTRICISTA </t>
  </si>
  <si>
    <t>JESUS JEANCARLOS ZORRILLA SALAZAR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</si>
  <si>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</si>
  <si>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</si>
  <si>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</si>
  <si>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</si>
  <si>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</si>
  <si>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SANTA MARGARITA FELIZ RAMIREZ</t>
  </si>
  <si>
    <t>CONTADOR</t>
  </si>
  <si>
    <t>ADRIAN CABAN LOPEZ</t>
  </si>
  <si>
    <t>DIGITADOR</t>
  </si>
  <si>
    <t>ALBERTO VALENTIN CUEVAS SANTANA</t>
  </si>
  <si>
    <t>CONTADOR I</t>
  </si>
  <si>
    <t>ANA CAROLINA ENCARNACION MONTERO</t>
  </si>
  <si>
    <t xml:space="preserve">DIGITADORA </t>
  </si>
  <si>
    <t>ARIEL CABRAL MARIANO</t>
  </si>
  <si>
    <t>GEURY LEONARDO RODRIGUEZ LUCAS</t>
  </si>
  <si>
    <t>LUIS MANUEL MEJIA LARA</t>
  </si>
  <si>
    <t>MIGUEL ANGEL REDONDO FERNANDEZ</t>
  </si>
  <si>
    <t>SARAH ALTAGRACIA POLANCO MARTE</t>
  </si>
  <si>
    <t>VICTOR MANUEL CALZADO MARTINEZ</t>
  </si>
  <si>
    <t>ANGEL GABRIEL DURAN FELIZ</t>
  </si>
  <si>
    <t>CARLOS LUIS PEREZ GOMEZ</t>
  </si>
  <si>
    <t>DIGITADOR II</t>
  </si>
  <si>
    <t>CINDY SAMARIA COLLADO DURAN</t>
  </si>
  <si>
    <t>DIGNA MARIA BOURDIER ALVARADO</t>
  </si>
  <si>
    <t>ENMANUEL NICOLAS UREÑA PEREZ</t>
  </si>
  <si>
    <t>FREDERICK ANTHONY VELASQUEZ GUZMAN</t>
  </si>
  <si>
    <t>RADDIES MONTILLA VALDEZ</t>
  </si>
  <si>
    <t>HILDA UNIRIS GERONIMO FERRERAS</t>
  </si>
  <si>
    <t>JESUS ANGEL PERALTA PEREZ</t>
  </si>
  <si>
    <t>JOHANNA BAEZ CONTRERAS DE DELGADO</t>
  </si>
  <si>
    <t>MARIEL DEL CARMEN HERNANDEZ SANTANA</t>
  </si>
  <si>
    <t>SECRETARIA II</t>
  </si>
  <si>
    <t>RAFAEL ANTONIO SALCEDO ARIAS</t>
  </si>
  <si>
    <t>RAFAEL EMILIO SANTANA MARTINEZ</t>
  </si>
  <si>
    <t xml:space="preserve">MIGUEL JOSE ALMONTE RODRIGUEZ 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</si>
  <si>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</si>
  <si>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</si>
  <si>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</si>
  <si>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</si>
  <si>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</si>
  <si>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</si>
  <si>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ROSA PORTES SANTANA DE MARTINEZ</t>
  </si>
  <si>
    <t xml:space="preserve">DIVISION DE CONTABILIDAD 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</si>
  <si>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</si>
  <si>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</si>
  <si>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</si>
  <si>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</si>
  <si>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</si>
  <si>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</si>
  <si>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</si>
  <si>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</si>
  <si>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</si>
  <si>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</si>
  <si>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</si>
  <si>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</si>
  <si>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</si>
  <si>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</si>
  <si>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YAUKY ALEXANDER ORTEGA LOPEZ</t>
  </si>
  <si>
    <t>JOSE DEL CARMEN UREÑA FERREIRA</t>
  </si>
  <si>
    <t>AUXILIAR CONTABILIDAD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</si>
  <si>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</si>
  <si>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</si>
  <si>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</si>
  <si>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</si>
  <si>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JUANA FAMILIA DE LEON</t>
  </si>
  <si>
    <t>RAMON IGNACIO DIAZ MOJICA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</si>
  <si>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</si>
  <si>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</si>
  <si>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</si>
  <si>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</si>
  <si>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2"/>
        <color indexed="8"/>
        <rFont val="Calibri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</si>
  <si>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</si>
  <si>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</si>
  <si>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</si>
  <si>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</si>
  <si>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</si>
  <si>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</si>
  <si>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</si>
  <si>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SECRETARIA I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</si>
  <si>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</si>
  <si>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</si>
  <si>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</si>
  <si>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</si>
  <si>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</si>
  <si>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ASISTENTE ADMINISTRATIVO I</t>
  </si>
  <si>
    <t>LIDIA ALBANIA TORRES PEÑA</t>
  </si>
  <si>
    <t>LAURISA SANCHEZ RAMIREZ</t>
  </si>
  <si>
    <t>AUXILIAR DE INGRESOS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</si>
  <si>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</si>
  <si>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</si>
  <si>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</si>
  <si>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</si>
  <si>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</si>
  <si>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ANDYS DAVID FERMIN VARGAS</t>
  </si>
  <si>
    <t>COLECTOR I</t>
  </si>
  <si>
    <t>ANSELMO ALEJANDRO MEDRANO Y MEDRANO</t>
  </si>
  <si>
    <t>COLECTOR ZONA Q INDEP.</t>
  </si>
  <si>
    <t>DIOGENES RAFAEL ESPINAL DURAN</t>
  </si>
  <si>
    <t>DOMITILA DE JESUS OVALLES BETANCES</t>
  </si>
  <si>
    <t>COLECTOR SALCEDO Z-12</t>
  </si>
  <si>
    <t>JACOBO ANDRES HERNANDEZ POLANCO</t>
  </si>
  <si>
    <t>COLECTOR HATO MAYOR Z-M</t>
  </si>
  <si>
    <t>JOEL NATHANAEL HERNANDEZ GERONIMO</t>
  </si>
  <si>
    <t>COLECTOR</t>
  </si>
  <si>
    <t>JORGE ANTONIO NINA RODRIGUEZ</t>
  </si>
  <si>
    <t>COLECTOR II</t>
  </si>
  <si>
    <t>JOSE ANDRES BAUTISTA DE LOS SANTOS</t>
  </si>
  <si>
    <t xml:space="preserve">OLIVER DE JESUS TEJADA LOPEZ </t>
  </si>
  <si>
    <t>GISELL ALFONSINA GUERRERO JUMA</t>
  </si>
  <si>
    <t>JULIO ALBERTO ABREU ABREU</t>
  </si>
  <si>
    <t>LUIS DANIEL CHAVEZ BATISTA</t>
  </si>
  <si>
    <t>LUIS MANUEL RODRIGUEZ TORRES</t>
  </si>
  <si>
    <t>MARCIAL ABREU GUZMAN</t>
  </si>
  <si>
    <t>COLECTOR SAN CRISTOBAL Z-9</t>
  </si>
  <si>
    <t>MAXIMO DAVID HELENA</t>
  </si>
  <si>
    <t>COLECTOR PTO. PLATA 2, ZONA 8</t>
  </si>
  <si>
    <t>OSCAR RAFAEL PAULINO TEJADA</t>
  </si>
  <si>
    <t>RAMON ANTONIO MOJICA ZAPATA</t>
  </si>
  <si>
    <t>RAMON MARIA MOSQUEA SANCHEZ</t>
  </si>
  <si>
    <t>VICTOR MANUEL LUGO TORRES</t>
  </si>
  <si>
    <t>WENDY RAMONA FRIAS MINAYA</t>
  </si>
  <si>
    <t>DEPARTAMENTO DE COMPRAS Y CONTRATACIONES</t>
  </si>
  <si>
    <t>ARISTIDES AMAURY SEGURA MEDINA</t>
  </si>
  <si>
    <t>COORDINADOR</t>
  </si>
  <si>
    <t>JEIDY LAURA MENDOZA FELIZ</t>
  </si>
  <si>
    <t>GERAL JOSE TAVERAS PARRA</t>
  </si>
  <si>
    <t xml:space="preserve">ELIZABETH DE LA CRUZ TELLERIA </t>
  </si>
  <si>
    <t>ISAURA SUERO MERAN</t>
  </si>
  <si>
    <t>MIGUELINA ENCARNACION REYNOSO MORENO</t>
  </si>
  <si>
    <t>MARIELA VALDEZ MATOS</t>
  </si>
  <si>
    <t>DIVISIÓN DE LICITACIONES</t>
  </si>
  <si>
    <t>PAOLA SANTA FARIAS PACIANS</t>
  </si>
  <si>
    <t xml:space="preserve">DIVISION DE LICITACIONES </t>
  </si>
  <si>
    <t>ASISTENTE ADMINISTRATIVA III</t>
  </si>
  <si>
    <t>KENCY JOEL CAMINERO GUTIERREZ</t>
  </si>
  <si>
    <t>ELENA MADURO JAZMIN</t>
  </si>
  <si>
    <t>CARLOS LUIS PLACENCIO VALERIO</t>
  </si>
  <si>
    <t>ADMINISTRADOR DE SISTEMA DE I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</si>
  <si>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</si>
  <si>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</si>
  <si>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</si>
  <si>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</si>
  <si>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</si>
  <si>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t>BRENDA ALMONTE RIVERA</t>
  </si>
  <si>
    <t>ANALISTA DE MUESTRA</t>
  </si>
  <si>
    <r>
      <t>DIRECCIÓN DE TECNOLOG</t>
    </r>
    <r>
      <rPr>
        <b/>
        <sz val="12"/>
        <color indexed="8"/>
        <rFont val="Calibri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</si>
  <si>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</si>
  <si>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</si>
  <si>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</si>
  <si>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MARTHA ALTAGRACIA MATOS VALLEJO</t>
  </si>
  <si>
    <t>ANYERI ADREINA VIGAY</t>
  </si>
  <si>
    <t>ROSEVELIN RODRIGUEZ DE LOS SANTOS</t>
  </si>
  <si>
    <t>DIGITADORA</t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</si>
  <si>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</si>
  <si>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</si>
  <si>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</si>
  <si>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</si>
  <si>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t>WILLIAM ANDRES ANDUJAR MENDEZ</t>
  </si>
  <si>
    <r>
      <t>DIRECCIÓN DE TR</t>
    </r>
    <r>
      <rPr>
        <b/>
        <sz val="12"/>
        <color indexed="8"/>
        <rFont val="Calibri"/>
        <family val="2"/>
      </rPr>
      <t>ÁMITES Y SERVICIOS PARA LA SALUD</t>
    </r>
  </si>
  <si>
    <t>ADRIANA MABEL CONCEPCION SANTANA</t>
  </si>
  <si>
    <t>DIRECCIÓN DE TRAMITES Y SERVICIOS PARA LA SALUD</t>
  </si>
  <si>
    <t>ALEJANDRINA ANTONIA MORA PAULINO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</si>
  <si>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</si>
  <si>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</si>
  <si>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</si>
  <si>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</si>
  <si>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</si>
  <si>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</si>
  <si>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</si>
  <si>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</si>
  <si>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</si>
  <si>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</si>
  <si>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</si>
  <si>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MARY LUZ FULCAR CASTRO</t>
  </si>
  <si>
    <r>
      <t>TECNICO ADMINISTRATIVO</t>
    </r>
    <r>
      <rPr>
        <b/>
        <sz val="8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CON ASIENTO ALMACEN REGIONAL SANTIAGO)</t>
    </r>
  </si>
  <si>
    <t>MIGUEL ANGEL YSABEL JIMENEZ</t>
  </si>
  <si>
    <t>ODYL ALEJANDRA TRINIDAD PICHARDO</t>
  </si>
  <si>
    <t>AUXILIAR ADMINISTRATIVO (CON ASIENTO ALMACEN REGIONAL SANTIAGO)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</si>
  <si>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</si>
  <si>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</si>
  <si>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</si>
  <si>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</si>
  <si>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</si>
  <si>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 xml:space="preserve">ISMENIA E.DEL C JESUS FERNANDEZ RODRIGUEZ </t>
  </si>
  <si>
    <t>ALEXANDRA NICOLASA GARCIA MARTE</t>
  </si>
  <si>
    <t>EULALIA REYES PERALTA</t>
  </si>
  <si>
    <t>KATTERINNA ELIZABETH AMARANTE CID</t>
  </si>
  <si>
    <t>ROSA MARIA SANCHEZ DE PEÑA</t>
  </si>
  <si>
    <t>DIRECCIÓN DE OPERACIONES Y LOGISTICA</t>
  </si>
  <si>
    <t>LUIS EMILIO PEREZ GARCIA</t>
  </si>
  <si>
    <t>SOCORRO RAMIREZ TURBI</t>
  </si>
  <si>
    <r>
      <t>SECRETARIA II-</t>
    </r>
    <r>
      <rPr>
        <b/>
        <sz val="11"/>
        <color indexed="8"/>
        <rFont val="Calibri"/>
        <family val="2"/>
      </rPr>
      <t>ALMACEN-KM 13 AUT. MONUMENTAL</t>
    </r>
  </si>
  <si>
    <t>YANET RAFAELA SAINT HILAIRE OVALLE</t>
  </si>
  <si>
    <t xml:space="preserve">PAOLA JAQUEZ CAPELLAN </t>
  </si>
  <si>
    <t xml:space="preserve">ELMER ESTANY ALCANTARA RODRIGUEZ </t>
  </si>
  <si>
    <r>
      <rPr>
        <sz val="11"/>
        <color theme="1"/>
        <rFont val="Calibri"/>
        <family val="2"/>
        <scheme val="minor"/>
      </rPr>
      <t>AUXILIAR ADMINISTRATIVO</t>
    </r>
    <r>
      <rPr>
        <b/>
        <sz val="8"/>
        <color indexed="8"/>
        <rFont val="Calibri"/>
        <family val="2"/>
      </rPr>
      <t xml:space="preserve"> (ALMACEN-KM 13 AUT. MONUMENTAL)</t>
    </r>
  </si>
  <si>
    <t>JUAN BIENVENIDO MONCION AGRAMONTE</t>
  </si>
  <si>
    <t>REMIS MARIA FULCAR QUEVEDO</t>
  </si>
  <si>
    <t>COORDINADORA DE DESPACHOS</t>
  </si>
  <si>
    <r>
      <t>DEPARTAMENTO ALMAC</t>
    </r>
    <r>
      <rPr>
        <b/>
        <sz val="12"/>
        <color indexed="8"/>
        <rFont val="Calibri"/>
        <family val="2"/>
      </rPr>
      <t>É</t>
    </r>
    <r>
      <rPr>
        <b/>
        <sz val="12"/>
        <color indexed="8"/>
        <rFont val="Calibri"/>
        <family val="2"/>
      </rPr>
      <t>N GENERAL DE INSUMOS PARA LA SALUD</t>
    </r>
  </si>
  <si>
    <t>ALBERTO NUÑEZ SABINO</t>
  </si>
  <si>
    <t>DEPARTAMENTO ALMACÉN GENERAL DE INSUMOS PARA LA SALUD</t>
  </si>
  <si>
    <t>ANA ISABEL SANCHEZ AGRAMONTE</t>
  </si>
  <si>
    <t>ANDERSON LEONARDO MATEO MORA</t>
  </si>
  <si>
    <t>AUXILIAR DE ALMACEN</t>
  </si>
  <si>
    <t>ANGEL DANIEL DEL ORBE OLIVO</t>
  </si>
  <si>
    <t>ANGEL ESTEBAN MEDINA MOJICA</t>
  </si>
  <si>
    <t>LUIS ALBERTO MORA</t>
  </si>
  <si>
    <t>RAUL AMADO CABRERA ORTEGA</t>
  </si>
  <si>
    <r>
      <rPr>
        <sz val="11"/>
        <color theme="1"/>
        <rFont val="Calibri"/>
        <family val="2"/>
        <scheme val="minor"/>
      </rPr>
      <t>DIGITADOR ALMACEN</t>
    </r>
    <r>
      <rPr>
        <b/>
        <sz val="11"/>
        <color indexed="8"/>
        <rFont val="Calibri"/>
        <family val="2"/>
      </rPr>
      <t>-KM 13 AUT. MONUMENTAL</t>
    </r>
  </si>
  <si>
    <t>SANTIAGO ARAUJO VALDEZ</t>
  </si>
  <si>
    <t>SUPERVISOR DE MESA</t>
  </si>
  <si>
    <t>JUAN RAFAEL GARCIA INOA</t>
  </si>
  <si>
    <t>JOSE DANIEL VALLEJO DEL ROSARIO</t>
  </si>
  <si>
    <t xml:space="preserve">SUPERVISOR DE MESA /MONUMENTAL </t>
  </si>
  <si>
    <t>BELKIS CANDELARIO TORRES</t>
  </si>
  <si>
    <t>CARLOS MIGUEL REINOSO PAREDES</t>
  </si>
  <si>
    <t>CELESTE MILAGROS CARRION MARTINEZ</t>
  </si>
  <si>
    <t>CRISTIAN RAMON DIONICIO PINALES</t>
  </si>
  <si>
    <t>GENIS JIMENEZ FAMILIA</t>
  </si>
  <si>
    <t>JOSE PLACIDO GUZMAN</t>
  </si>
  <si>
    <t>VERIFICADOR</t>
  </si>
  <si>
    <t>JOSE GABRIEL ROA MORA</t>
  </si>
  <si>
    <r>
      <rPr>
        <sz val="11"/>
        <color theme="1"/>
        <rFont val="Calibri"/>
        <family val="2"/>
        <scheme val="minor"/>
      </rPr>
      <t>SUPERVISOR DE MESA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</si>
  <si>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MARINO ANTONIO QUIROZ ROSARIO</t>
  </si>
  <si>
    <t xml:space="preserve">PORFIRIO NICOLAS JIMENEZ </t>
  </si>
  <si>
    <t>MARIALIS YARMINA VASQUEZ GARCIA</t>
  </si>
  <si>
    <t>VERIFICADORA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</si>
  <si>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</si>
  <si>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</si>
  <si>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</si>
  <si>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</si>
  <si>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</si>
  <si>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</si>
  <si>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DE DIAZ</t>
  </si>
  <si>
    <t>NELSON LORENZO REYES JIMENEZ</t>
  </si>
  <si>
    <t xml:space="preserve">ADRIAN ANTONIO MARTINEZ CRUZ </t>
  </si>
  <si>
    <t>ANGELO MIESES RIVERA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</si>
  <si>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</si>
  <si>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</si>
  <si>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</si>
  <si>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</si>
  <si>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</si>
  <si>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DARIEL DARIO BREA TERRERO</t>
  </si>
  <si>
    <t>DAVID VICTORIA SEGURA</t>
  </si>
  <si>
    <t>DENYS PEREZ GERALDO</t>
  </si>
  <si>
    <t>DIOGENES MIGUEL MINAYA ULLOA</t>
  </si>
  <si>
    <t>EDWIN HERNANDEZ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</si>
  <si>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(ALMACEN-KM 13 AUT. MONUMENTAL)</t>
    </r>
  </si>
  <si>
    <t>ENMANUEL GUARIONEX BRITO ALBA</t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</si>
  <si>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</si>
  <si>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</si>
  <si>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</si>
  <si>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</si>
  <si>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</si>
  <si>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</si>
  <si>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</si>
  <si>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>FERNANDO CASTILLO ADON</t>
  </si>
  <si>
    <t xml:space="preserve">AUXILIAR DE ALMACEN </t>
  </si>
  <si>
    <t xml:space="preserve">ENGELS DAHILLIAN APONTE SALAZAR </t>
  </si>
  <si>
    <t xml:space="preserve">JURYS OSVALDO LUNA PIMENTEL </t>
  </si>
  <si>
    <t>JOSE LUIS GUZMAN POLANCO</t>
  </si>
  <si>
    <t>KELVIN MAMBRU MANZANILLO</t>
  </si>
  <si>
    <t xml:space="preserve">RICARDO BELTRAN BELTRAN </t>
  </si>
  <si>
    <t xml:space="preserve">MIYEL YERALDO CARVAJAL MORILLO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</si>
  <si>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</si>
  <si>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</si>
  <si>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</si>
  <si>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</si>
  <si>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</si>
  <si>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</si>
  <si>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</si>
  <si>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</si>
  <si>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</si>
  <si>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</si>
  <si>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</si>
  <si>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</si>
  <si>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>JORGE LUIS FIGUEROA MEDINA</t>
  </si>
  <si>
    <t>JOSE ALBERTO PEREZ RAMIREZ</t>
  </si>
  <si>
    <t>KEVIN MANUEL CORDERO CANDELARIO</t>
  </si>
  <si>
    <t>LUIS ARTURO PERALTA ROSARIO</t>
  </si>
  <si>
    <t>MARINO ANTONIO CAPELLAN SANCHEZ</t>
  </si>
  <si>
    <t>MAXIMO HICHEZ MEDINA</t>
  </si>
  <si>
    <t>MEL ALAIN HEREDIA MEJIA</t>
  </si>
  <si>
    <t>NICOLAS BURGOS MARTINEZ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</si>
  <si>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</si>
  <si>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ROBERTO IGNACIO SANCHEZ Y SANCHEZ</t>
  </si>
  <si>
    <t>FRANKLIN GUSTAVO MOYA MONTES DE OCA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</si>
  <si>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</si>
  <si>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</si>
  <si>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</si>
  <si>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</si>
  <si>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</si>
  <si>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VERIFICADORA </t>
  </si>
  <si>
    <t xml:space="preserve">OCTAVIO ZENA </t>
  </si>
  <si>
    <t>RAFAEL REYES RAMIREZ</t>
  </si>
  <si>
    <t>WANDER TERRERO REYES</t>
  </si>
  <si>
    <t xml:space="preserve">JOSE MIGUEL BAUTISTA AVILES </t>
  </si>
  <si>
    <t>ROBERT BARET FERRER</t>
  </si>
  <si>
    <t>FRANCIS JIMENEZ RODRIGUEZ</t>
  </si>
  <si>
    <t>SUPERVISOR (A) DE MESA</t>
  </si>
  <si>
    <t xml:space="preserve">ANDRES NICOLE ESTEVEZ DURAN </t>
  </si>
  <si>
    <t>AXEL ROBERT SERRA POLANCO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</si>
  <si>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</si>
  <si>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</si>
  <si>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</si>
  <si>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</si>
  <si>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</si>
  <si>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 xml:space="preserve">JON JAIRO POLANCO ARACHE </t>
  </si>
  <si>
    <t xml:space="preserve">JOSE ALBERTO PADILLA ALEJO </t>
  </si>
  <si>
    <r>
      <rPr>
        <sz val="11"/>
        <color theme="1"/>
        <rFont val="Calibri"/>
        <family val="2"/>
        <scheme val="minor"/>
      </rPr>
      <t xml:space="preserve">SUPERVISOR DE MESA </t>
    </r>
    <r>
      <rPr>
        <b/>
        <sz val="8"/>
        <color indexed="8"/>
        <rFont val="Calibri"/>
        <family val="2"/>
      </rPr>
      <t>(CON ASIENTO ALMACEN REGIONAL SANTIAGO)</t>
    </r>
  </si>
  <si>
    <t xml:space="preserve">JOSE ANIBAL BATISTA DE LA CRUZ </t>
  </si>
  <si>
    <r>
      <rPr>
        <sz val="11"/>
        <color theme="1"/>
        <rFont val="Calibri"/>
        <family val="2"/>
        <scheme val="minor"/>
      </rPr>
      <t>OPERADOR DE MONTACARGA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</si>
  <si>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</si>
  <si>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</si>
  <si>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</si>
  <si>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1"/>
        <color theme="1"/>
        <rFont val="Calibri"/>
        <family val="2"/>
        <scheme val="minor"/>
      </rPr>
      <t xml:space="preserve">SECRETARIA I </t>
    </r>
    <r>
      <rPr>
        <b/>
        <sz val="8"/>
        <color indexed="8"/>
        <rFont val="Calibri"/>
        <family val="2"/>
      </rPr>
      <t>(ALMACEN-KM 13 AUT. MONUMENTAL)</t>
    </r>
  </si>
  <si>
    <t xml:space="preserve">MIRIAN FELIZ MARTINEZ </t>
  </si>
  <si>
    <t>YUNIOR DE LA CRUZ ARIAS</t>
  </si>
  <si>
    <t>FELIX JOHAN DELGADO GUEVARA</t>
  </si>
  <si>
    <t>OPERADOR DE MONTACARGA</t>
  </si>
  <si>
    <t>INDIRA DEL CARMEN ACOSTA GIL</t>
  </si>
  <si>
    <t>IVELISSE PLACERES PEÑA</t>
  </si>
  <si>
    <t>SUPERVISORA-RJ</t>
  </si>
  <si>
    <t>JANSER YADIR SOTO PAREDES</t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</si>
  <si>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</si>
  <si>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</si>
  <si>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</si>
  <si>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</si>
  <si>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</si>
  <si>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</si>
  <si>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</si>
  <si>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</si>
  <si>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ALMACEN-</t>
    </r>
    <r>
      <rPr>
        <sz val="8"/>
        <color indexed="8"/>
        <rFont val="Calibri"/>
        <family val="2"/>
      </rPr>
      <t>LP</t>
    </r>
  </si>
  <si>
    <t>LIAM ISABELA SOSA DE LA CRUZ</t>
  </si>
  <si>
    <t>LUIS ENMANUEL FERNANDEZ TAVERAS</t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</si>
  <si>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</si>
  <si>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</si>
  <si>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</si>
  <si>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</si>
  <si>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</si>
  <si>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</si>
  <si>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>MARIA JOSEFINA DE JESUS</t>
  </si>
  <si>
    <r>
      <rPr>
        <sz val="11"/>
        <color theme="1"/>
        <rFont val="Calibri"/>
        <family val="2"/>
        <scheme val="minor"/>
      </rPr>
      <t>AUXILIAR ADMINISTRATIVO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</si>
  <si>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 xml:space="preserve">JORGE LUIS MERCEDES JAVIER </t>
  </si>
  <si>
    <t xml:space="preserve">NATANAEL CASTILLO HEREDIA </t>
  </si>
  <si>
    <t xml:space="preserve">JOSE HILARIO RODRIGUEZ 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</si>
  <si>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</si>
  <si>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JUAN ANTONIO HIDALGO ALCANTARA </t>
  </si>
  <si>
    <t>GABRIEL RAFAEL SOSA TORRES</t>
  </si>
  <si>
    <t xml:space="preserve">GENRY FORTUNA BOCIO </t>
  </si>
  <si>
    <t xml:space="preserve">SALVADOR AMABLE CARVAJAL FELIZ </t>
  </si>
  <si>
    <t xml:space="preserve">WILSON ABREU BATISTA </t>
  </si>
  <si>
    <t xml:space="preserve">RAYME MIGUEL TORRES THEN </t>
  </si>
  <si>
    <t xml:space="preserve">GEURY AMBIORIX DE LA ROSA </t>
  </si>
  <si>
    <t xml:space="preserve">SANDY LEONARDO RODRIGUEZ SOSA </t>
  </si>
  <si>
    <t>MILLY RUBENIA SENA SEGURA DE RUIZ</t>
  </si>
  <si>
    <t>ANALISTA DE DESPACHOS</t>
  </si>
  <si>
    <t>NIURKELIN HERRERA CUEVAS</t>
  </si>
  <si>
    <t>RAFAEL ANTONIO HERNANDEZ FELIZ</t>
  </si>
  <si>
    <t>OPERADOR DE MONTACARGAS</t>
  </si>
  <si>
    <t>YENNIFER LETICIA VALDEZ GOMEZ</t>
  </si>
  <si>
    <t>KEYLA DANYELI RODRIGUEZ CASTILLO</t>
  </si>
  <si>
    <t xml:space="preserve">VERIFICADOR </t>
  </si>
  <si>
    <t>NOEMI JENNIFFER CERON TAVAREZ</t>
  </si>
  <si>
    <t>OSVALDO MATEO JIMENEZ</t>
  </si>
  <si>
    <t>PEDRO JAVIER ROSARIO SALANO</t>
  </si>
  <si>
    <t>RAMON BURGOS DE AZA</t>
  </si>
  <si>
    <t>LUIS RODOLFO JIMENEZ PEÑA</t>
  </si>
  <si>
    <t xml:space="preserve">JAIRO ENCARNACION ROSARIO </t>
  </si>
  <si>
    <t xml:space="preserve">ELVIS FERNANDEZ TAYLOR </t>
  </si>
  <si>
    <t xml:space="preserve">FERNANDO ANTONIO BAUTISTA GONZALEZ </t>
  </si>
  <si>
    <t>RAMON DEL CARMEN MATEO</t>
  </si>
  <si>
    <t xml:space="preserve">JULIAN ERNESTO ROSARIO DE LOS SANTOS </t>
  </si>
  <si>
    <t xml:space="preserve">KATY PEREZ SANTANA </t>
  </si>
  <si>
    <t xml:space="preserve">GILBERTO VALDEZ SURIEL </t>
  </si>
  <si>
    <t xml:space="preserve">MICHELLE ALEJANDRA ACEVEDO DE LOS SANTOS </t>
  </si>
  <si>
    <t xml:space="preserve">GRISELDA SANTANA DE LA CRUZ 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</si>
  <si>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</si>
  <si>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</si>
  <si>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</si>
  <si>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</si>
  <si>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</si>
  <si>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</si>
  <si>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</si>
  <si>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</si>
  <si>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</si>
  <si>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</si>
  <si>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t xml:space="preserve">ADOLFO SEVERINO </t>
  </si>
  <si>
    <t xml:space="preserve">OSMARLYN SANTANA CRISOSTOMO </t>
  </si>
  <si>
    <t xml:space="preserve">WAGNER DEL ROSARIO </t>
  </si>
  <si>
    <t>MIGUEL JOSE MOTA GUZMAN</t>
  </si>
  <si>
    <t xml:space="preserve">NAIROBY JANIK DIAZ CASTILLO </t>
  </si>
  <si>
    <t>JAIRO SANCHEZ SANCHEZ</t>
  </si>
  <si>
    <t>EMELY EUGENIA RODRIGUEZ PEÑA</t>
  </si>
  <si>
    <t>STEVEN ALEJANDRO PEGUERO VILOMAR</t>
  </si>
  <si>
    <t>WILLIAM MINAYA MATEO</t>
  </si>
  <si>
    <t>YOJANSEL BALBUENA SEGURA</t>
  </si>
  <si>
    <t>YOSJANIS FELIZ FELIZ</t>
  </si>
  <si>
    <t>KATTERYN FLOR ENCARNACION GOMEZ</t>
  </si>
  <si>
    <r>
      <rPr>
        <sz val="11"/>
        <color theme="1"/>
        <rFont val="Calibri"/>
        <family val="2"/>
        <scheme val="minor"/>
      </rPr>
      <t>SUPERVISORA DE ALMACÉN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</si>
  <si>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FABIOLA ALTAGRACIA RIVAS SENA</t>
  </si>
  <si>
    <t>SUPERVISORA DE ALMACÉN</t>
  </si>
  <si>
    <t>LILIAN DE LA CRUZ MELLA</t>
  </si>
  <si>
    <r>
      <rPr>
        <sz val="11"/>
        <color theme="1"/>
        <rFont val="Calibri"/>
        <family val="2"/>
        <scheme val="minor"/>
      </rPr>
      <t>SUPERVISORA DE ALMACÉN</t>
    </r>
    <r>
      <rPr>
        <b/>
        <sz val="8"/>
        <color indexed="8"/>
        <rFont val="Calibri"/>
        <family val="2"/>
      </rPr>
      <t xml:space="preserve"> (ALMACEN-KM 13 AUT. MONUMENTAL)</t>
    </r>
  </si>
  <si>
    <t>ALEJANDRO CARLOS MEJIA</t>
  </si>
  <si>
    <t>LUIS ALBERTO DE LA CRUZ ABAD</t>
  </si>
  <si>
    <t>SUPERVISOR DE ALMACÉN</t>
  </si>
  <si>
    <t>RAMON JONATHAN MELLA HIDALGO</t>
  </si>
  <si>
    <t>RICHARD JIMENEZ</t>
  </si>
  <si>
    <t>ELIZABETH POLANCO DE JAVIER</t>
  </si>
  <si>
    <t>ELIO ANTONIO LIZ ALVAREZ</t>
  </si>
  <si>
    <r>
      <t xml:space="preserve">SUPERVISOR DE ALMACÉN </t>
    </r>
    <r>
      <rPr>
        <b/>
        <sz val="8"/>
        <color indexed="8"/>
        <rFont val="Calibri"/>
        <family val="2"/>
      </rPr>
      <t xml:space="preserve">(CON ASIENTO </t>
    </r>
    <r>
      <rPr>
        <b/>
        <sz val="8"/>
        <color indexed="8"/>
        <rFont val="Calibri"/>
        <family val="2"/>
      </rPr>
      <t>ALMACÉN REGIONAL SANTIAGO)</t>
    </r>
  </si>
  <si>
    <t>JUAN LUIS PERALTA SANTOS</t>
  </si>
  <si>
    <t>DIVISIÓN RECEPCIÓN DE INSUMOS PARA LA SALUD</t>
  </si>
  <si>
    <t>GLADYS MIGUELINA ALMONTE GONZALEZ DE MONTALVO</t>
  </si>
  <si>
    <t xml:space="preserve">ENCARGADO (A) </t>
  </si>
  <si>
    <t>EULALIA REYES</t>
  </si>
  <si>
    <t>CHITIN HERNANDE DE JESUS</t>
  </si>
  <si>
    <t>LUIS ALFREDO MARTINEZ SALDAÑA</t>
  </si>
  <si>
    <t>MARIANO ABAD HERNANDEZ</t>
  </si>
  <si>
    <t>MAXIMO ROBERTO PAYANO HERNANDEZ</t>
  </si>
  <si>
    <t>LUIS ANGOMAS VELOZ</t>
  </si>
  <si>
    <t>DEIBINSON NOLASCO</t>
  </si>
  <si>
    <t>YUBEIRY DEL CARMEN RODRIGUEZ BAUTISTA</t>
  </si>
  <si>
    <t>JUNIOR MIGUEL DOBLE DIAZ</t>
  </si>
  <si>
    <t>SANTOS JOSE SANCHEZ FRANCO</t>
  </si>
  <si>
    <r>
      <t>VERIFICADOR</t>
    </r>
    <r>
      <rPr>
        <b/>
        <sz val="8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ALMACEN-KM 13 AUT. MONUMENTAL)</t>
    </r>
  </si>
  <si>
    <t>CRISTINA QUITERIO MAÑON</t>
  </si>
  <si>
    <t>DANIELITO CAMPUSANO WILLIAMS</t>
  </si>
  <si>
    <t>JOSE MANUEL BERIGUETE PEREZ</t>
  </si>
  <si>
    <r>
      <t xml:space="preserve">ALMACENISTA </t>
    </r>
    <r>
      <rPr>
        <b/>
        <sz val="8"/>
        <color indexed="8"/>
        <rFont val="Calibri"/>
        <family val="2"/>
      </rPr>
      <t>(ALMACEN-KM 13 AUT. MONUMENTAL)</t>
    </r>
  </si>
  <si>
    <t>SERGIO JUNIOR BAEZ MATOS</t>
  </si>
  <si>
    <t>DIGITADOR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</si>
  <si>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</si>
  <si>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</si>
  <si>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</si>
  <si>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</si>
  <si>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</si>
  <si>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1"/>
        <color theme="1"/>
        <rFont val="Calibri"/>
        <family val="2"/>
        <scheme val="minor"/>
      </rPr>
      <t xml:space="preserve">FARMACEUTICA </t>
    </r>
    <r>
      <rPr>
        <b/>
        <sz val="8"/>
        <color indexed="8"/>
        <rFont val="Calibri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</si>
  <si>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</si>
  <si>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</si>
  <si>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</si>
  <si>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</si>
  <si>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</t>
    </r>
    <r>
      <rPr>
        <sz val="8"/>
        <color indexed="8"/>
        <rFont val="Calibri"/>
        <family val="2"/>
      </rPr>
      <t>-</t>
    </r>
    <r>
      <rPr>
        <b/>
        <sz val="8"/>
        <color indexed="8"/>
        <rFont val="Calibri"/>
        <family val="2"/>
      </rPr>
      <t>LP</t>
    </r>
  </si>
  <si>
    <t>ANDY BRUNO MEJIA</t>
  </si>
  <si>
    <t>HECTOR MANUEL PEÑA NUÑEZ</t>
  </si>
  <si>
    <t>IGNACIO BENEDICTO SUAREZ GOMEZ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</si>
  <si>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</si>
  <si>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</si>
  <si>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</si>
  <si>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</si>
  <si>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</si>
  <si>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</si>
  <si>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MARIO CASTRO</t>
  </si>
  <si>
    <t>ARELIS GUTIERREZ ALMANZAR</t>
  </si>
  <si>
    <t>SOPORTE ADMINISTRATIVO</t>
  </si>
  <si>
    <t>ARMANDO HENRIQUEZ</t>
  </si>
  <si>
    <t>BARTOLOME EUSEBIO HOBSON</t>
  </si>
  <si>
    <t>JUAN RENE RODRIGUEZ</t>
  </si>
  <si>
    <t>MANUEL DE JESUS DE LOS SANTOS</t>
  </si>
  <si>
    <t>RAMIRO VICENTE MONTERO</t>
  </si>
  <si>
    <t>ROSA LINA ADAMES ACOSTA</t>
  </si>
  <si>
    <t>FIOR DNALIZA ROSARIO REYNOSO</t>
  </si>
  <si>
    <t>YUDELKA GUTIERREZ SANTANA</t>
  </si>
  <si>
    <r>
      <rPr>
        <sz val="11"/>
        <color theme="1"/>
        <rFont val="Calibri"/>
        <family val="2"/>
        <scheme val="minor"/>
      </rPr>
      <t>FARMACEUTICA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</si>
  <si>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</si>
  <si>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</si>
  <si>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</si>
  <si>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</si>
  <si>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</si>
  <si>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</si>
  <si>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</si>
  <si>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ENCARGADO (A)</t>
  </si>
  <si>
    <t>AURY ROSARIO OZORIA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</si>
  <si>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</si>
  <si>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</si>
  <si>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</si>
  <si>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</si>
  <si>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</si>
  <si>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RAMONA BENCOSME FAÑA</t>
  </si>
  <si>
    <t>DEPARTAMENTO ALMACENES REGIONALES (REG. NORTE)</t>
  </si>
  <si>
    <t>EDWARD ALBERTO CABRERA SOTO</t>
  </si>
  <si>
    <t>STARLIN TORIBIO NUÑEZ</t>
  </si>
  <si>
    <r>
      <t>SOPORTE TECNICO</t>
    </r>
    <r>
      <rPr>
        <b/>
        <sz val="11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DESIGNADO DE LA DIRECCIÓN TIC)</t>
    </r>
  </si>
  <si>
    <t>MARTIN SOSA RODRIGUEZ</t>
  </si>
  <si>
    <t xml:space="preserve">RUDDY ANTONIO FLETE BATISTA </t>
  </si>
  <si>
    <t xml:space="preserve">VIRGILIO RODRIGUEZ SALCEDO </t>
  </si>
  <si>
    <t>ARIAN RAFAEL MARTINEZ CARELA</t>
  </si>
  <si>
    <t xml:space="preserve">MARLEN LISETTE DILONE PICHARDO </t>
  </si>
  <si>
    <t>DANELIS ANTONIA MENDOZA VALERIO</t>
  </si>
  <si>
    <t xml:space="preserve">ERNESTO CARABALLO DELGADO </t>
  </si>
  <si>
    <t xml:space="preserve">ELVIS RAFAEL MATIAS RODRIGUEZ </t>
  </si>
  <si>
    <t>JUAN ANTONIO PEÑA PEÑA</t>
  </si>
  <si>
    <r>
      <t>AUXILIAR DE DISTRIBUCION</t>
    </r>
    <r>
      <rPr>
        <b/>
        <sz val="8"/>
        <color indexed="8"/>
        <rFont val="Calibri"/>
        <family val="2"/>
      </rPr>
      <t xml:space="preserve"> </t>
    </r>
  </si>
  <si>
    <t>DANLY FEDERICO LLAVERIAS MUÑOZ</t>
  </si>
  <si>
    <t>ANALISTA FARMACEUTICA</t>
  </si>
  <si>
    <t>JOSE LUIS FRANCISCO CORNIEL TAVERAS</t>
  </si>
  <si>
    <t>EDWARD RAMON MEDINA RODRIGUEZ</t>
  </si>
  <si>
    <t>ELOISA MARGARITA TAVAREZ GARCIA</t>
  </si>
  <si>
    <t>ELVIS RAFAEL ABINADER TAVERAS</t>
  </si>
  <si>
    <t>ERENIA YVELISSE ALMONTE PEÑA DE CORONADO</t>
  </si>
  <si>
    <t>INDIRA ISABEL GARCIA JIMENEZ</t>
  </si>
  <si>
    <t>IVIS CELESTE INMACULADA CONTRERAS RO</t>
  </si>
  <si>
    <t>JOSUE DE JESUS FERNANDEZ REYES</t>
  </si>
  <si>
    <t>LILIBETH ALTAGRACIA RODRIGUEZ PERALTA</t>
  </si>
  <si>
    <t>LUIS MANUEL SANTOS LOPEZ</t>
  </si>
  <si>
    <t>MAGALY JOSEFINA TAVERAS PEREZ</t>
  </si>
  <si>
    <t>AYADELKY ARGENTINA MOLINA PEÑA</t>
  </si>
  <si>
    <t xml:space="preserve">JUAN FRANCISCO RODRIGUEZ ROSADO </t>
  </si>
  <si>
    <t xml:space="preserve">DOMINGO ANTONIO SANTOS GRULLON </t>
  </si>
  <si>
    <t>PEDRO ALBERTO SANTOS JIMENEZ</t>
  </si>
  <si>
    <t>RAFAEL YGNACIO OLIVO ESPINAL</t>
  </si>
  <si>
    <t>MADEYVI INMACULADA MADERA RODRIGUEZ</t>
  </si>
  <si>
    <r>
      <t>DIGITADOR</t>
    </r>
    <r>
      <rPr>
        <b/>
        <sz val="11"/>
        <rFont val="Calibri"/>
        <family val="2"/>
      </rPr>
      <t xml:space="preserve"> </t>
    </r>
    <r>
      <rPr>
        <b/>
        <sz val="8"/>
        <rFont val="Calibri"/>
        <family val="2"/>
      </rPr>
      <t>(</t>
    </r>
    <r>
      <rPr>
        <b/>
        <sz val="8"/>
        <rFont val="Calibri"/>
        <family val="2"/>
      </rPr>
      <t>DESIGNADO DE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</si>
  <si>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</si>
  <si>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</si>
  <si>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</si>
  <si>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8"/>
        <rFont val="Calibri"/>
        <family val="2"/>
      </rPr>
      <t>(DESIGNADO DE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</si>
  <si>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</si>
  <si>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</si>
  <si>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</si>
  <si>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</si>
  <si>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</si>
  <si>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8"/>
        <rFont val="Calibri"/>
        <family val="2"/>
      </rPr>
      <t xml:space="preserve"> (DESIGNADO DE LA DIRECCIÓN DE TRAMITES Y SERVICIOS PARA LA SALUD)</t>
    </r>
  </si>
  <si>
    <t>WINTON CARLOS INFANTE TINEO</t>
  </si>
  <si>
    <t>NELSON JUNIOR TORIBIO MEDINA</t>
  </si>
  <si>
    <t xml:space="preserve">EURY RAFAEL ESTRELLA RODRIGUEZ </t>
  </si>
  <si>
    <t xml:space="preserve">LEANDRO RAMON MARTINEZ MENCIA </t>
  </si>
  <si>
    <t>MANUEL ARTURO PEREZ ESPINAL</t>
  </si>
  <si>
    <t>AUXILIAR DE DISTRIBUCION</t>
  </si>
  <si>
    <t>RAMON BENEDICTO LOVERAS CEPIN</t>
  </si>
  <si>
    <t>GISSELL ALTAGRACIA RODRIGUEZ CERDA</t>
  </si>
  <si>
    <r>
      <t>RECEPCIONISTA</t>
    </r>
    <r>
      <rPr>
        <b/>
        <sz val="8"/>
        <color indexed="8"/>
        <rFont val="Calibri"/>
        <family val="2"/>
      </rPr>
      <t xml:space="preserve"> </t>
    </r>
  </si>
  <si>
    <t>ANDRES BLANCO ESTRELLA</t>
  </si>
  <si>
    <t>DEPARTAMENTO DE DISTRIBUCIÓN</t>
  </si>
  <si>
    <t>RANDY ENMANUEL SALVADOR MARMOLEJOS</t>
  </si>
  <si>
    <t>ARISMENDY BONE GONZALEZ</t>
  </si>
  <si>
    <t xml:space="preserve">DANILO SANTOS </t>
  </si>
  <si>
    <t>ELIN EMILIO DE LOS SANTOS BALBUENA</t>
  </si>
  <si>
    <t>JOSE MIGUEL POLANCO FERNANDEZ</t>
  </si>
  <si>
    <r>
      <t>AUXILIAR DE DISTRIBUCION</t>
    </r>
    <r>
      <rPr>
        <b/>
        <sz val="8"/>
        <color indexed="8"/>
        <rFont val="Calibri"/>
        <family val="2"/>
      </rPr>
      <t xml:space="preserve"> (CON ASIENTO EN EL ALM. REGIONAL NORTE-SANTIAGO)</t>
    </r>
  </si>
  <si>
    <t xml:space="preserve">LUIS MIGUEL CHAVES MERA </t>
  </si>
  <si>
    <t>WILSON DE JESUS CONCEPCION</t>
  </si>
  <si>
    <t>JOHAN ALFREDO REYES CARVAJAL</t>
  </si>
  <si>
    <t>JOSE GABRIEL ABREU BEATO</t>
  </si>
  <si>
    <t>ILARIO RAMIREZ BATISTA</t>
  </si>
  <si>
    <t xml:space="preserve">MIGUEL ARISMENDI TEJADA ALMONTE </t>
  </si>
  <si>
    <t xml:space="preserve">ERIC RAFAEL FLORIAN POLANCO </t>
  </si>
  <si>
    <t xml:space="preserve">FELIX ALFONSO SANTOS ENCARNACION </t>
  </si>
  <si>
    <t xml:space="preserve">JHONNY ELIEZER AGRAMONTE ALBERTO </t>
  </si>
  <si>
    <t>JOSE AMADO BAEZ SUAREZ</t>
  </si>
  <si>
    <t>JUAN GUILLERMO ARIAS</t>
  </si>
  <si>
    <t xml:space="preserve">GENESIS MARIVIC ENCARNACION MATIAS </t>
  </si>
  <si>
    <t xml:space="preserve">JAVISON ANTONIO ROSARIO TAPIA </t>
  </si>
  <si>
    <r>
      <t>AUXILIAR DE DISTRIBUCION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(CON ASIENTO EN EL ALM. REGIONAL NORTE-SANTIAGO)</t>
    </r>
  </si>
  <si>
    <t xml:space="preserve">EDUARDO FURCAL AQUINO </t>
  </si>
  <si>
    <t>MIGUELITO ROSA DE LA ROSA</t>
  </si>
  <si>
    <t>JUAN DARIO RODRIGUEZ GARCIA</t>
  </si>
  <si>
    <t>ALBERTO HIDALGO MENA</t>
  </si>
  <si>
    <t>ANTONIO JOSE PEREZ FELIZ</t>
  </si>
  <si>
    <t>FRANCISCO JOSE ABREU TORRES</t>
  </si>
  <si>
    <t>FRANKLIN FELIX FERNANDEZ GARCIA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</si>
  <si>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(CON ASIENTO EN EL ALM. REGIONAL NORTE-SANTIAGO)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</si>
  <si>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</si>
  <si>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</si>
  <si>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</si>
  <si>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</si>
  <si>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</si>
  <si>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</si>
  <si>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CARLOS VALENTIN ARAUJO MARTE</t>
  </si>
  <si>
    <t>CRISTIAN ALEXANDER RIVAS FERNANDEZ</t>
  </si>
  <si>
    <t>SERGIO ISAEL OFFRER MORA</t>
  </si>
  <si>
    <t>JUAN ALBERTO COLLADO</t>
  </si>
  <si>
    <t>MIGUEL BENITEZ RONDON</t>
  </si>
  <si>
    <t>PABLO OGANDO FRIAS</t>
  </si>
  <si>
    <t>RAFAEL ALEXI PEREZ PEREZ</t>
  </si>
  <si>
    <t>MANUEL DE JESUS GENAO MORETA</t>
  </si>
  <si>
    <t>JUSTINIANO RODRIGUEZ BAEZ</t>
  </si>
  <si>
    <t>MARINO ANTONIO MORALES</t>
  </si>
  <si>
    <t>PABLO ROBERTO JIMENEZ PEGUERO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</si>
  <si>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SANTIAGO)</t>
    </r>
  </si>
  <si>
    <t>JERSIN GUILLERMO PEÑA PEREZ</t>
  </si>
  <si>
    <r>
      <t xml:space="preserve">SUPERVISOR DE DISTRIBUCION </t>
    </r>
    <r>
      <rPr>
        <b/>
        <sz val="8"/>
        <color indexed="8"/>
        <rFont val="Calibri"/>
        <family val="2"/>
      </rPr>
      <t>(CON ASIENTO EN EL ALM. REGION NORTE-NORTE)</t>
    </r>
  </si>
  <si>
    <t>NELVIN SERRANO ROSARIO</t>
  </si>
  <si>
    <t>JOSE MIGUEL REYES</t>
  </si>
  <si>
    <t xml:space="preserve">OSCAR DE JESUS MUÑOZ RODRIGUEZ </t>
  </si>
  <si>
    <t xml:space="preserve">YANCARLOS ALMONTE </t>
  </si>
  <si>
    <t>JULIO ENRIQUE RIVAS BELLIARD</t>
  </si>
  <si>
    <t xml:space="preserve">LUIS ALBERTO ARAUJO INFANTE </t>
  </si>
  <si>
    <t xml:space="preserve">AMBIORIX JUNIOR ROJAS ESCOLASTICO </t>
  </si>
  <si>
    <t xml:space="preserve">CLETO DURAN </t>
  </si>
  <si>
    <t>CHOFER ll</t>
  </si>
  <si>
    <t xml:space="preserve">DEIVI MANUEL MONTERO FELIZ </t>
  </si>
  <si>
    <t xml:space="preserve">ROLANDO BERROA </t>
  </si>
  <si>
    <t>AGUSTIN DE JESUS FERNANDEZ BELLO</t>
  </si>
  <si>
    <t>LUIS MANUEL MEDINA</t>
  </si>
  <si>
    <t>ABRAHAM PEREZ</t>
  </si>
  <si>
    <t>ISIDRO AGUSTIN JIMENEZ BANKS</t>
  </si>
  <si>
    <r>
      <t>AUXILIAR DE DISTRIBUCION</t>
    </r>
    <r>
      <rPr>
        <b/>
        <sz val="8"/>
        <color indexed="8"/>
        <rFont val="Calibri"/>
        <family val="2"/>
      </rPr>
      <t xml:space="preserve">  (CON ASIENTO EN EL ALM. REGIONAL NORTE-SANTIAGO)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</si>
  <si>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</si>
  <si>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</si>
  <si>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</si>
  <si>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</si>
  <si>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</si>
  <si>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</si>
  <si>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</si>
  <si>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</si>
  <si>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</si>
  <si>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</si>
  <si>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FLERIDA DE LOS SANTOS</t>
  </si>
  <si>
    <t>HILARIO RODRIGUEZ EVANGELISTA</t>
  </si>
  <si>
    <t>ANALISTA DE INSPECCION DE CALIDADA DE MED.</t>
  </si>
  <si>
    <r>
      <t>DIVISIÓN DE ANAL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TICA DE MEDICAMENTOS</t>
    </r>
  </si>
  <si>
    <t>ANNY MERCEDES HERNANDEZ UREÑA</t>
  </si>
  <si>
    <t>DIVISIÓN DE ANALITICA DE MEDICAMENTOS</t>
  </si>
  <si>
    <t>ALICIA ELENA FLORIAN CASTRO</t>
  </si>
  <si>
    <t>CRISTINA ISABEL GARCES MONTERO</t>
  </si>
  <si>
    <t>FLORA EMILIA VALDEZ ALVINO</t>
  </si>
  <si>
    <t>DIRECCIÓN DE FARMACIAS DEL PUEBLO</t>
  </si>
  <si>
    <t>ANGEL JAVIER NUÑEZ DISLA</t>
  </si>
  <si>
    <t>TECNICO EN DOCUMENTACIÓN DE  FARMACIAS DEL PUEBLO</t>
  </si>
  <si>
    <t>YUDELKA YLUMINADA GAUTREAUX LUGO</t>
  </si>
  <si>
    <t>ASESOR (A)</t>
  </si>
  <si>
    <t>ANNETTE YANIL VASQUEZ SANTANA</t>
  </si>
  <si>
    <t>ANALISTA DE INFORMACION FP</t>
  </si>
  <si>
    <t xml:space="preserve">YACER ALTAGRACIA JIMENEZ ARVELO </t>
  </si>
  <si>
    <t>KATHERINE FELIZ CRUZ</t>
  </si>
  <si>
    <t>EVANGELISTA FRIAS DE LOS SANTOS</t>
  </si>
  <si>
    <t>LEONELA SANTOS MONSANTO</t>
  </si>
  <si>
    <t>MAXIMO VINICIO IMBERT</t>
  </si>
  <si>
    <t xml:space="preserve">BRITHALY GUILLEN MORLA </t>
  </si>
  <si>
    <t>MELISSA DE LOS ANGELES VASQUEZ</t>
  </si>
  <si>
    <t xml:space="preserve">DILAYNI CELENIA MEJIA JIMENEZ </t>
  </si>
  <si>
    <t>JEAN PAUL HERNANDEZ PEREZ</t>
  </si>
  <si>
    <t>COORDINADOR (A) FP</t>
  </si>
  <si>
    <t>SOLEDAD ORTIZ CLAXTON</t>
  </si>
  <si>
    <t>COORDINADOR (A) PROVINCIAL</t>
  </si>
  <si>
    <t>FELIX RADHAMES TEJADA PERALTA</t>
  </si>
  <si>
    <r>
      <t xml:space="preserve">ANALISTA I  </t>
    </r>
    <r>
      <rPr>
        <b/>
        <sz val="8"/>
        <color indexed="8"/>
        <rFont val="Calibri"/>
        <family val="2"/>
      </rPr>
      <t>(CON ASIENTO EN EL ALM. REGIONAL NORTE-SANTIAGO)</t>
    </r>
  </si>
  <si>
    <t>FERNANDO MATEO PEÑA DE LA ROSA</t>
  </si>
  <si>
    <t>NICOLE ANDREINA CEPEDA CASTILLO</t>
  </si>
  <si>
    <r>
      <t>DEPARTAMENTO T</t>
    </r>
    <r>
      <rPr>
        <b/>
        <sz val="12"/>
        <color indexed="8"/>
        <rFont val="Calibri"/>
        <family val="2"/>
      </rPr>
      <t>ÉCNICO FARMACÉUTICO</t>
    </r>
  </si>
  <si>
    <t>ADELAIDA MORILLO ROMERO</t>
  </si>
  <si>
    <t>DEPARTAMENTO TÉCNICO FARMACÉUTICO</t>
  </si>
  <si>
    <t>ANALISTA DE PROCESOS FARMACEUTICOS</t>
  </si>
  <si>
    <t>DOMINGA BAUTISTA PAYANO</t>
  </si>
  <si>
    <t>FRANKLIN JOSE SOTO CASTILLO</t>
  </si>
  <si>
    <r>
      <t>SUPERVISOR (A) FP-</t>
    </r>
    <r>
      <rPr>
        <sz val="8"/>
        <color indexed="8"/>
        <rFont val="Calibri"/>
        <family val="2"/>
      </rPr>
      <t>LP</t>
    </r>
  </si>
  <si>
    <t>ALEXANDRA DEL CARMEN HERNANDEZ CABRERA</t>
  </si>
  <si>
    <t>SUPERVISOR FP SANTIAGO ZONA 2</t>
  </si>
  <si>
    <t>AURILEIDY REYES DIAZ</t>
  </si>
  <si>
    <t>SUPERVISOR FP SALCEDO</t>
  </si>
  <si>
    <t>CARLIXTA OBEYDA CEDANO DE LA ROSA DE RODRIGUEZ</t>
  </si>
  <si>
    <t>SUPERVISOR (A) FP HIGUEY</t>
  </si>
  <si>
    <t>DAYSI ALTAGRACIA GOMEZ DEL GIUDICE</t>
  </si>
  <si>
    <t>SUPERVISOR (A) FP</t>
  </si>
  <si>
    <t>DEYSI PEÑALO MEDINA</t>
  </si>
  <si>
    <t>SUPERVISOR FP EL SEYBO</t>
  </si>
  <si>
    <t>ELENA ALTAGRACIA NUÑEZ MENDOZA</t>
  </si>
  <si>
    <t>SUPERVISOR FP D. N. ZONA 9</t>
  </si>
  <si>
    <t>FATIMA MARIELY GUZMAN AMEZQUITA</t>
  </si>
  <si>
    <t>SUPERVISOR FP LA VEGA 1</t>
  </si>
  <si>
    <t>JENNETTE ADELAIDA ESTEVEZ COLON DE CABRERA</t>
  </si>
  <si>
    <t>LEOCADIA SOBEYDA RODRIGUEZ UREÑA</t>
  </si>
  <si>
    <t>LISSETTE GRISEL DE LOS SANTOS TEJADA</t>
  </si>
  <si>
    <t>LUISA MARIA HERNANDEZ NUÑEZ</t>
  </si>
  <si>
    <t>SUPERVISOR FP  ZONA 7 D. N.</t>
  </si>
  <si>
    <t>LUZ NABILA FERNANDEZ RODRIGUEZ DE ALMANZAR</t>
  </si>
  <si>
    <t>MARIELINA PEÑA OLIVENCE</t>
  </si>
  <si>
    <t>SUPERVISOR FP SANTIAGO ZONA 0</t>
  </si>
  <si>
    <t>MARLENY MARCELLY TAPIA MERCEDES</t>
  </si>
  <si>
    <t>MIGUEL RAFAEL PAVON DIPLAN</t>
  </si>
  <si>
    <t>OLGA CAROLINA JIMENEZ THEN</t>
  </si>
  <si>
    <t>RAFAELINA DIAZ SALCEDO</t>
  </si>
  <si>
    <t>SUPERV. FP PUERTO PLATA II</t>
  </si>
  <si>
    <t>RAFAELINA ESPERANZA ALCANTARA GOMEZ</t>
  </si>
  <si>
    <t>SUPERVISORA FP MAO</t>
  </si>
  <si>
    <t>ROSAINA ARACELIS RIVAS REGALADO</t>
  </si>
  <si>
    <t>SUPERVISOR FP DAJABON</t>
  </si>
  <si>
    <t>ROSMERY YANILDA OLIVO OLIVARES</t>
  </si>
  <si>
    <t>SUPERVISOR FP Z-3 / AZUA</t>
  </si>
  <si>
    <t>SANDRY ELPIDIA HERRERA  HERNANDEZ</t>
  </si>
  <si>
    <t>VIANELA GARCIA VASQUEZ</t>
  </si>
  <si>
    <t>SUPERVISOR FP MONTE CRISTI</t>
  </si>
  <si>
    <t>ZOILA ESPERANZA CALDERON RAPOSO</t>
  </si>
  <si>
    <r>
      <t>DEPARTAMENTO TÉCNICO FARMACÉUTICO</t>
    </r>
    <r>
      <rPr>
        <b/>
        <sz val="12"/>
        <color indexed="8"/>
        <rFont val="Calibri"/>
        <family val="2"/>
      </rPr>
      <t>-PERSONAL DE FARMACIAS DEL PUEBLO</t>
    </r>
  </si>
  <si>
    <t>ABIGAIL ARISNEIDA SANCHEZ AQUINO</t>
  </si>
  <si>
    <t>AUXILIAR DE FARMACIA</t>
  </si>
  <si>
    <t xml:space="preserve">ABIGAIL CATHERINE CRUZ MEDRANO </t>
  </si>
  <si>
    <t>ABRAHAM SOTO</t>
  </si>
  <si>
    <t>ADA MARIA VALDEZ CASADO</t>
  </si>
  <si>
    <t>ADA MARISEL REYES BALBI</t>
  </si>
  <si>
    <t>ADA MATILDE DIAZ JIMENEZ</t>
  </si>
  <si>
    <t>ADALGISA ALMONTE</t>
  </si>
  <si>
    <t>ADALGISA INMACULADA MORA CORONADO</t>
  </si>
  <si>
    <t>ADALINA FELIZ SERRANO</t>
  </si>
  <si>
    <t>ADELA JACQUELINE SANCHEZ</t>
  </si>
  <si>
    <t>ADELINA ANGOMAS MEDINA</t>
  </si>
  <si>
    <t>ADELSO ALEXANDER DE LEON APONTE</t>
  </si>
  <si>
    <t xml:space="preserve">ADRIANA PEREZ VASQUEZ </t>
  </si>
  <si>
    <t>ADRIANA RAQUEL ABREU JIMENEZ</t>
  </si>
  <si>
    <t>ADRIANA SUERO DOÑE</t>
  </si>
  <si>
    <t>AGUSTINA BERIGUETE JIMENEZ</t>
  </si>
  <si>
    <t xml:space="preserve">AIDA LUISA DIAZ SANCHEZ </t>
  </si>
  <si>
    <t>ALANA NATIVIDAD ESCARRAMAN MARTINEZ</t>
  </si>
  <si>
    <t>ALBA CAROLINA MARTE LUNA</t>
  </si>
  <si>
    <t>ALBA IRIS CUEVAS</t>
  </si>
  <si>
    <t>ALBA IRIS GONZALEZ SANTANA</t>
  </si>
  <si>
    <t>ALBA JASMIL PEÑA MINAYA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</si>
  <si>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</si>
  <si>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</si>
  <si>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</si>
  <si>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</si>
  <si>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</si>
  <si>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</si>
  <si>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>ALEXANDRA MARIA SANTOS FERNANDEZ</t>
  </si>
  <si>
    <t>ALEXANDRA MARTINEZ MICHEL</t>
  </si>
  <si>
    <t xml:space="preserve">ALIANNY YARIBEL CUELLO </t>
  </si>
  <si>
    <t>ALNERYS DOMINGUEZ ENCARNACION</t>
  </si>
  <si>
    <t>ALODIA MENDEZ MEDINA DE SIERRA</t>
  </si>
  <si>
    <t>ALTAGRACIA DE LA CRUZ ZORRILLA BELLO</t>
  </si>
  <si>
    <t>ALTAGRACIA DOMINGA GUERRERO SEGURA</t>
  </si>
  <si>
    <t>ALTAGRACIA EMILIA BELTRE DIAZ</t>
  </si>
  <si>
    <t>ALTAGRACIA ESPINO EVANGELISTA</t>
  </si>
  <si>
    <t>ALTAGRACIA EUFEMIA AGRAMONTE</t>
  </si>
  <si>
    <t xml:space="preserve">AMARILIS PONTIER RODRIGUEZ </t>
  </si>
  <si>
    <t>ROSSIO MIKAYLA LORENZO BAUTISTA</t>
  </si>
  <si>
    <t xml:space="preserve">ROSIBELIS DE LOS SANTOS DELGADO </t>
  </si>
  <si>
    <t xml:space="preserve">MERCEDES ANTONIA FERRERAS DE LOS SANTOS </t>
  </si>
  <si>
    <t xml:space="preserve">ALFA NAOMI DE LOS SANTOS </t>
  </si>
  <si>
    <t>BERTHA CANARIO MATOS</t>
  </si>
  <si>
    <t>YESSENIA ARAUJO FERNANDEZ</t>
  </si>
  <si>
    <t>ANA CRISTINA DIAZ BELTRE</t>
  </si>
  <si>
    <t xml:space="preserve">ALTAGRACIA YODERNIS RAMIREZ RAMIREZ </t>
  </si>
  <si>
    <t xml:space="preserve">LUIS MIGUEL CASTILLO GARCIA </t>
  </si>
  <si>
    <t>MARIA CRISTINA BETANCES OZORIA</t>
  </si>
  <si>
    <t>CARMEN GONZALEZ NUÑEZ</t>
  </si>
  <si>
    <t xml:space="preserve">ANA YELI OZUNA </t>
  </si>
  <si>
    <t>JAHAIRA CAROLINA LIZ PEÑA</t>
  </si>
  <si>
    <t xml:space="preserve">OSMILDA MERCEDES HIDALGO </t>
  </si>
  <si>
    <t xml:space="preserve">YESSENIA RODRIGUEZ BAEZ </t>
  </si>
  <si>
    <t xml:space="preserve">MARIA EDUARDA BONILLA PAYANO </t>
  </si>
  <si>
    <t xml:space="preserve">DORIS STEPHANIE PEÑA ALCANTARA </t>
  </si>
  <si>
    <t xml:space="preserve">YUDYS CRISBELIS ABREU CALDERON </t>
  </si>
  <si>
    <t xml:space="preserve">ANA ARACHE CARRASCO </t>
  </si>
  <si>
    <t>JUANA DE JESUS CRUCETA</t>
  </si>
  <si>
    <t>YESENIA DE JESUS ULLOA GARCIA</t>
  </si>
  <si>
    <t>ALANNA MICHELLE JIMENEZ SANTANA</t>
  </si>
  <si>
    <t xml:space="preserve">ANA MILAGRO ALMANZAR SANTOS </t>
  </si>
  <si>
    <t>ARIDIA INMACULADA GOMEZ UREÑA</t>
  </si>
  <si>
    <t xml:space="preserve">ARLYN GISSELLE BAUTISTA TRINIDAD </t>
  </si>
  <si>
    <t>AYANERIS MEDINA CUEVAS</t>
  </si>
  <si>
    <t>BERONICA GERALDO MARTE</t>
  </si>
  <si>
    <t>CAMILA YAMILETT FERNANDEZ RAMOS</t>
  </si>
  <si>
    <t>CASANDRA LEYBA RAMIREZ</t>
  </si>
  <si>
    <t>CELIA ACUARELA AQUINO MARTE</t>
  </si>
  <si>
    <t>CELIA ALTAGRACIA VASQUEZ RODRIGUEZ</t>
  </si>
  <si>
    <t>CHANEL ALEXSA MORA DIAZ</t>
  </si>
  <si>
    <t xml:space="preserve">JESSICA DE LEON SOLANO </t>
  </si>
  <si>
    <t>CIRA ALTAGRACIA ENCARNACION VALDEZ</t>
  </si>
  <si>
    <t>CLARITZA ARELIS DEL CARMEN GARCIA</t>
  </si>
  <si>
    <t xml:space="preserve">DANIELA YOHANNA DIAZ DE LOS SANTOS </t>
  </si>
  <si>
    <t>DELICIA GONZALEZ ACEVEDO</t>
  </si>
  <si>
    <t>DIONICIA DEL ROSARIO ROJAS</t>
  </si>
  <si>
    <t>ELIZABETH ZABALA RODRIGUEZ</t>
  </si>
  <si>
    <t>ADILEYDA PARRA ALMONTE</t>
  </si>
  <si>
    <t>ALTAGRACIA DELGADO DELGADO</t>
  </si>
  <si>
    <t>ALTAGRACIA NUÑEZ CASTILLO</t>
  </si>
  <si>
    <t>ANA CLISEL DEL ROSARIO BATISTA PERALTA</t>
  </si>
  <si>
    <t>ANGELA ANTONIA REYES</t>
  </si>
  <si>
    <t>CAROLINA MARTINEZ DAVID</t>
  </si>
  <si>
    <t xml:space="preserve">CORNELYS VICENTE </t>
  </si>
  <si>
    <t xml:space="preserve">DELVIS DISNALDA POLO ORTEGA </t>
  </si>
  <si>
    <t>ESMARLYN HERNANDEZ MARTINEZ</t>
  </si>
  <si>
    <t>IGNACIA MAIUMI SUAREZ MOSQUEA</t>
  </si>
  <si>
    <t>JHOANNA GUTIERREZ LORA</t>
  </si>
  <si>
    <t>LILA ENCARNACION ENCARNACION</t>
  </si>
  <si>
    <t>MARIA ALEJANDRA DE LA CRUZ</t>
  </si>
  <si>
    <t>MARIA MARGARITA HERNANDEZ</t>
  </si>
  <si>
    <t>MARILEXI  RUIZ ALCANTARA</t>
  </si>
  <si>
    <t>MARIZA ALTAGRACIA RODRIGUEZ ABUD</t>
  </si>
  <si>
    <t>MELANY RACHELL RODRIGUEZ AQUINO</t>
  </si>
  <si>
    <t>MERIDALIA ESPINOSA PANIAGUA</t>
  </si>
  <si>
    <t>RONEL XAVIER CASTELLANOS LORA</t>
  </si>
  <si>
    <t>SULEIDY ESTHER SANTOS PEGUERO</t>
  </si>
  <si>
    <t xml:space="preserve">SUSY BILERCA JAQUEZ LORA </t>
  </si>
  <si>
    <t>YEIMI CASTILLO MARTE</t>
  </si>
  <si>
    <t>YENI CABRERA SANTOS</t>
  </si>
  <si>
    <t>YOMERY GONZALEZ</t>
  </si>
  <si>
    <t>YRIS YUBERKY RODRIGUEZ ESPINAL</t>
  </si>
  <si>
    <t>YUBERQUIS GEREZ REYES DE MENDEZ</t>
  </si>
  <si>
    <t xml:space="preserve">YULAY CLARIBEL CUBILETTE NOVA </t>
  </si>
  <si>
    <t>ZULEIKA RAMIREZ CASTRO</t>
  </si>
  <si>
    <t>ESTEFANI DE LA CRUZ TORRES</t>
  </si>
  <si>
    <t>FAUSTA MARGARITA PINEDA URBAEZ</t>
  </si>
  <si>
    <t>FRANCISCA CONFESORA PEREZ TOLEDO</t>
  </si>
  <si>
    <t xml:space="preserve">BLANCA NAIROBY MATOS SANTANA </t>
  </si>
  <si>
    <t>GRECIA MATOS SENA DE NOVAS</t>
  </si>
  <si>
    <t>JOSEFA LUIS SANTANA</t>
  </si>
  <si>
    <t>KATHERINA MARIALIS PAULINO MOREL</t>
  </si>
  <si>
    <t>KENDY CESARINA AGRAMONTE</t>
  </si>
  <si>
    <t xml:space="preserve">LISBETH REYES TREJO </t>
  </si>
  <si>
    <t>LEONOL SANTOS MORA</t>
  </si>
  <si>
    <t>LUISA ELENA MATOS JIMENEZ</t>
  </si>
  <si>
    <t>LUISANA ANTIGUA</t>
  </si>
  <si>
    <t xml:space="preserve">MAIRA YSABEL GUZMAN LARA </t>
  </si>
  <si>
    <t>MARIA FABIOLA RODRIGUEZ SANTANA</t>
  </si>
  <si>
    <t>MARITZA MORILLO LEBRON</t>
  </si>
  <si>
    <t>RAINELY MONTERO DE LA CRUZ</t>
  </si>
  <si>
    <t>RAYSA YSABEL RAMIREZ DIAZ</t>
  </si>
  <si>
    <t xml:space="preserve">REYNILSI ESTEFANY PEREZ SANTANA </t>
  </si>
  <si>
    <t xml:space="preserve">ISAIAS VEGA POLANCO </t>
  </si>
  <si>
    <t>EMELI YADELMI VERAS</t>
  </si>
  <si>
    <t>ROSANNA ACOSTA AQUINO</t>
  </si>
  <si>
    <t>RUT BETANIA GARDEN MEDINA</t>
  </si>
  <si>
    <t>SANTA FERRERAS MEDINA</t>
  </si>
  <si>
    <t>SUGEIDY DE LOS SANTOS</t>
  </si>
  <si>
    <t>SULEYCA GARCIA EUTAQUIO</t>
  </si>
  <si>
    <t>VANESSA SIERRA PEÑA</t>
  </si>
  <si>
    <t>VIRGINIA LUNA PEREZ</t>
  </si>
  <si>
    <t>WILSIN YANEUDY BAEZ DIAZ</t>
  </si>
  <si>
    <t xml:space="preserve">YAMEL MOREL GIRON </t>
  </si>
  <si>
    <t>YOVAINY GUERRERO ZARZUELA</t>
  </si>
  <si>
    <t>YRIS PEREZ RIVERA</t>
  </si>
  <si>
    <t>JUANA DENNY LEBRON PIÑA</t>
  </si>
  <si>
    <t xml:space="preserve">VIANELIS GISEL PEREZ AQUINO </t>
  </si>
  <si>
    <t xml:space="preserve">JOHANNA RAQUEL LANTIGUA VARGAS </t>
  </si>
  <si>
    <t xml:space="preserve">JOSE ROBERTO SANCHEZ PERALTA </t>
  </si>
  <si>
    <t xml:space="preserve">NOELIA SANTOS </t>
  </si>
  <si>
    <t xml:space="preserve">ALTAGRACIA IVELISSE PUJOLS ORTIZ </t>
  </si>
  <si>
    <t>ALTAGRACIA SOSA DE RIVAS</t>
  </si>
  <si>
    <t>AMADA ALTAGRACIA CUEVAS GUZMAN</t>
  </si>
  <si>
    <t xml:space="preserve">AMALFI ERIDANIA MINAYA LAMIZ </t>
  </si>
  <si>
    <t>AMALIA GIRON AMANCIO</t>
  </si>
  <si>
    <t>AMANDA CARMONA TOLEDO</t>
  </si>
  <si>
    <t>AMANDI MONTERO MONTERO</t>
  </si>
  <si>
    <t>AMARILIS RAMONA LOPEZ DOMINGUEZ</t>
  </si>
  <si>
    <t>AMARILYS DEL CARMEN PADILLA ALMONTE</t>
  </si>
  <si>
    <t xml:space="preserve">AMBAR LORENA ARTILES VILORIO </t>
  </si>
  <si>
    <t>AMPARO RESTITUYO MALDONADO</t>
  </si>
  <si>
    <t>ANA ALTAGRACIA FIGUERO GONZALEZ</t>
  </si>
  <si>
    <t>ANA ALTAGRACIA SERRATA BAEZ</t>
  </si>
  <si>
    <t>ANA ANTONIA ORTEGA REYES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</si>
  <si>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</si>
  <si>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</si>
  <si>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</si>
  <si>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</si>
  <si>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</si>
  <si>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</si>
  <si>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</si>
  <si>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</si>
  <si>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</si>
  <si>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</si>
  <si>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FABIAN GALAN</t>
  </si>
  <si>
    <t>ANA CRISTINA GONZALEZ ROSA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</si>
  <si>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</si>
  <si>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</si>
  <si>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</si>
  <si>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</si>
  <si>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</si>
  <si>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</si>
  <si>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</si>
  <si>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</si>
  <si>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FRANCISCA SOSA GARCIA</t>
  </si>
  <si>
    <r>
      <t>AUXILIAR DE FARMACIA-</t>
    </r>
    <r>
      <rPr>
        <sz val="8"/>
        <color indexed="8"/>
        <rFont val="Calibri"/>
        <family val="2"/>
      </rPr>
      <t>LP</t>
    </r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</si>
  <si>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</si>
  <si>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</si>
  <si>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</si>
  <si>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</si>
  <si>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</si>
  <si>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</si>
  <si>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</si>
  <si>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</si>
  <si>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</si>
  <si>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 xml:space="preserve">ANA LUISA MATOS GOMEZ </t>
  </si>
  <si>
    <t>ANA MARIA GIL CACEREZ</t>
  </si>
  <si>
    <t>ANA MARIA LUNA GERMAN</t>
  </si>
  <si>
    <t>ANA MARIA PEÑA ESTEVEZ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</si>
  <si>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</si>
  <si>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</si>
  <si>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</si>
  <si>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</si>
  <si>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</si>
  <si>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>ANA NELLY REYES QUIROZ</t>
  </si>
  <si>
    <t>ANA VERONICA ROSARIO ALMANZAR</t>
  </si>
  <si>
    <t>ANA VICTORIA JEREZ RESTITUYO</t>
  </si>
  <si>
    <t>ANA VICTORIA REINOSO PICHARDO</t>
  </si>
  <si>
    <t>ANA YARILI PAYANO VARGAS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</si>
  <si>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</si>
  <si>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</si>
  <si>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</si>
  <si>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</si>
  <si>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</si>
  <si>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>ANALICE MEDRANO ACOSTA</t>
  </si>
  <si>
    <t>ANARQUIA PEGUERO AGLON</t>
  </si>
  <si>
    <t xml:space="preserve">ANASTACIA VICIOSO MARIA </t>
  </si>
  <si>
    <t>ANATALIA DEL CARMEN ROSARIO ESPINAL</t>
  </si>
  <si>
    <t xml:space="preserve">ANAYELIS LUCIA VALERIO RODRIGUEZ </t>
  </si>
  <si>
    <t>ANDREA AQUINO ALCANTARA</t>
  </si>
  <si>
    <t>ANDREA PEREZ DIAZ</t>
  </si>
  <si>
    <t xml:space="preserve">ANDREINA MARSSIEL LORA GONZALEZ </t>
  </si>
  <si>
    <t>ANDREINA MORBAN CUEVAS</t>
  </si>
  <si>
    <t>ANDREISIS MEJIA CRUZ</t>
  </si>
  <si>
    <t>ANEIDY ELIZAMNIA SANTOS DIAZ</t>
  </si>
  <si>
    <t>ANEL FERNANDEZ VARGAS</t>
  </si>
  <si>
    <t>ANEUDYS ANTONIO FABIAN SANTANA</t>
  </si>
  <si>
    <t>ANGEL MATIAS SIERRA SIERRA</t>
  </si>
  <si>
    <t>ANGELA BRITO DE JESUS</t>
  </si>
  <si>
    <t>ANGELA CASTILLO MATEO</t>
  </si>
  <si>
    <t>ANGELA DEL CARMEN MEJIA NUÑEZ</t>
  </si>
  <si>
    <t>ANGELA FAMILIA ESTEVEZ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</si>
  <si>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</si>
  <si>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</si>
  <si>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</si>
  <si>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</si>
  <si>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</si>
  <si>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SEGURA TRINIDAD</t>
  </si>
  <si>
    <t>ANGELA ZABALA LOPEZ DE RODRIGUEZ</t>
  </si>
  <si>
    <t>ANGELICA CAPELLAN JUMA</t>
  </si>
  <si>
    <t>ANGELICA MARIA MIRANDA MARTINEZ</t>
  </si>
  <si>
    <t>ANGELICA MARIA MORFE</t>
  </si>
  <si>
    <t>ANGELICA MARIA SANTANA PEREZ</t>
  </si>
  <si>
    <t>ANGELINA MARIA ENCARNACION</t>
  </si>
  <si>
    <t>ANGELITA BENZAN FIGUEREO</t>
  </si>
  <si>
    <t>ANNA KARLEINNA BELLIARD BERRIDO</t>
  </si>
  <si>
    <t>ANNEIDY JAVIER MENDEZ SUERO</t>
  </si>
  <si>
    <t>ANNI CAROLINA JAQUEZ REGALADO</t>
  </si>
  <si>
    <t>ANNI ISABEL CORDERO MATEO</t>
  </si>
  <si>
    <t>ANNY DOLORES DE LA CRUZ NAVARRO</t>
  </si>
  <si>
    <t>ANA SEURIS PEÑA PEÑA</t>
  </si>
  <si>
    <t>ANDREINA VELOZ GUTIERREZ</t>
  </si>
  <si>
    <t>ARIELA PEREZ PEÑA</t>
  </si>
  <si>
    <t>BENENCIA PEÑALO FELIZ</t>
  </si>
  <si>
    <t>CAROLINA JAVIER FIGUEROA</t>
  </si>
  <si>
    <t>DIANA CAROLINA GARCIA MALDONADO</t>
  </si>
  <si>
    <t>ERIDANIA MONTERO</t>
  </si>
  <si>
    <t>EUGENIA JOSEFINA BATISTA SEGURA</t>
  </si>
  <si>
    <t>GREICY YOCAIRY MENDEZ PEÑA</t>
  </si>
  <si>
    <t>ISABEL PANIAGUA SANCHEZ</t>
  </si>
  <si>
    <t>KIARA RAFIELA GOMEZ MOREL</t>
  </si>
  <si>
    <t>REBECA ANTONIA PEÑA LOPEZ</t>
  </si>
  <si>
    <t>RHINA MERCEDES CASTILLO MERCEDES</t>
  </si>
  <si>
    <t>ROSANNY YERINES CASADO SOSA</t>
  </si>
  <si>
    <t>SUJEIRY ELIZABETH HENRIQUEZ RODRIGUEZ</t>
  </si>
  <si>
    <t>ANNY ESTEFANY FRANCO RODRIGUEZ</t>
  </si>
  <si>
    <t>ANNY RAMONA IGLESIAS Y REYES</t>
  </si>
  <si>
    <t>ANTHONY JOSUE PEÑA JIMENEZ</t>
  </si>
  <si>
    <t>ANTONIA LOPEZ SANCHEZ</t>
  </si>
  <si>
    <t>ANTONIA MOREL BATISTA</t>
  </si>
  <si>
    <t>ANTONIA RODRIGUEZ DUARTE</t>
  </si>
  <si>
    <t xml:space="preserve">ANTONIETA BOCIO RAMIREZ </t>
  </si>
  <si>
    <t>ANTONIO MARTE VELOZ</t>
  </si>
  <si>
    <t xml:space="preserve">ANY BERQUIS DE LOS SANTOS LUCIANO </t>
  </si>
  <si>
    <t>ANYELA REYES AZOR</t>
  </si>
  <si>
    <t>ANYELIS SUERO TEJEDA</t>
  </si>
  <si>
    <t>ARACELIS RUBEL SUAZO</t>
  </si>
  <si>
    <t>ARANZA CRISTINA FRANCO SIERRA</t>
  </si>
  <si>
    <t>ARELIA ALTAGRACIA MEJIA PEÑA</t>
  </si>
  <si>
    <t>ARELIS MAGDALENA ABREU CASTILLO</t>
  </si>
  <si>
    <t>ARGELIS CEBALLOS PAREDES</t>
  </si>
  <si>
    <t>ARIANNY ALBARIRYS DIAZ NOVA</t>
  </si>
  <si>
    <t>ARIANNYS CASILLA DE LA PAZ</t>
  </si>
  <si>
    <t>ARIEL DE JESUS VALERIO GARCIA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</si>
  <si>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</si>
  <si>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</si>
  <si>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</si>
  <si>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</si>
  <si>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</si>
  <si>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DE LA CRUZ ALMONTE</t>
  </si>
  <si>
    <t>ARQUIDANIA MARIA ACOSTA DE LA CRUZ</t>
  </si>
  <si>
    <t>ARSENIA REBECA ROMAN GONZALEZ</t>
  </si>
  <si>
    <t>ARTURO AMADOR GOMEZ</t>
  </si>
  <si>
    <t>ASHLEY DEL CARMEN ALEJO GRULLON</t>
  </si>
  <si>
    <t>AUINDRI CASTRO MORA</t>
  </si>
  <si>
    <t>AURA ELISA JOSE LOPEZ</t>
  </si>
  <si>
    <t>AURA ESTHER CORREA</t>
  </si>
  <si>
    <t>AURA ESTHER REYES GARCIA</t>
  </si>
  <si>
    <t>AURA FAMILIA VALENZUELA</t>
  </si>
  <si>
    <t>AUSTRALIA DEL CARMEN MOLINA REYES</t>
  </si>
  <si>
    <t>AVELINA PEREZ MONTILLA</t>
  </si>
  <si>
    <t>AWILDA CRISTINA SANTANA REGALADO</t>
  </si>
  <si>
    <t>AWILDA MERCEDES GARCIA COLLADO</t>
  </si>
  <si>
    <t>AYENDY MARBELY SANTANA VALENZUELA</t>
  </si>
  <si>
    <t>BACILIA MONTERO MONTERO</t>
  </si>
  <si>
    <t>BALDIVIA FLORIAN SENA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</si>
  <si>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</si>
  <si>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</si>
  <si>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</si>
  <si>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</si>
  <si>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</si>
  <si>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</si>
  <si>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</si>
  <si>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</si>
  <si>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>BENECIA ELIZABET ENCARNACION MOYA</t>
  </si>
  <si>
    <t xml:space="preserve">BERGICA ALTAGRACIA FERNANDEZ SANTOS </t>
  </si>
  <si>
    <t>BERILENNI FLORES MENDEZ</t>
  </si>
  <si>
    <t>BERKIS MARGARITA AYBAR ABREU</t>
  </si>
  <si>
    <t>BERNALDA SATURRIA</t>
  </si>
  <si>
    <t xml:space="preserve">BERNARDO GARCIA ROSARIO </t>
  </si>
  <si>
    <t>BETANIA MARIA MEJIA FELICIANO</t>
  </si>
  <si>
    <t>BETHANIA DE LOS ANGELES GONZALEZ</t>
  </si>
  <si>
    <t>BETHEL CARBONEL PEREZ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</si>
  <si>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</si>
  <si>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</si>
  <si>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</si>
  <si>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</si>
  <si>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</si>
  <si>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</si>
  <si>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</si>
  <si>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</si>
  <si>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</si>
  <si>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>BLANCA MARIA ALTAGRACIA SANTANA MERC</t>
  </si>
  <si>
    <t>BONAHI CASTILLO HENRIQUEZ</t>
  </si>
  <si>
    <t>BRAYLIN JULISSA JIMENEZ MARTINEZ DE CARUFFO</t>
  </si>
  <si>
    <t xml:space="preserve">BRENDA MICHELLE MARTINEZ RAMIREZ </t>
  </si>
  <si>
    <t>BRENDA RADAYSI CEDEÑO CONSTANZO</t>
  </si>
  <si>
    <t>BRENDALI PEÑA JIMENEZ</t>
  </si>
  <si>
    <t>BRIGIDA OZORIA RODRIGUEZ</t>
  </si>
  <si>
    <t>BRUNILDA DE LA CRUZ GUERRERO</t>
  </si>
  <si>
    <t>BRUNILDA GARCES RAMIREZ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</si>
  <si>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</si>
  <si>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</si>
  <si>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</si>
  <si>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</si>
  <si>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</si>
  <si>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</si>
  <si>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PEREZ COLON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</si>
  <si>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</si>
  <si>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</si>
  <si>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</si>
  <si>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</si>
  <si>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</si>
  <si>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DANEYRA TAPIA LOZANO</t>
  </si>
  <si>
    <t>CARMEN DEL ROSARIO ESTEVEZ JAQUEZ</t>
  </si>
  <si>
    <t>CARMEN DELIA PEREZ MEDRANO</t>
  </si>
  <si>
    <t>CARMEN DINORAH PAYANO CEPEDA</t>
  </si>
  <si>
    <t>CARMEN DOLORES JIMENEZ</t>
  </si>
  <si>
    <t>CARMEN DORALIZA ALMANZAR CASTELLANOS</t>
  </si>
  <si>
    <t>CARMEN IRIS PEÑA SANCHEZ</t>
  </si>
  <si>
    <t>CARMEN LAURA GUERRERO MELO</t>
  </si>
  <si>
    <t>CARMEN MILEIDY CUSTODIO RAMIREZ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</si>
  <si>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</si>
  <si>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</si>
  <si>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</si>
  <si>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</si>
  <si>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</si>
  <si>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</si>
  <si>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>CARMEN YVETTY QUEZADA MARTINEZ</t>
  </si>
  <si>
    <t>CAROL JULISSA HERNANDEZ PEREZ</t>
  </si>
  <si>
    <t>CAROLIN LORA TERRERO</t>
  </si>
  <si>
    <t>CAROLINA GERMAN VERAS</t>
  </si>
  <si>
    <t>CAROLINA NUÑEZ MARTINEZ</t>
  </si>
  <si>
    <t>CASSANDRA HERNANDEZ LOPEZ</t>
  </si>
  <si>
    <t>CATALINA BERROA NUÑEZ</t>
  </si>
  <si>
    <t>CATALINA MEDINA MEDINA</t>
  </si>
  <si>
    <t>CATHERINE ISABEL LIZARDO RAMOS</t>
  </si>
  <si>
    <t>CAYRA MACIEL GERONIMO MACEO</t>
  </si>
  <si>
    <t>CECILIA CASTRO MARTE</t>
  </si>
  <si>
    <t xml:space="preserve">CELESTINA ALARCON ENCARNACION </t>
  </si>
  <si>
    <t>CELIA MERCEDES SANCHEZ ABREU</t>
  </si>
  <si>
    <t>CELIDA DE JESUS ESPINOSA BATISTA</t>
  </si>
  <si>
    <t>CELSA YISSEL SANTIAGO BRITO</t>
  </si>
  <si>
    <t>CESAR DARIO RAMIREZ VALENZUELA</t>
  </si>
  <si>
    <t>CESAR GONZALO RAMIREZ RAMIREZ</t>
  </si>
  <si>
    <t>CESARINA REBECA DIAZ CORTES</t>
  </si>
  <si>
    <t>CESARITO VARGAS DE LA PAZ</t>
  </si>
  <si>
    <t>CHANEL ALTAGRACIA GONZALEZ MADERA</t>
  </si>
  <si>
    <t>CHARLENIS SALOME CASTILLO MARTINEZ</t>
  </si>
  <si>
    <t>CHEIDY MANUELA VARGAS MONTILLA</t>
  </si>
  <si>
    <t>CHERCILINA DEL CARMEN GOMEZ MARTINEZ</t>
  </si>
  <si>
    <t>CIXITA MONTERO PINEDA</t>
  </si>
  <si>
    <t xml:space="preserve">CLARA AQUINO PEREZ </t>
  </si>
  <si>
    <t>CLARA FERRER FIGUEROA</t>
  </si>
  <si>
    <t>CLARA LUZ TINEO SANTOS</t>
  </si>
  <si>
    <t>CLARA RAMONA HICIANO ESPINAL DE MARTINEZ</t>
  </si>
  <si>
    <t>CLARA YAQUELIN TINEO ALVAREZ</t>
  </si>
  <si>
    <t>CLARIBEL GARCIA GARCIA</t>
  </si>
  <si>
    <t>CLARIBEL SANTANA DE JESUS</t>
  </si>
  <si>
    <t>CLARISA MARIA GOMEZ</t>
  </si>
  <si>
    <t>CLARITZA SOSA MATOS</t>
  </si>
  <si>
    <t>CLARY LIDIA TEJADA MEJIA</t>
  </si>
  <si>
    <t>CLAUDIA ELIZABET RAMIRES DE LOS SANT</t>
  </si>
  <si>
    <t>CLAUDIA JAQUEZ MATEO</t>
  </si>
  <si>
    <t>CLAUDIA MARIA SILVERIO BONILLA</t>
  </si>
  <si>
    <t>CLEOTILDE AURINDA MEDRANO ABREU</t>
  </si>
  <si>
    <t>CLEYDY ENCARNACION AMPARO</t>
  </si>
  <si>
    <t>CONFESORA PEGUERO VILORIO</t>
  </si>
  <si>
    <t xml:space="preserve">CRISEIDA MILAGROS RAMIREZ </t>
  </si>
  <si>
    <t>CRISMARLIN MARIA PEREZ DIAZ</t>
  </si>
  <si>
    <t>CRISTIAN ERIDANIA VALDEZ REYNOSO</t>
  </si>
  <si>
    <t>CRISTIAN SAMUEL GONZALEZ REYNOSO</t>
  </si>
  <si>
    <t>CRISTINA CABRERA GUZMAN</t>
  </si>
  <si>
    <t>CRISTINA CESPEDES SILVESTRE</t>
  </si>
  <si>
    <t>CRISTINA DRULLARD DRULLARD</t>
  </si>
  <si>
    <t>CRISTINA EVANGELISTA DISLA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</si>
  <si>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</si>
  <si>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</si>
  <si>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</si>
  <si>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</si>
  <si>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</si>
  <si>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</si>
  <si>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>DAHIANA CESARINA HOLGUIN ROSARIO</t>
  </si>
  <si>
    <t xml:space="preserve">DAHIANA ELIZABETH RODRIGUEZ RAMIREZ </t>
  </si>
  <si>
    <t>DAHIANNYS ESTHER GOMEZ FELIZ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</si>
  <si>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</si>
  <si>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</si>
  <si>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</si>
  <si>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</si>
  <si>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</si>
  <si>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</si>
  <si>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</si>
  <si>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</si>
  <si>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>DANIELA MATOS MEDRANO</t>
  </si>
  <si>
    <t>DANIRIS AGRIPINIA REYES ALVAREZ</t>
  </si>
  <si>
    <t>DANISA ARIAS CLETO</t>
  </si>
  <si>
    <t xml:space="preserve">DANYELI GABRIELA ROSARIO JIMENEZ </t>
  </si>
  <si>
    <t>DARIANA BENITEZ VICTORIA</t>
  </si>
  <si>
    <t>DARIANA MERCEDES FELIZ ROSA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</si>
  <si>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</si>
  <si>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</si>
  <si>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</si>
  <si>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</si>
  <si>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</si>
  <si>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</si>
  <si>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DAYHANA ROSA PAULINO</t>
  </si>
  <si>
    <t>DAYMARA YINETT PEREZ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</si>
  <si>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</si>
  <si>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</si>
  <si>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</si>
  <si>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</si>
  <si>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</si>
  <si>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DELIS MARIA ESTEVEZ MONCION</t>
  </si>
  <si>
    <t>DENIS YOCASTA PRESINAL</t>
  </si>
  <si>
    <t>DENISE ESTHER DIAZ SOTO</t>
  </si>
  <si>
    <t>DENISSE ELIZABETH HIDALGO RODRIGUEZ</t>
  </si>
  <si>
    <t>DENSY MADELAINE MANZUETA</t>
  </si>
  <si>
    <t>DERSIDA YISSEL FELIZ</t>
  </si>
  <si>
    <t>DEYANIRA DIAZ PAULINO</t>
  </si>
  <si>
    <t>DEYANIRA DURAN RODRIGUEZ DE RODRIGUEZ</t>
  </si>
  <si>
    <t xml:space="preserve">DEYANIRIS GOMEZ NUÑEZ 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</si>
  <si>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</si>
  <si>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</si>
  <si>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</si>
  <si>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</si>
  <si>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</si>
  <si>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DILEIDY MORELIA DE LEON PEREZ</t>
  </si>
  <si>
    <t>DILUVINA PATRICIO FLORES</t>
  </si>
  <si>
    <t>DINORAH CAROLINA TOLENTINO SANTOS</t>
  </si>
  <si>
    <t xml:space="preserve">DIOMARES ALTAGRACIA ROSADO RAMIREZ DE VICTORIANO </t>
  </si>
  <si>
    <t>DIONICIA SANCHEZ SILVESTRE</t>
  </si>
  <si>
    <t>DIONY JOSE FERNANDEZ RODRIGUEZ</t>
  </si>
  <si>
    <t>DIONY ROJAS</t>
  </si>
  <si>
    <t>DISLANDIS BERENICE HERNANDEZ FERNANDEZ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</si>
  <si>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</si>
  <si>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</si>
  <si>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</si>
  <si>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</si>
  <si>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</si>
  <si>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</si>
  <si>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</si>
  <si>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</si>
  <si>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</si>
  <si>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</si>
  <si>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>DORKA ELIZABETH BLAKE HERNANDEZ</t>
  </si>
  <si>
    <t>DORKA NELYS FRIAS ESCARRAN</t>
  </si>
  <si>
    <t xml:space="preserve">DOUSKARI ALEXANDRA RODRIGUEZ QUEIPO 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</si>
  <si>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</si>
  <si>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</si>
  <si>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</si>
  <si>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</si>
  <si>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</si>
  <si>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</si>
  <si>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</si>
  <si>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</si>
  <si>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>EDUARDO ALBERTO REINOSO MOREL</t>
  </si>
  <si>
    <t xml:space="preserve">EDWARD ENMANUEL CABA AMEZQUITA </t>
  </si>
  <si>
    <t>EDY ALTAGRACIA QUIÑONEZ REYES</t>
  </si>
  <si>
    <t>EIMY YAJAIRA VARGAS</t>
  </si>
  <si>
    <t>ELAINE ALTAGRACIA VARGAS PEREZ</t>
  </si>
  <si>
    <t>ELANIA MARGARITA GUZMAN GONZALEZ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</si>
  <si>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</si>
  <si>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</si>
  <si>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</si>
  <si>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</si>
  <si>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</si>
  <si>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</si>
  <si>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</si>
  <si>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</si>
  <si>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</si>
  <si>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>ELIANNY DE JESUS DURAN</t>
  </si>
  <si>
    <t>ELIDA ALTAGRACIA VALENZUELA SOSA</t>
  </si>
  <si>
    <t xml:space="preserve">ELIMARY GUZMAN BAEZ </t>
  </si>
  <si>
    <t>ELISA BEATO FERNANDEZ</t>
  </si>
  <si>
    <t>ELISA CUEVAS MONTERO</t>
  </si>
  <si>
    <t>ELISA DIANELVA RAMON HERRERA</t>
  </si>
  <si>
    <t>ELIZABETH CORDERO RIVERAS</t>
  </si>
  <si>
    <t>ELIZABETH CRUCETA DIAZ</t>
  </si>
  <si>
    <t>ELIZABETH DEL CARMEN DOMINGUEZ NUÑEZ</t>
  </si>
  <si>
    <t>ELIZABETH DEL CARMEN REYES PEÑALO</t>
  </si>
  <si>
    <t>ELIZABETH MARIA MARTINEZ TAPIA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</si>
  <si>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</si>
  <si>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</si>
  <si>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</si>
  <si>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</si>
  <si>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</si>
  <si>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</si>
  <si>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</si>
  <si>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</si>
  <si>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</si>
  <si>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</si>
  <si>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>ELVA NELLY BIERD SANCHEZ</t>
  </si>
  <si>
    <t>EMERIN MAIRENI REYES LEMOS</t>
  </si>
  <si>
    <t>EMILDRE ELIZABETH MOREL ARACENA</t>
  </si>
  <si>
    <t>EMILI MABEL GONZALEZ MAÑON</t>
  </si>
  <si>
    <t>EMILSE ALTAGRACIA LOPEZ SANTOS</t>
  </si>
  <si>
    <t>EMMANUEL FRANCISCO HERNANDEZ</t>
  </si>
  <si>
    <t xml:space="preserve">ENAINY JOSEILA CUEVAS TRINIDAD </t>
  </si>
  <si>
    <t>ENELDA RAFAELA JIMENEZ MIRANDA</t>
  </si>
  <si>
    <t>ENERCIDA RIJO ZACARIAS</t>
  </si>
  <si>
    <t xml:space="preserve">ENMANUEL SANCHEZ OGANDO </t>
  </si>
  <si>
    <t>ERASMO MONTERO ORTEGA</t>
  </si>
  <si>
    <t>ERCILIA NANISA FELIZ FELIZ</t>
  </si>
  <si>
    <t xml:space="preserve">ERIDANIA RODRIGUEZ MUÑOZ </t>
  </si>
  <si>
    <t>ERIKA MELISA GARCIA PEÑA</t>
  </si>
  <si>
    <t>ERNESTO LUIS LORENZO MATEO</t>
  </si>
  <si>
    <t xml:space="preserve">ESCARLING BERENICE GUERRERO SANCHEZ </t>
  </si>
  <si>
    <t>ESMAILYN ODALIX RUIZ BAEZ</t>
  </si>
  <si>
    <t>ESMALIN CESARINA DIAZ DE OLEO</t>
  </si>
  <si>
    <t xml:space="preserve">ESMARLIN ALEXANDRA ALCEQUIEZ SANTOS </t>
  </si>
  <si>
    <t xml:space="preserve">ESMAYERLIN ALTAGRACIA GONZALEZ ARIAS </t>
  </si>
  <si>
    <t>ESMERLIN DEL CARMEN MENDOZA SUAREZ</t>
  </si>
  <si>
    <t xml:space="preserve">ESMIRNA CASTRO ROA </t>
  </si>
  <si>
    <t>ESPERANZA CARIDAD MEDINA SOLER DE DE LA CRUZ</t>
  </si>
  <si>
    <t>ESPERANZA MINIER MARTINEZ</t>
  </si>
  <si>
    <t xml:space="preserve">ESTEBANIA PIERRE LUIS </t>
  </si>
  <si>
    <t>ESTEFANI BONILLA LOPEZ</t>
  </si>
  <si>
    <t xml:space="preserve">ESTEFANIA DEL CARMEN JAVIER ESTRELLA </t>
  </si>
  <si>
    <t>ESTEFANIA ROMAN TORRES</t>
  </si>
  <si>
    <t>ESTEFANY BRISSET RODRIGUEZ JIMENEZ</t>
  </si>
  <si>
    <t>ESTEFANY YORKINIA PEREZ FELIZ</t>
  </si>
  <si>
    <t>ESTEPHANY POLO NOLASCO</t>
  </si>
  <si>
    <t>ESTERVINA SIVIL SANCHEZ</t>
  </si>
  <si>
    <t>ESTEY MATO KERY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</si>
  <si>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</si>
  <si>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</si>
  <si>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</si>
  <si>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</si>
  <si>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CASTILLO SAVIÑON</t>
  </si>
  <si>
    <t>EULALIA DE LA CRUZ MARTINEZ</t>
  </si>
  <si>
    <t xml:space="preserve">EULODIA MENDEZ SOTO </t>
  </si>
  <si>
    <t>EUNICE DIAZ SILFA</t>
  </si>
  <si>
    <t>EVANGELISTA DILONE PUCHEU</t>
  </si>
  <si>
    <t>EVANGELISTA TAVERA DE SUAREZ</t>
  </si>
  <si>
    <t>EVELYN YADIRA MAMBRU CASTELLANO</t>
  </si>
  <si>
    <t>FANNY ALTAGRACIA LORENZO JIMENEZ</t>
  </si>
  <si>
    <t>FANNY ESTHER CLAIXTE SERRANO</t>
  </si>
  <si>
    <t>FANNY JIMENEZ VALDEZ</t>
  </si>
  <si>
    <t>FANNY VELOZ QUEZADA</t>
  </si>
  <si>
    <t>FANNY YAZMIN LEBRON</t>
  </si>
  <si>
    <t>FANY MARGARITA ROJAS RINCON</t>
  </si>
  <si>
    <t>FATIMA ALTAGRACIA PEREZ CABA</t>
  </si>
  <si>
    <t>FATIMA BERENISE DE LA CRUZ COLLADO</t>
  </si>
  <si>
    <t>FATIMA JAVIER MELO</t>
  </si>
  <si>
    <t>FATIMA RIVERA REYES</t>
  </si>
  <si>
    <t>FATIMA VERONICA AQUINO PAULINO</t>
  </si>
  <si>
    <t>FATIMA YGNACIO PERALTA</t>
  </si>
  <si>
    <t>FAUSTA VIRGEN CAMACHO CALCAÑO</t>
  </si>
  <si>
    <t>FAUSTINA OZORIO Y FELIZ</t>
  </si>
  <si>
    <t>FAUSTINO ALMONTE MERCADO</t>
  </si>
  <si>
    <t>FEDELMILDA ALMINDA RAMIREZ TOMAS</t>
  </si>
  <si>
    <t>FELICIA CASTILLO CASTRO</t>
  </si>
  <si>
    <t>FELICIA RODRIGUEZ GONZALEZ</t>
  </si>
  <si>
    <t>FELICIDAD BETANIA MOTA ROSARIO</t>
  </si>
  <si>
    <t>FELICITO MORLA DE LA CRUZ</t>
  </si>
  <si>
    <t>FENNY CAROLINA RUIZ RUIZ</t>
  </si>
  <si>
    <t>FERMINA DE LA CRUZ VARGAS</t>
  </si>
  <si>
    <t>FERMINA MARIA SEVERINO DE LEON</t>
  </si>
  <si>
    <t>FERMINA ROJAS HERNANDEZ</t>
  </si>
  <si>
    <t>FIOR D ALIZA LOPEZ JAVIER</t>
  </si>
  <si>
    <t>FIOR DALIZA ALVAREZ ALMONTE</t>
  </si>
  <si>
    <t>FIOR ESTEFANI POZO BAEZ</t>
  </si>
  <si>
    <t>FLAVIA CAMINERO</t>
  </si>
  <si>
    <t>FLOR MARIA CASTILLO ARACENA</t>
  </si>
  <si>
    <t xml:space="preserve">FLOR MARIA GARCIA PEREZ </t>
  </si>
  <si>
    <t>FLOR MARIA VILLEGAS FIGUEREO</t>
  </si>
  <si>
    <t>FLORANGEL NUÑEZ SANTOS</t>
  </si>
  <si>
    <t>FLORINDA ARAUJO</t>
  </si>
  <si>
    <t>FRAILYN TERRERO PUJOLS</t>
  </si>
  <si>
    <t>FRAINY ELIZABETH ROSARIO BAEZ</t>
  </si>
  <si>
    <t>FRANCHESCA MEJIA AQUINO</t>
  </si>
  <si>
    <t>FRANCHESCA ROSSO FILPO</t>
  </si>
  <si>
    <t>FRANCHESCA YRONELIS ARREDONDO COTES</t>
  </si>
  <si>
    <t>FRANCIA ELIZABETH PEREZ CUEVAS</t>
  </si>
  <si>
    <t>FRANCIA PAOLA MARTINEZ TEJEDA</t>
  </si>
  <si>
    <t>FRANCINA PADILLA</t>
  </si>
  <si>
    <t>FRANCIS BIENVENIDO MATOS MATOS</t>
  </si>
  <si>
    <t>FRANCIS JOELY OGANDO JIMENEZ</t>
  </si>
  <si>
    <t>FRANCISCA ANTONIA MERCADO MENDEZ</t>
  </si>
  <si>
    <t>FRANCISCA COMAS DE DE LEON</t>
  </si>
  <si>
    <t>FRANCISCA CORREA BURET</t>
  </si>
  <si>
    <t>FRANCISCA LOPEZ</t>
  </si>
  <si>
    <t>FRANCISCA MADE VALDEZ</t>
  </si>
  <si>
    <t>FRANCISCA SILVESTRE RAMIREZ DE GASTO</t>
  </si>
  <si>
    <t>FRANCISCA YSAURA MARTINEZ JEREZ</t>
  </si>
  <si>
    <t>FRANCISCO ALBERTO DE LOS SANTOS MONT</t>
  </si>
  <si>
    <t>FRANKLIN DE JESUS LIZ JORGE</t>
  </si>
  <si>
    <t>FRANKLIN SOLANO RODRIGUEZ</t>
  </si>
  <si>
    <t>FRAYMER ARISMENDY SANCHEZ VILORIO</t>
  </si>
  <si>
    <t>FRESOLINA ROSARIO</t>
  </si>
  <si>
    <t xml:space="preserve">GABRIELA DENISSE BURTE MATOS </t>
  </si>
  <si>
    <t>GABRIELA ESTEFANY SUAREZ PEREZ</t>
  </si>
  <si>
    <t>GABRIELA RODRIGUEZ RAPOSO</t>
  </si>
  <si>
    <t>GENARA ALEJANDRO DE LOS SANTOS</t>
  </si>
  <si>
    <t xml:space="preserve">GENESIS ADAMES </t>
  </si>
  <si>
    <t>GENESIS MARIA CRUZ HERRERA</t>
  </si>
  <si>
    <t>GENESIS MIRELYS GREGORIA SIERRA</t>
  </si>
  <si>
    <t>GENRY TOMAS HERNANDEZ CALCAÑO</t>
  </si>
  <si>
    <t xml:space="preserve">GEORGINA HERNANDEZ SANTOS </t>
  </si>
  <si>
    <t>GERFA ALTAGRACIA DE LA CRUZ MARTINEZ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</si>
  <si>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</si>
  <si>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</si>
  <si>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</si>
  <si>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</si>
  <si>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</si>
  <si>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</si>
  <si>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</si>
  <si>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</si>
  <si>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</si>
  <si>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</si>
  <si>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GLENIS YAHAIRA DIAZ SILVESTRE </t>
  </si>
  <si>
    <t>GLENNYS ABIGAIL COLLADO DEL CARMEN</t>
  </si>
  <si>
    <t>GLENY MERCEDES BRITO REYES</t>
  </si>
  <si>
    <t>GLORIA GERTRUDIS RODRIGUEZ</t>
  </si>
  <si>
    <t>GLORIS JACQUELINE PERDOMO MATOS</t>
  </si>
  <si>
    <t>GRECIA RAMIREZ DE LA CRUZ</t>
  </si>
  <si>
    <t>GREGORIO ANDRES PERALTA JORGE</t>
  </si>
  <si>
    <t xml:space="preserve">GREYMI MARIA CORTORREAL VELEZ </t>
  </si>
  <si>
    <t xml:space="preserve">GRISEL MIGDALIA RAMIREZ NIN </t>
  </si>
  <si>
    <t>GRISMELY LUNA DIAZA</t>
  </si>
  <si>
    <t>GUILLERMINA ALTAGRACIA NUÑEZ CABRERA</t>
  </si>
  <si>
    <t>GUILLERMINA PELAGIA ESPINAL SANTANA</t>
  </si>
  <si>
    <t xml:space="preserve">HARDIN MENDOZA ACOSTA </t>
  </si>
  <si>
    <t>HEIDI MARIA FERNANDEZ ESTRELLA</t>
  </si>
  <si>
    <t>HEIDY MARINA MORA GUZMAN</t>
  </si>
  <si>
    <t>HELYN ALTAGRACIA SERRANO CONCEPCION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</si>
  <si>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</si>
  <si>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</si>
  <si>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</si>
  <si>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</si>
  <si>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</si>
  <si>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</si>
  <si>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</si>
  <si>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</si>
  <si>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</si>
  <si>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</si>
  <si>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</si>
  <si>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</si>
  <si>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>IDALIA MADELIN ROSARIO LIRIANO</t>
  </si>
  <si>
    <t>IDALISA MONTERO ENCARNACION</t>
  </si>
  <si>
    <t>IDELYS REYES DE BAEZ</t>
  </si>
  <si>
    <t>ILIANA DELGADO GUEVARA</t>
  </si>
  <si>
    <t xml:space="preserve">ILSA ALEXANDRA BATISTA REYES </t>
  </si>
  <si>
    <t xml:space="preserve">IMPERIA ALTAGRACIA PARRA MEDRANO </t>
  </si>
  <si>
    <t xml:space="preserve">INDHIRA CUELLO FELIZ </t>
  </si>
  <si>
    <t>INDIRA VANESSA CORPORAN VICTORINO</t>
  </si>
  <si>
    <t>INGRID OFELIA ROSARIO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</si>
  <si>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</si>
  <si>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</si>
  <si>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</si>
  <si>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</si>
  <si>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</si>
  <si>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</si>
  <si>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</si>
  <si>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</si>
  <si>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</si>
  <si>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</si>
  <si>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</si>
  <si>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</si>
  <si>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</si>
  <si>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</si>
  <si>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EDUVIGES DE JESUS MARTINEZ</t>
  </si>
  <si>
    <t>ISABEL GARCIA BAUTISTA</t>
  </si>
  <si>
    <t>ISAMAR DE JESUS FELIX PAULINO</t>
  </si>
  <si>
    <t>ISAMAR LETICIA ALCANTARA TAVERAS</t>
  </si>
  <si>
    <t>ISIDRA RAMIREZ MONTERO</t>
  </si>
  <si>
    <t>JACINTA DEL CARMEN CORDERO NUÑEZ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</si>
  <si>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</si>
  <si>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</si>
  <si>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</si>
  <si>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</si>
  <si>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</si>
  <si>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 xml:space="preserve">JANEIRY RAFAELINA JIMENEZ ADAMES </t>
  </si>
  <si>
    <t>JANNORIS DEL CARMEN JIMENEZ GUERRERO</t>
  </si>
  <si>
    <t>JASMIN ALTAGRACIA LOPEZ ROSARIO</t>
  </si>
  <si>
    <t>JEIDDY JEHANNY MONTERO FERNANDEZ</t>
  </si>
  <si>
    <t>JEIDY MARIELA SANTANA MEJIA</t>
  </si>
  <si>
    <t>JEIMY GUADALUPE VASQUEZ OVALLES</t>
  </si>
  <si>
    <t>JEKRISON ANTONIO CERDA RODRIGUEZ</t>
  </si>
  <si>
    <t xml:space="preserve">JENIFER NICOL MONTAÑO CEDEÑO 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</si>
  <si>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</si>
  <si>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</si>
  <si>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</si>
  <si>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</si>
  <si>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</si>
  <si>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</si>
  <si>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</si>
  <si>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>JESSIKA DEL CARMEN SANTIAGO</t>
  </si>
  <si>
    <t>JESUCITA VAZQUEZ OLAVERRIA</t>
  </si>
  <si>
    <t>JESUS MANUEL ROMERO VALDEZ</t>
  </si>
  <si>
    <t>JHORADI ALTAGRACIA MEDINA PEÑA</t>
  </si>
  <si>
    <t xml:space="preserve">JINA ESPERANZA GUZMAN PAYANO </t>
  </si>
  <si>
    <t>JINNETTE CABRERA ZABALA</t>
  </si>
  <si>
    <t>JOELY ALEJANDRA HERNANDEZ CALCAÑO</t>
  </si>
  <si>
    <t>JOENNY FLOR GONZALEZ PERSINAL</t>
  </si>
  <si>
    <t xml:space="preserve">JOHAN MANUEL MIRANDA CASTRO </t>
  </si>
  <si>
    <t>JOHANNA ALTAGRACIA FERNANDEZ</t>
  </si>
  <si>
    <t xml:space="preserve">JOHANNA FRANCISCA FUENTES CARRASCO </t>
  </si>
  <si>
    <t>JOHANNA GOMEZ MERCEDES</t>
  </si>
  <si>
    <t xml:space="preserve">JOHANNA MARLENY MARTINEZ MEJIA </t>
  </si>
  <si>
    <t xml:space="preserve">JOHANNY FRANCIELY NOESI BAEZ 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</si>
  <si>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</si>
  <si>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</si>
  <si>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</si>
  <si>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</si>
  <si>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</si>
  <si>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JOHNNY APARICIO DE JESUS RIVERA ALVA</t>
  </si>
  <si>
    <t>JONATHAN MONTERO GONZALEZ</t>
  </si>
  <si>
    <t xml:space="preserve">JORDALINA LUNA FAJARDO </t>
  </si>
  <si>
    <t>JOSE ALBERTO BAEZ PERDOMO</t>
  </si>
  <si>
    <t>JOSE ANTONIO ENCARNACION SANTANA</t>
  </si>
  <si>
    <t>JOSE ARIAS COLOME</t>
  </si>
  <si>
    <t>JOSE FEDERICO JAQUEZ HERRERA</t>
  </si>
  <si>
    <t>JOSE LUIS GUTIERREZ REYES</t>
  </si>
  <si>
    <t>JOSE PEREZ</t>
  </si>
  <si>
    <t>JOSE RAFAEL MOTA PLACENCIO</t>
  </si>
  <si>
    <t>JOSEFA ALFONSECA JACOBO</t>
  </si>
  <si>
    <t>JOSEFINA ACEVEDO RODRIGUEZ</t>
  </si>
  <si>
    <t>JOSEFINA DEL CARMEN MENDOZA COSTE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</si>
  <si>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</si>
  <si>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</si>
  <si>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</si>
  <si>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</si>
  <si>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</si>
  <si>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>JOULENE ELIGIA HICIANO FRIAS</t>
  </si>
  <si>
    <t>JUAN MANUEL PEREZ ABREU</t>
  </si>
  <si>
    <t>JUANA DANIELA CASTILLO GARCIA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</si>
  <si>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</si>
  <si>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</si>
  <si>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</si>
  <si>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</si>
  <si>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</si>
  <si>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 xml:space="preserve">JUANA MARIA SUERO DOMINGUEZ </t>
  </si>
  <si>
    <t>JUANA MARTINEZ BELLO</t>
  </si>
  <si>
    <t>JUANA MIRIAN REYES CASTRO</t>
  </si>
  <si>
    <t>JUANA ORQUIDEA ZORILLA SANTOS</t>
  </si>
  <si>
    <t>JUANA QUEZADA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</si>
  <si>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</si>
  <si>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</si>
  <si>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</si>
  <si>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</si>
  <si>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</si>
  <si>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</si>
  <si>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</si>
  <si>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</si>
  <si>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</si>
  <si>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 SANTOS RODRIGUEZ</t>
  </si>
  <si>
    <t>JULIANA LORA PAULINO</t>
  </si>
  <si>
    <t>JULIANA ROSARIO CEPEDA</t>
  </si>
  <si>
    <t>JULIETTA EURIDICY HERNANDEZ LUCIANO</t>
  </si>
  <si>
    <t>JULIO CESAR RODRIGUEZ CANDELARIO</t>
  </si>
  <si>
    <t>JULIO CESAR ROSARIO BELLIARD</t>
  </si>
  <si>
    <t xml:space="preserve">JULIO JIMENEZ </t>
  </si>
  <si>
    <t>JULIO VARGAS CASTILLO</t>
  </si>
  <si>
    <t>JULISSA ROSAURYS CARMONA GONZALEZ</t>
  </si>
  <si>
    <t xml:space="preserve">JUNIOR ALEXANDER SANCHEZ IMBERT </t>
  </si>
  <si>
    <t xml:space="preserve">KAELY MANUELA MENDEZ GONZALEZ </t>
  </si>
  <si>
    <t>KAREN LISBETH FULGENCIO GOMEZ</t>
  </si>
  <si>
    <t>KARINA CAMILO MEDINA</t>
  </si>
  <si>
    <t>KARINA CATALINA PEÑA</t>
  </si>
  <si>
    <t>KARINA GERONIMO ROSARIO</t>
  </si>
  <si>
    <t xml:space="preserve">KARINA REYES ROSARIO </t>
  </si>
  <si>
    <t xml:space="preserve">KARINA SANTANA GUZMAN </t>
  </si>
  <si>
    <t>KARINA YECENIA PEREZ SUERO</t>
  </si>
  <si>
    <t xml:space="preserve">KARLA MIOSOTTY MARTINEZ DE DE LOS SANTOS </t>
  </si>
  <si>
    <t xml:space="preserve">KARLEY MESA JIMENEZ </t>
  </si>
  <si>
    <t>KASTERIN INERSI MEDINA ESTEVEZ</t>
  </si>
  <si>
    <t xml:space="preserve">KATERINE ALTAGRACIA MARTES RUBIO </t>
  </si>
  <si>
    <t>KATERINE ELIZABETH VICTORIANO GIL</t>
  </si>
  <si>
    <t xml:space="preserve">KATHERINE ALTAGRACIA SALBADOR DE LA CRUZ </t>
  </si>
  <si>
    <t>KATHERINE CEPEDA TAPIA</t>
  </si>
  <si>
    <t xml:space="preserve">KATHERINE MERCEDES LANTIGUA CACERES </t>
  </si>
  <si>
    <t xml:space="preserve">KATHERINE MONTERO </t>
  </si>
  <si>
    <t>KATHERINE PERALTA FUENTE</t>
  </si>
  <si>
    <t>KATTY FRANCISCA MOLINA GOMEZ</t>
  </si>
  <si>
    <t>KATY GALVAN PIMENTEL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</si>
  <si>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</si>
  <si>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</si>
  <si>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</si>
  <si>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</si>
  <si>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</si>
  <si>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</si>
  <si>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>KENIA JOSEFINA BATISTA</t>
  </si>
  <si>
    <t>KENIA LUZ JAVIER RAMIREZ</t>
  </si>
  <si>
    <t>KENIA MILAGROS NUÑEZ POLANCO</t>
  </si>
  <si>
    <t xml:space="preserve">KEYLA CRISTAL SANTANA BLANCO </t>
  </si>
  <si>
    <t>KIRSSY MARLENIS BARRERA VICIOSO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</si>
  <si>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</si>
  <si>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</si>
  <si>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</si>
  <si>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</si>
  <si>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</si>
  <si>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>LEDYS CRISTINA MARTE PEREZ</t>
  </si>
  <si>
    <t>LEIDI LAURA BAUTISTA ROSARIO</t>
  </si>
  <si>
    <t>LEIDIS SENA DE OLEO</t>
  </si>
  <si>
    <t>LEIDY LAURA GARCIA MARTE</t>
  </si>
  <si>
    <t>LEIDY MARIA PEREZ HERRERA</t>
  </si>
  <si>
    <t>LEIDY YESENIA MOSQUEA GONZALEZ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</si>
  <si>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</si>
  <si>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</si>
  <si>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</si>
  <si>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</si>
  <si>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</si>
  <si>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</si>
  <si>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</si>
  <si>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LEONORA ESTRELLA ROSARIO</t>
  </si>
  <si>
    <t>LEONORA MARTINEZ DE POLANCO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</si>
  <si>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</si>
  <si>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</si>
  <si>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</si>
  <si>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</si>
  <si>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</si>
  <si>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ESTHER MARCHENA</t>
  </si>
  <si>
    <t>LIDIA MARGARITA FERRERAS SIERRA</t>
  </si>
  <si>
    <t xml:space="preserve">LIDIA RAMIREZ ALVAREZ </t>
  </si>
  <si>
    <t>LILIAN ANTONIA ROJAS GUZMAN</t>
  </si>
  <si>
    <t>LILIANA PAULINO ARIAS</t>
  </si>
  <si>
    <t>LILIBETH DE LOS SANTOS DE LEON</t>
  </si>
  <si>
    <t>LINDA JEAN JEAN</t>
  </si>
  <si>
    <t>LINEIRIS GARCIA ALCANTARA</t>
  </si>
  <si>
    <t>LISA JULIA DE LEON MONTERO</t>
  </si>
  <si>
    <t>LISANIA MEJIA MARTINEZ DE MERCEDES</t>
  </si>
  <si>
    <t>LISBET MERCEDES RIVERA CAMPUSANO</t>
  </si>
  <si>
    <t>LISCOGNNY MEJIA PADILLA</t>
  </si>
  <si>
    <t>LISETTE ALTAGRACIA HENRIQUEZ DE REYES</t>
  </si>
  <si>
    <t>LISMERI ALTAGRACIA RODRIGUEZ MARTINEZ</t>
  </si>
  <si>
    <t>LISS LIRANYI PUJOLS MINYETY</t>
  </si>
  <si>
    <t xml:space="preserve">LISSET WALQUIRIA ZORRILLA RUIZ </t>
  </si>
  <si>
    <t>LISSETTE TEJADA ALMONTE</t>
  </si>
  <si>
    <t>LIXANDRA ENCARNACION LOPEZ</t>
  </si>
  <si>
    <t>LIYANNY MICHAELA REYNOSO MENDEZ</t>
  </si>
  <si>
    <t>LIZZET CESPEDES CESPEDES</t>
  </si>
  <si>
    <t xml:space="preserve">LOIDA CAROLINA SOTO FRANCO </t>
  </si>
  <si>
    <t>LOIDA HERNANDEZ VENTURA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</si>
  <si>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</si>
  <si>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</si>
  <si>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</si>
  <si>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</si>
  <si>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</si>
  <si>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</si>
  <si>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</si>
  <si>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 xml:space="preserve">LORY ISABEL ENCARNACION ROSARIO </t>
  </si>
  <si>
    <t>LOURDES JOCELIN NEUMANN SEVEZ</t>
  </si>
  <si>
    <t xml:space="preserve">LOURDES MARIA IMBERT VALERIO </t>
  </si>
  <si>
    <t>LUCAS MORONTA CACERES</t>
  </si>
  <si>
    <t>LUCEYRI FELIZ VARGAS</t>
  </si>
  <si>
    <t>LUCIA CASTRO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</si>
  <si>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</si>
  <si>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</si>
  <si>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</si>
  <si>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</si>
  <si>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LUCRECIA DEL CARMEN DE LEON DE ROSA</t>
  </si>
  <si>
    <t>LUCY DEL CARMEN MORILLO</t>
  </si>
  <si>
    <t>LUCY ESTHER LARA REYNOSO</t>
  </si>
  <si>
    <t>LUDMILA INDIRA ALCANTARA ROSARIO</t>
  </si>
  <si>
    <t>LUIS DE LEON CEBALLOS</t>
  </si>
  <si>
    <t>LUIS FERNANDO BEATO</t>
  </si>
  <si>
    <t>LUIS MANUEL GARCIA TORRES</t>
  </si>
  <si>
    <t xml:space="preserve">LUISA MARGARITA PUJOLS DIAZ </t>
  </si>
  <si>
    <t xml:space="preserve">LUISA MARIA PEÑA RODRIGUEZ </t>
  </si>
  <si>
    <t xml:space="preserve">LUISA MARIEL MORONTA BIDO </t>
  </si>
  <si>
    <t>LUISA TORRES CASTILLO</t>
  </si>
  <si>
    <t>LUISANA PEREZ ACOSTA</t>
  </si>
  <si>
    <t>LUSANNYS BIENVENIDA MANCEBO PEÑA DE</t>
  </si>
  <si>
    <t>LUZ ALTAGRACIA MORROBEL MARTINEZ</t>
  </si>
  <si>
    <t xml:space="preserve">LUZ CELESTE MARTE </t>
  </si>
  <si>
    <t>LUZ DEISY JIMENEZ PEREZ</t>
  </si>
  <si>
    <t>LUZ DEL ALBA GUTIERREZ FERNANDEZ</t>
  </si>
  <si>
    <t>LUZ FANNY RAMIREZ MONTERO</t>
  </si>
  <si>
    <t>LUZ ISAURA SAMBOY CARABALLO</t>
  </si>
  <si>
    <t>LUZ MARIA ACOSTA PEREZ</t>
  </si>
  <si>
    <t>LUZ MARIA MENDEZ FLORIAN</t>
  </si>
  <si>
    <t>LUZ MARY LIZARDO RODRIGUEZ</t>
  </si>
  <si>
    <t>LUZ MERCEDES QUELIZ SORIANO</t>
  </si>
  <si>
    <t>LUZ ORQUIDIA ROZON CARO</t>
  </si>
  <si>
    <t>MABEL DURAN POLANCO</t>
  </si>
  <si>
    <t xml:space="preserve">MABELISSA MARTE DE LOS SANTOS </t>
  </si>
  <si>
    <t>MADELIN MEDRANO SANCHEZ</t>
  </si>
  <si>
    <t>MADELIN ROSARIO BATISTA</t>
  </si>
  <si>
    <t>MADELINE SANCHEZ MERAN</t>
  </si>
  <si>
    <t xml:space="preserve">MAFER ISABEL BATISTA FELIZ </t>
  </si>
  <si>
    <t>MAGALIS PEREZ LEBRON</t>
  </si>
  <si>
    <t>MAGALYS ENCARNACION ARIAS</t>
  </si>
  <si>
    <t>MAGDALENA CORDERO CASTRO</t>
  </si>
  <si>
    <t>MAGDALENA MARTE JIMENEZ</t>
  </si>
  <si>
    <t>MAGNELLY BASILIA AMADOR MENDOZA</t>
  </si>
  <si>
    <t>MAHOLY ABREU RODRIGUEZ</t>
  </si>
  <si>
    <t>MAIKOL JOEL LARA ARIAS</t>
  </si>
  <si>
    <t>MAIRA DIAZ DE OLEO</t>
  </si>
  <si>
    <t>MAIRENI ISABEL REYES COLLADO</t>
  </si>
  <si>
    <t>MAIROBI GIL POLONIO</t>
  </si>
  <si>
    <t xml:space="preserve">MALBERLIN DE LA CRUZ FLORENTINO </t>
  </si>
  <si>
    <t>MALTA BRITO DE LA CRUZ DE ROSARIO</t>
  </si>
  <si>
    <t>MANUEL RAFAEL ORTIZ BURGOS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</si>
  <si>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</si>
  <si>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</si>
  <si>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</si>
  <si>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</si>
  <si>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</si>
  <si>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LOPEZ</t>
  </si>
  <si>
    <t>MARCIA MARIA SOSA TAVAREZ</t>
  </si>
  <si>
    <t>MARGARITA BRITO AQUINO</t>
  </si>
  <si>
    <t>MARGARITA DE JESUS TAPIA</t>
  </si>
  <si>
    <t>MARGARITA JIMENEZ FELIZ</t>
  </si>
  <si>
    <t>MARGARITA VENTURA ALMARANTE DE UREÑA</t>
  </si>
  <si>
    <t>MARIA ALEJANDRA MONTERO URDANETA</t>
  </si>
  <si>
    <t>MARIA ALTAGRACIA BATISTA</t>
  </si>
  <si>
    <t>MARIA ALTAGRACIA DE LA CRUZ</t>
  </si>
  <si>
    <t>MARIA ALTAGRACIA DE LA CRUZ NUÑEZ</t>
  </si>
  <si>
    <t>MARIA ALTAGRACIA DURAN GALAN</t>
  </si>
  <si>
    <t>MARIA ALTAGRACIA GARCIA HIRALDO</t>
  </si>
  <si>
    <t xml:space="preserve">MARIA ALTAGRACIA PEREZ MATOS </t>
  </si>
  <si>
    <t>MARIA ALTAGRACIA PEREZ VASQUEZ DE JI</t>
  </si>
  <si>
    <t>MARIA ALTAGRACIA RIVERA MARTE</t>
  </si>
  <si>
    <t>MARIA ALTAGRACIA SANCHEZ PIMENTEL</t>
  </si>
  <si>
    <t>MARIA ANDREINA MERCEDES</t>
  </si>
  <si>
    <t>MARIA ANTONIA ESTEPAN</t>
  </si>
  <si>
    <t xml:space="preserve">MARIA ANTONIA FAMILIA RUIZ </t>
  </si>
  <si>
    <t xml:space="preserve">MARIA AUDINA VILLA ROSARIO </t>
  </si>
  <si>
    <t>MARIA BEATRIS TURBIDES DE LA CRUZ</t>
  </si>
  <si>
    <t>MARIA CASTILLO MENA</t>
  </si>
  <si>
    <t>MARIA CATALINA ALFONZO UCETA</t>
  </si>
  <si>
    <t>MARIA COLASINA LOPEZ ROJAS</t>
  </si>
  <si>
    <t>MARIA CRISTINA BURDIER FRANCO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</si>
  <si>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</si>
  <si>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</si>
  <si>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</si>
  <si>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</si>
  <si>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MALDONADO SILVESTRE</t>
  </si>
  <si>
    <t>MARIA DE LOS ANGELES SANCHEZ CRUZ</t>
  </si>
  <si>
    <t>MARIA DEL CARMEN ABREU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</si>
  <si>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</si>
  <si>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</si>
  <si>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</si>
  <si>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</si>
  <si>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</si>
  <si>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</si>
  <si>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</si>
  <si>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</si>
  <si>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DOLORES CRUCEY</t>
  </si>
  <si>
    <t>MARIA DULCE MARTE GONZALEZ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</si>
  <si>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</si>
  <si>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</si>
  <si>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</si>
  <si>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</si>
  <si>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</si>
  <si>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ROSARIO</t>
  </si>
  <si>
    <t xml:space="preserve">MARIA ESTEFANY JIMENEZ DE LUIS </t>
  </si>
  <si>
    <t>MARIA ESTELA VELOZ</t>
  </si>
  <si>
    <t>MARIA EUGENIA DE LA ROSA AVILA</t>
  </si>
  <si>
    <t>MARIA EUGENIA TERRERO CASTILLO</t>
  </si>
  <si>
    <t>MARIA EVANGELISTA AGRAMONTE ARNO</t>
  </si>
  <si>
    <t>MARIA FATIMA DE LEON MORALES</t>
  </si>
  <si>
    <t>MARIA FERNANDA FIGUEROA VALDEZ</t>
  </si>
  <si>
    <t>MARIA HEREDIA SUAREZ</t>
  </si>
  <si>
    <t>MARIA INMACULADA PICHARDO LIZ</t>
  </si>
  <si>
    <t>MARIA ISABEL AYALA HERNANDEZ</t>
  </si>
  <si>
    <t>MARIA ISABEL CUEVAS MARTINEZ</t>
  </si>
  <si>
    <t>MARIA JIMENEZ PEÑA</t>
  </si>
  <si>
    <t>MARIA LEONIDAS CAPELLAN</t>
  </si>
  <si>
    <t>MARIA LUISA ALVAREZ GONZALEZ</t>
  </si>
  <si>
    <t>MARIA MAGDALENA GONZALEZ SANTOS</t>
  </si>
  <si>
    <t>MARIA MAGDALENA MELLA</t>
  </si>
  <si>
    <t>MARIA MAGDALENA VELOZ AQUINO</t>
  </si>
  <si>
    <t>MARIA MICHELLE GRULLON CESAR</t>
  </si>
  <si>
    <t>MARIA MODESTA MERCEDES APONTE DIAZ</t>
  </si>
  <si>
    <t>MARIA NELLY FRANCO ARIAS</t>
  </si>
  <si>
    <t>MARIA NERY ALVAREZ DE BONE</t>
  </si>
  <si>
    <t>MARIA NICOLE RAMIREZ MENDEZ</t>
  </si>
  <si>
    <t>MARIA ONEIDA TAVAREZ</t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</si>
  <si>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</si>
  <si>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</si>
  <si>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</si>
  <si>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</si>
  <si>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</si>
  <si>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</si>
  <si>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</si>
  <si>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</si>
  <si>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>MARIA WILFREISIS MORILLO GUZMAN</t>
  </si>
  <si>
    <t>MARIA YAMILET LUNA NOLASCO</t>
  </si>
  <si>
    <t>MARIA YANELIS ABREU DURAN</t>
  </si>
  <si>
    <t>MARIA YENNY PRENSA GUZMAN</t>
  </si>
  <si>
    <t>MARIA YSABEL GIL MARIA</t>
  </si>
  <si>
    <t>MARIAN TRINIDAD DIAZ</t>
  </si>
  <si>
    <t xml:space="preserve">MARIANELA REYES REYES </t>
  </si>
  <si>
    <t>MARIANELLY MARTE PEREZ</t>
  </si>
  <si>
    <t>MARIANY RODRIGUEZ ORTIZ</t>
  </si>
  <si>
    <t>MARIBANI ALTAGRACIA GOMEZ CRUZ</t>
  </si>
  <si>
    <t>MARIBEL DEL CARMEN NUÑEZ MORALES</t>
  </si>
  <si>
    <t>MARIBEL EVANJELISTA RUIZ RODRIGUEZ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</si>
  <si>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</si>
  <si>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</si>
  <si>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</si>
  <si>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</si>
  <si>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</si>
  <si>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</si>
  <si>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</si>
  <si>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MARIELA MARTINEZ DE ZAMUDIO</t>
  </si>
  <si>
    <t>MARIELIS YAILIN RODRIGUEZ</t>
  </si>
  <si>
    <t xml:space="preserve">MARIGEL NUÑEZ JIMINIAN </t>
  </si>
  <si>
    <t>MARILANDIA CUEVAS CONTRERAS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</si>
  <si>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</si>
  <si>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</si>
  <si>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</si>
  <si>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</si>
  <si>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</si>
  <si>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</si>
  <si>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SANTANA GUERRERO</t>
  </si>
  <si>
    <t>MARINA URIBE</t>
  </si>
  <si>
    <t>MARIO BELARMINIO MATOS MATOS</t>
  </si>
  <si>
    <t>MARISELA ALTAGRACIA MEREJILDO GALVES</t>
  </si>
  <si>
    <t xml:space="preserve">MARISELA BURGOS DE LA CRUZ </t>
  </si>
  <si>
    <t>MARISELA DE LOS SANTOS</t>
  </si>
  <si>
    <t>MARISELA GERMOSEN NUÑEZ</t>
  </si>
  <si>
    <t>MARISOL DIAZ BRITO</t>
  </si>
  <si>
    <t>MARISOL ENCARNACION DE OLEO</t>
  </si>
  <si>
    <t>MARISOL JIMENEZ ROMAN</t>
  </si>
  <si>
    <t>MARITZA POLANCO GONZALEZ DE MORENO</t>
  </si>
  <si>
    <t>MARITZA REYNOSO ESTEVEZ</t>
  </si>
  <si>
    <t>MARITZA VALERIO GARCIA</t>
  </si>
  <si>
    <t>MARLENE LEONOR BENITEZ ANGLON</t>
  </si>
  <si>
    <t xml:space="preserve">MARLENE SANCHEZ SUAREZ </t>
  </si>
  <si>
    <t xml:space="preserve">MARLENI ROSARIO REYES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</si>
  <si>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</si>
  <si>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</si>
  <si>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</si>
  <si>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</si>
  <si>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</si>
  <si>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</si>
  <si>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AGUERO</t>
  </si>
  <si>
    <t>MARTHA KENIA HERNANDEZ LIZARDO DE CEPEDA</t>
  </si>
  <si>
    <t>MARY AURELIS MEDINA FERRERAS</t>
  </si>
  <si>
    <t>MARY CHERLIN SANTANA BELEN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</si>
  <si>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</si>
  <si>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</si>
  <si>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</si>
  <si>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</si>
  <si>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</si>
  <si>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MAYTE CHAROSKY CONSTANZO MEJIA </t>
  </si>
  <si>
    <t>MELANIA PLACENCIA ENCARNACION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</si>
  <si>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</si>
  <si>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</si>
  <si>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</si>
  <si>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</si>
  <si>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</si>
  <si>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>MERARI ABIHAIL RAMOS BETANCES</t>
  </si>
  <si>
    <t>MERCEDES ALTAGRACIA REYES JAQUEZ</t>
  </si>
  <si>
    <t>MERCEDES COLOMBINA VARGAS</t>
  </si>
  <si>
    <t>MERCEDES CRUZ VARGAS</t>
  </si>
  <si>
    <t>MERCEDES FAJARDO ROSARIO</t>
  </si>
  <si>
    <t>MERCEDES GURIBE PEREZ</t>
  </si>
  <si>
    <t>MERCEDES MARIA SANCHEZ DE MELO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</si>
  <si>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</si>
  <si>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</si>
  <si>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</si>
  <si>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</si>
  <si>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</si>
  <si>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</si>
  <si>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MERNNY ELIANA MEDINA PEÑA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</si>
  <si>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</si>
  <si>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</si>
  <si>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</si>
  <si>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</si>
  <si>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</si>
  <si>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</si>
  <si>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</si>
  <si>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</si>
  <si>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</si>
  <si>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</si>
  <si>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</si>
  <si>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</si>
  <si>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</si>
  <si>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>MILAGROS MARIBEL RAMIREZ FILPO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</si>
  <si>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</si>
  <si>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</si>
  <si>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</si>
  <si>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</si>
  <si>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</si>
  <si>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</si>
  <si>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 xml:space="preserve">MIOSEIDIS AGUIRRE DIAZ </t>
  </si>
  <si>
    <t>MIRANDA BAEZ</t>
  </si>
  <si>
    <t xml:space="preserve">MIREYA CHARLES </t>
  </si>
  <si>
    <t>MIRIAN PAULINO ESPINAL</t>
  </si>
  <si>
    <t>MIRLA CAROLINA BATISTA PEREZ</t>
  </si>
  <si>
    <t>MODESTA TORRES ALMONTE</t>
  </si>
  <si>
    <t>MONICA ALTAGRACIA LOPEZ ROSARIO</t>
  </si>
  <si>
    <t>NADIA PRISCILA SILFA PEREZ</t>
  </si>
  <si>
    <t>NAFTALI MORA ALCANTARA</t>
  </si>
  <si>
    <t>NALDY NATALIE RODRIGUEZ TORRES</t>
  </si>
  <si>
    <t>NANCY ACOSTA ESPINOSA</t>
  </si>
  <si>
    <t>NANCY ALTAGRACIA GONZALEZ</t>
  </si>
  <si>
    <t xml:space="preserve">NAOMY FRANYELY DURAN MORENO </t>
  </si>
  <si>
    <t>NATALIA BELTRE MENDEZ</t>
  </si>
  <si>
    <t xml:space="preserve">NATALY ALMONTE MATOS </t>
  </si>
  <si>
    <t xml:space="preserve">NATHALIA ISABEL MARITINEZ SUAREZ </t>
  </si>
  <si>
    <t>NATHALY TERESA MOLINA</t>
  </si>
  <si>
    <t>NATY RAMONA MATEO CEDANO</t>
  </si>
  <si>
    <t>NAVIS VIRGINIA DEL VALLE</t>
  </si>
  <si>
    <t xml:space="preserve">NAYROVEL ALTAGRACIA ARIAS CASTRO </t>
  </si>
  <si>
    <t>NELDYS FELIZ ENCARNACION</t>
  </si>
  <si>
    <t>NELI GABRIELA MEJIA GUERRERO</t>
  </si>
  <si>
    <t>NELIS XIOMARA MEJIA GUZMAN DE FAMILI</t>
  </si>
  <si>
    <t>NELIZA ENCARNACION MORILLO</t>
  </si>
  <si>
    <t>NEMESSYS MATOS FELIZ</t>
  </si>
  <si>
    <t xml:space="preserve">NERKI TRINIDAD GUERRERO </t>
  </si>
  <si>
    <t>NERSIDA DE LOS ANGELES FRANCISCO MARTINEZ</t>
  </si>
  <si>
    <t>NEUDY ESTHER BAEZ</t>
  </si>
  <si>
    <t>NICOLE PIMENTEL RAMIREZ</t>
  </si>
  <si>
    <t>NIDIA CELESTE WEL FELIZ</t>
  </si>
  <si>
    <t>NIDIA MARIA FELIZ OLIVERO DE NIN</t>
  </si>
  <si>
    <t>NIWRKA MADELIN ROMAN VASQUEZ</t>
  </si>
  <si>
    <t>NOELI DE LOS SANTOS ORAN</t>
  </si>
  <si>
    <t>NOELIA MASSIEL NOLASCO RAMIREZ</t>
  </si>
  <si>
    <t>NOEMI SORIBEL SOLIS NUÑEZ</t>
  </si>
  <si>
    <t>NOEMMY MERCEDES MATIAS LIRANZO</t>
  </si>
  <si>
    <t>NORALEE ESTEFANI HERNANDEZ CASTRO</t>
  </si>
  <si>
    <t>NORKELLY MARIA LANTIGUA BRITO</t>
  </si>
  <si>
    <t>NORMA PINEDA FERMIN</t>
  </si>
  <si>
    <t>NORMA YULISSA BILLINI PUJOLS</t>
  </si>
  <si>
    <t>NUDELKYS ELIZABETH BOBADILLA ROBLES</t>
  </si>
  <si>
    <t>NURIS ALTAGRACIA CABRERA TEJADA</t>
  </si>
  <si>
    <t>NURIS YANET FUENTES MEJIA</t>
  </si>
  <si>
    <t>ODALIS JOSE DOMINGUEZ ARIAS</t>
  </si>
  <si>
    <t>ODALIS MARIEL DE LIMA ROSARIO</t>
  </si>
  <si>
    <t>OLENNY RIVERA RAMIREZ</t>
  </si>
  <si>
    <t>OLGA CUEVAS REYES</t>
  </si>
  <si>
    <t>OLGA DE LA CRUZ RODRIGUEZ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</si>
  <si>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</si>
  <si>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</si>
  <si>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</si>
  <si>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</si>
  <si>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</si>
  <si>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OLIVA COPLIN LOYER</t>
  </si>
  <si>
    <t>OMAIS REYES JIMENEZ</t>
  </si>
  <si>
    <t>ONASIS ANTONIO MATOS SANCHEZ</t>
  </si>
  <si>
    <t>ONELIA FURCAL MATEO</t>
  </si>
  <si>
    <t>ONINFA SILVESTRE BREA</t>
  </si>
  <si>
    <t>ORDALIZA VENTURA TORIBIO</t>
  </si>
  <si>
    <t>ORQUIDEA RAMIREZ OGANDO</t>
  </si>
  <si>
    <t>OSCARLINA POLANCO</t>
  </si>
  <si>
    <t>PACIENCIA ROSARIO PEÑA</t>
  </si>
  <si>
    <t>PADI MARIBEL SILVA MARTINEZ</t>
  </si>
  <si>
    <t>PAMELA MARIA DIAZ RODRIGUEZ</t>
  </si>
  <si>
    <t>PAOLA GISETTE EMEREGILDO BATISTA</t>
  </si>
  <si>
    <t>PAOLA NICOLE VALDEZ ASENCIO</t>
  </si>
  <si>
    <t>PATRICIA RAMIREZ GRULLON</t>
  </si>
  <si>
    <t xml:space="preserve">PATRICIA VIRGINIA BAEZ JEREZ </t>
  </si>
  <si>
    <t>PAULINA GONZALEZ</t>
  </si>
  <si>
    <t>PEDRO PABLO VILLALONA TAVERAS</t>
  </si>
  <si>
    <t>PEDRO VLADIMIR SUAREZ GOMEZ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</si>
  <si>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</si>
  <si>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</si>
  <si>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</si>
  <si>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</si>
  <si>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</si>
  <si>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PRICILA CASTILLO SOSA</t>
  </si>
  <si>
    <t>PRISCILLA MARIBEL ESPINAL MARIA</t>
  </si>
  <si>
    <t>PROVIDENCIA ADAZA PEGUERO ESPINAL</t>
  </si>
  <si>
    <t>QUEYLA DE SANTO HERRERA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</si>
  <si>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</si>
  <si>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</si>
  <si>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</si>
  <si>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</si>
  <si>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</si>
  <si>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</si>
  <si>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>RAFAELINA LUCAS PITRE</t>
  </si>
  <si>
    <t>RAFAELINA MABEL CUELLO BELTRE</t>
  </si>
  <si>
    <t>RAFAELINA MERCEDES ESPINAL LOPEZ DE GENAO</t>
  </si>
  <si>
    <t>RAFAELINA SANCHEZ CORCINO</t>
  </si>
  <si>
    <t>RAFAELINA VELAZQUEZ PAREDES</t>
  </si>
  <si>
    <t>RAFAELINA WOODS</t>
  </si>
  <si>
    <t>RAISA AURIBEL TINEO DURAN</t>
  </si>
  <si>
    <t>RAISA YISSEL GUERRA SOTO</t>
  </si>
  <si>
    <t>RAIZA ALTAGRACIA GARCIA MENA</t>
  </si>
  <si>
    <t>RAMON LEONARDO RODRIGUEZ TORRES</t>
  </si>
  <si>
    <t>RAMONA ADELFA PEÑA ESPINOSA</t>
  </si>
  <si>
    <t>RAMONA ALEJO CRUZ</t>
  </si>
  <si>
    <t>RAMONA ALTAGRACIA BOURDIERD GIL</t>
  </si>
  <si>
    <t>RAMONA ALTAGRACIA ROSARIO FELIPE</t>
  </si>
  <si>
    <t>RAMONA CESARINA PINEDA REYES</t>
  </si>
  <si>
    <t>RAMONA DOMINGA PEREZ REYES</t>
  </si>
  <si>
    <t>RAMONA EMILIA PEREZ DE LOS SANTOS</t>
  </si>
  <si>
    <t>RAMONA FABIAN CACERES DE MATOS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</si>
  <si>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</si>
  <si>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</si>
  <si>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</si>
  <si>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</si>
  <si>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</si>
  <si>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</si>
  <si>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 xml:space="preserve">RAYMIN OGANDO BRITO </t>
  </si>
  <si>
    <t>RAYSA EMILIA RAMIREZ CUELLO</t>
  </si>
  <si>
    <t>RAYSA KATIANY SILVERIO ARIAS</t>
  </si>
  <si>
    <t>RAYSA SANEYRIS MUÑOZ DE LOPEZ</t>
  </si>
  <si>
    <t>REINA PEÑA PIÑA</t>
  </si>
  <si>
    <t>REINA SEGURA TORRES</t>
  </si>
  <si>
    <t>RENEIRYS ROSSO URBAEZ</t>
  </si>
  <si>
    <t>REYITA NUÑEZ MERCEDES</t>
  </si>
  <si>
    <t xml:space="preserve">REYNA ANILDA SANCHEZ CONCEPCION </t>
  </si>
  <si>
    <t>REYNA DE LOS MARTIRES FRANCISCO RODRIGUEZ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</si>
  <si>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</si>
  <si>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</si>
  <si>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</si>
  <si>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</si>
  <si>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</si>
  <si>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</si>
  <si>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ROMER MARCOS ESTEVEZ FERNANDEZ</t>
  </si>
  <si>
    <t>ROMNY NIELSEN BUSI</t>
  </si>
  <si>
    <t>RONALD ALBANY SANTANA VENTURA</t>
  </si>
  <si>
    <t>RONNY FELIZ MATOS</t>
  </si>
  <si>
    <t>ROODI ESTHER CRUZ MARTINEZ</t>
  </si>
  <si>
    <t>ROSA ALEXANDRA PEREZ TRINIDAD</t>
  </si>
  <si>
    <t>ROSA ALQUIDIAN TAVERAS AQUINO</t>
  </si>
  <si>
    <t>ROSA ANGELA TATIS INFANTE</t>
  </si>
  <si>
    <t>ROSA ANTONIA JAPA SANTANA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</si>
  <si>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</si>
  <si>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</si>
  <si>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</si>
  <si>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</si>
  <si>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>ROSA ELIZABETH GUTIERREZ BILLINI</t>
  </si>
  <si>
    <t>ROSA ELVIRA TERRERO MONTES DE OCA</t>
  </si>
  <si>
    <t>ROSA ESTHER LIRANZO MENDOZA</t>
  </si>
  <si>
    <t>ROSA IRIS RODRIGUEZ GARCIA</t>
  </si>
  <si>
    <t xml:space="preserve">ROSA LILIBETH RAMIREZ PAYERO </t>
  </si>
  <si>
    <t>ROSA MARIA GIL MARTE</t>
  </si>
  <si>
    <t>ROSA MARIA HERNANDEZ QUIROZ</t>
  </si>
  <si>
    <t>ROSA MARIA HERRERA GERVACIO DE BAEZ</t>
  </si>
  <si>
    <t>ROSA MARIA NUÑEZ BELTRES</t>
  </si>
  <si>
    <t>ROSALBA PEREZ FLORIAN</t>
  </si>
  <si>
    <t>ROSALIA PERALTA HOLGUIN</t>
  </si>
  <si>
    <t>ROSALINA ANTONIA EDUARDO SALDIVAR</t>
  </si>
  <si>
    <t>ROSALIS GUADALUPE RODRIGUEZ ESTEVEZ</t>
  </si>
  <si>
    <t>ROSANNA DURAN DURAN</t>
  </si>
  <si>
    <t xml:space="preserve">ROSANNA MARTINEZ </t>
  </si>
  <si>
    <t xml:space="preserve">ROSANNA OTAÑO FAJARDO </t>
  </si>
  <si>
    <t xml:space="preserve">ROSANNY FELIZ GOMEZ </t>
  </si>
  <si>
    <t>ROSARIO  ELIZABETH MONTERO DE OLEO</t>
  </si>
  <si>
    <t>ROSARIO POLANCO DE VASQUEZ</t>
  </si>
  <si>
    <t>ROSELY DE LA CRUZ SOTO</t>
  </si>
  <si>
    <t>ROSELYS MERCEDES ROSA CARRASCO</t>
  </si>
  <si>
    <t>ROSIBEL MARTE LOPEZ</t>
  </si>
  <si>
    <t>ROSIBETH ALTABEYRA NUÑEZ DE LOS SANTOS</t>
  </si>
  <si>
    <t>ROSILEIDE CUEVAS CUEVAS</t>
  </si>
  <si>
    <t>ROSMERI ESCARLET ROSARIO FERNANDEZ</t>
  </si>
  <si>
    <t>ROSMERY FERNANDEZ</t>
  </si>
  <si>
    <t>ROSMERY MARIA RODRIGUEZ TEJADA</t>
  </si>
  <si>
    <t>ROSSI YOJEIDY VOLQUEZ PEREZ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</si>
  <si>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</si>
  <si>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</si>
  <si>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</si>
  <si>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</si>
  <si>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</si>
  <si>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</si>
  <si>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</si>
  <si>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</si>
  <si>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</si>
  <si>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</si>
  <si>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</si>
  <si>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</si>
  <si>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</si>
  <si>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</si>
  <si>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</si>
  <si>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</si>
  <si>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</si>
  <si>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</si>
  <si>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</si>
  <si>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</si>
  <si>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</si>
  <si>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</si>
  <si>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SANDRA ALTAGRACIA VERAS LIZARDO</t>
  </si>
  <si>
    <t>SANDRA BEATRIZ PEÑA DE ALMONTE</t>
  </si>
  <si>
    <t>SANDRA IVELISE SANTANA SANTANA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</si>
  <si>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</si>
  <si>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</si>
  <si>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</si>
  <si>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</si>
  <si>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</si>
  <si>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</si>
  <si>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</si>
  <si>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</si>
  <si>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</si>
  <si>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</si>
  <si>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</si>
  <si>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DE JESUS CASTILLO</t>
  </si>
  <si>
    <t>SANTA HERNANDEZ MARTINEZ</t>
  </si>
  <si>
    <t>SANTA MARIA FIGUEREO FIGUEREO</t>
  </si>
  <si>
    <t>SANTA YSABEL ARIAS PEGUERO</t>
  </si>
  <si>
    <t>SARAH DICENT CAPELLAN</t>
  </si>
  <si>
    <t>SAURY ESTEFANI RUALES ESTEVEZ</t>
  </si>
  <si>
    <t>SCARLETT ALTAGRACIA FLETE PAULINO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</si>
  <si>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</si>
  <si>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</si>
  <si>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</si>
  <si>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</si>
  <si>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VASQUEZ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</si>
  <si>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</si>
  <si>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</si>
  <si>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</si>
  <si>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</si>
  <si>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</si>
  <si>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</si>
  <si>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</si>
  <si>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</si>
  <si>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</si>
  <si>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</si>
  <si>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</si>
  <si>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</si>
  <si>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</si>
  <si>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</si>
  <si>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>SOLANLLY ANTONIA COLLADO DE DIAZ</t>
  </si>
  <si>
    <t xml:space="preserve">SOLANNY GUTIERREZ FORTUNA </t>
  </si>
  <si>
    <t>SOLEDAD DILEIBY DIAZ JIMENEZ</t>
  </si>
  <si>
    <t>SOMERY MALLERNY DIAZ CRUZ</t>
  </si>
  <si>
    <t>SONEIDA TAPIA CALDERON</t>
  </si>
  <si>
    <t>SONIA ALTAGRACIA POLANCO POLANCO</t>
  </si>
  <si>
    <t>SONIA DIOMARIS ROMERO HERRERA</t>
  </si>
  <si>
    <t>SONIA ELIZABETH PEGUERO PIMENTEL</t>
  </si>
  <si>
    <t>SORAIDA MERCEDES GARCIA DE FRIAS</t>
  </si>
  <si>
    <t>SORANGEL MOREL MENDOZA</t>
  </si>
  <si>
    <t>SORANYI MARIA GONZALEZ NICASIO</t>
  </si>
  <si>
    <t>STEFANY CAROLINA QUERALES FULCAR</t>
  </si>
  <si>
    <t>STEFHANI MARGARITA JIMENEZ MORA</t>
  </si>
  <si>
    <t xml:space="preserve">STEPHANY ROSA MARTINEZ </t>
  </si>
  <si>
    <t>SUJEINY ROSADO TEJADA</t>
  </si>
  <si>
    <t>SULEIKA MARIA LEYBA</t>
  </si>
  <si>
    <t>SUNILDA FELIZ MATOS</t>
  </si>
  <si>
    <t>SURANIS CRUZ NUÑEZ</t>
  </si>
  <si>
    <t>SURELYS RAMIREZ LORENZO</t>
  </si>
  <si>
    <t>SURI YULEYSI  VASQUEZ</t>
  </si>
  <si>
    <t xml:space="preserve">SUSANA ALEXANDER DE LOS SANTOS </t>
  </si>
  <si>
    <t>SUSANA JIMINIAN SUERO</t>
  </si>
  <si>
    <t>SWAGILY KELINA FELIZ URBAEZ</t>
  </si>
  <si>
    <t>TEMPORA ESPIRITUSANTO SORIANO</t>
  </si>
  <si>
    <t>TEODORA CABRERA</t>
  </si>
  <si>
    <t>TEOFILA FERRERAS SUERO</t>
  </si>
  <si>
    <t>TEOLINDA ALTAGRACIA CAPELLAN MOTA</t>
  </si>
  <si>
    <t>TERESA HERASME DIAZ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</si>
  <si>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</si>
  <si>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</si>
  <si>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</si>
  <si>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</si>
  <si>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</si>
  <si>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</si>
  <si>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THIARA ELENA GARCIA GUZMAN</t>
  </si>
  <si>
    <t>TOMASA FLORANTINO ROSARIO</t>
  </si>
  <si>
    <t>TOMASINA SANTOS DIAZ</t>
  </si>
  <si>
    <t>TOMASINA VASQUEZ SANTANA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</si>
  <si>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</si>
  <si>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</si>
  <si>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</si>
  <si>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</si>
  <si>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</si>
  <si>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URSULA BONILLA TINEO</t>
  </si>
  <si>
    <t>VALERIE HERNANDEZ FERNANDEZ</t>
  </si>
  <si>
    <t>VANESA LEONARDA MATEO MATEO</t>
  </si>
  <si>
    <t>VERONICA RAMIREZ PIÑA</t>
  </si>
  <si>
    <t>VIA MELA PEGUERO CANDELARIA</t>
  </si>
  <si>
    <t>VIANEL DEL CARMEN RODRIGUEZ HERNANDEZ</t>
  </si>
  <si>
    <t xml:space="preserve">VIANELI DE CASTRO JIMENEZ </t>
  </si>
  <si>
    <t>VIANNY MARIA CERDA RODRIGUEZ</t>
  </si>
  <si>
    <t xml:space="preserve">VICKIANA ALTAGRACIA PEREZ DE RODRIGUEZ 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</si>
  <si>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</si>
  <si>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</si>
  <si>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</si>
  <si>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</si>
  <si>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</si>
  <si>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</si>
  <si>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</si>
  <si>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</si>
  <si>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</si>
  <si>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</si>
  <si>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</si>
  <si>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FLORANGEL ORBE PEÑA</t>
  </si>
  <si>
    <t>WANDER OGANDO FAMILIA</t>
  </si>
  <si>
    <t>WENDY ELIZABETH CASTRO GARCIA</t>
  </si>
  <si>
    <t>WENDY LISSELOTT ARIAS CASTRO</t>
  </si>
  <si>
    <t>WHITHEY ISADORA PEREZ</t>
  </si>
  <si>
    <t>WILDA RACHEL LOPEZ CALCAÑO</t>
  </si>
  <si>
    <t xml:space="preserve">WILEIDYS VERIOSKA CRUZ DIAZ </t>
  </si>
  <si>
    <t>WILFRED EMMANUEL NINA GERMAN</t>
  </si>
  <si>
    <t>WILKA EVELYN BAEZ</t>
  </si>
  <si>
    <t>WILMA ANACAREN VIDAL RODRIGUEZ</t>
  </si>
  <si>
    <t>WILMA MARIELA REYNOSO GERMAN</t>
  </si>
  <si>
    <t>WILMY JUNIOR SALDAÑA</t>
  </si>
  <si>
    <t>WILSON ELIECER ROJAS JEREZ</t>
  </si>
  <si>
    <t>WIRNER WALKERY TEJEDA PEREZ</t>
  </si>
  <si>
    <t>XAMILD PERDOMO VALERIO</t>
  </si>
  <si>
    <t>XIOMARA SANTANA FERMIN</t>
  </si>
  <si>
    <t>YACANDRY OSMINLY VARGAS GARCIA</t>
  </si>
  <si>
    <t>YAELIN PAMELA MARTINEZ RODRIGUEZ</t>
  </si>
  <si>
    <t>YAHAIRA ROSADO RUBIO</t>
  </si>
  <si>
    <t>YAHAYRA MARIA FLORES CASTRO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</si>
  <si>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</si>
  <si>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</si>
  <si>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</si>
  <si>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</si>
  <si>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</si>
  <si>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YORDALY PUJOLS MATOS</t>
  </si>
  <si>
    <t>YAMEIKY ALCALA DE LA ROSA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</si>
  <si>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</si>
  <si>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</si>
  <si>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</si>
  <si>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</si>
  <si>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</si>
  <si>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</si>
  <si>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</si>
  <si>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</si>
  <si>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YANILDA BENCOSME UREÑA</t>
  </si>
  <si>
    <t>YANIVER RAMIREZ ROCA</t>
  </si>
  <si>
    <t>YAQUELIN ALTAGRACIA ESTEVEZ GOMEZ</t>
  </si>
  <si>
    <t>YAQUELIN ANGELITA GUERRERO PEGUERO</t>
  </si>
  <si>
    <t>YAQUELYN ALTAGRACIA RODRIGUEZ GOMEZ</t>
  </si>
  <si>
    <t>YARITZA ANTONIA SOSA LANTIGUA</t>
  </si>
  <si>
    <t>YASELI VILORIO PADILLA</t>
  </si>
  <si>
    <t xml:space="preserve">YASMELYS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</si>
  <si>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</si>
  <si>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</si>
  <si>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</si>
  <si>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</si>
  <si>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</si>
  <si>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</si>
  <si>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YELIDA ALTAGRACIA SOTO ROSARIO</t>
  </si>
  <si>
    <t>YENISFER GRULLON ALCANTARA</t>
  </si>
  <si>
    <t>YENNIFER ALTAGRACIA JAVIER MAURICIO</t>
  </si>
  <si>
    <t>YENNIFFER ANTONIA MAYI EDUARDO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</si>
  <si>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</si>
  <si>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</si>
  <si>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</si>
  <si>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</si>
  <si>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</si>
  <si>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</si>
  <si>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YERNI CLARIBEL BRITO MEJIA </t>
  </si>
  <si>
    <t xml:space="preserve">YEROLIN ALTAGRACIA MATA NUÑEZ </t>
  </si>
  <si>
    <t>YESENIA ALTAGRACIA ALMONTE SANCHEZ</t>
  </si>
  <si>
    <t>YESENIA DE LA CRUZ</t>
  </si>
  <si>
    <t xml:space="preserve">YESENIA FLORIAN MATOS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</si>
  <si>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</si>
  <si>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</si>
  <si>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</si>
  <si>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</si>
  <si>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</si>
  <si>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YESSICA MARIA CHALAS EUSEBIO</t>
  </si>
  <si>
    <t xml:space="preserve">YESSICA YANET RAMOS LUNA </t>
  </si>
  <si>
    <t>YICELL VENTURA REYES</t>
  </si>
  <si>
    <t>YINA ISABEL BAEZ GIL</t>
  </si>
  <si>
    <t>YINEIRY REBECA REYES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</si>
  <si>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</si>
  <si>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</si>
  <si>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</si>
  <si>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</si>
  <si>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</si>
  <si>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>YISSEL MARIA FERNANDEZ DE LEON</t>
  </si>
  <si>
    <t>YISSEL RAMONA DE LOS SANTOS GONZALEZ</t>
  </si>
  <si>
    <t xml:space="preserve">JAZMIN ALMONTE AMADOR </t>
  </si>
  <si>
    <t xml:space="preserve">JUAN GUILLERMO FELIPE NUNEZ </t>
  </si>
  <si>
    <t>JULIANITA DE LA CRUZ BATISTA</t>
  </si>
  <si>
    <t>KATIUSCA MIGUELINA NOVAN POLANCO</t>
  </si>
  <si>
    <t xml:space="preserve">MARLENY ALCANTARA MEJIA </t>
  </si>
  <si>
    <t xml:space="preserve">MERY MARIA TORIBIO DE REYES </t>
  </si>
  <si>
    <t>MORAIMA ISABEL SEVERINO YOACHIN</t>
  </si>
  <si>
    <t>RAFELINA DE LA NUEZ GUTIERREZ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</si>
  <si>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</si>
  <si>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</si>
  <si>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</si>
  <si>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</si>
  <si>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</si>
  <si>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</si>
  <si>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</si>
  <si>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</si>
  <si>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</si>
  <si>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</si>
  <si>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</si>
  <si>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</si>
  <si>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</si>
  <si>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</si>
  <si>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</si>
  <si>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</si>
  <si>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>YOMERY ALTAGRACIA OGANDO OGANDO</t>
  </si>
  <si>
    <t>YORDALIZA ABAD TOLENTINO</t>
  </si>
  <si>
    <t>YORQUELINA HERASME CUEVAS</t>
  </si>
  <si>
    <t xml:space="preserve">YOSELANIA PEREZ MONTERO </t>
  </si>
  <si>
    <t>YOSELIN DEL CARMEN TORIBIO HERRERA</t>
  </si>
  <si>
    <t>YOSELYN GUZMAN AMPARO</t>
  </si>
  <si>
    <t xml:space="preserve">YOSKATTY ORTIZ REYES DE MELO </t>
  </si>
  <si>
    <t>YOVERNY MOSQUEA DE LA CRUZ</t>
  </si>
  <si>
    <t>YRIS FIORDALIZA DIAZ GONZALEZ</t>
  </si>
  <si>
    <t xml:space="preserve">YRKA LORENZA AMANCIO RAMIREZ </t>
  </si>
  <si>
    <t>YSABEL MARGARITA CHAVEZ GONELL</t>
  </si>
  <si>
    <t>YSABEL MILADYS PEÑA GERONIMO</t>
  </si>
  <si>
    <t>YSAURA ROSARIO ROJAS</t>
  </si>
  <si>
    <t>YUBANIS MEDINA REYES</t>
  </si>
  <si>
    <t>YUBELKA VARGAS DIAZ</t>
  </si>
  <si>
    <t>YUDELKA CRUZ</t>
  </si>
  <si>
    <t>YUDELKIS OZORIA GARCIA</t>
  </si>
  <si>
    <t>YUDERKA MARGARITA ANGELES ALMONTE</t>
  </si>
  <si>
    <t xml:space="preserve">YUDERKIS MARIA POLANCO DE BURGOS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</si>
  <si>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</si>
  <si>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</si>
  <si>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</si>
  <si>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</si>
  <si>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YULISSA VARGAS DE DE LOS SANTOS</t>
  </si>
  <si>
    <t>YULIZA ALTAGRACIA ALMANZAR PEÑA</t>
  </si>
  <si>
    <t>YUMERKY MERCEDES GARCIA URBAEZ</t>
  </si>
  <si>
    <t>YURI XIOMARA DIAZ ALMANZAR</t>
  </si>
  <si>
    <t>YURKY MIGUELINA FELIZ PEREZ</t>
  </si>
  <si>
    <t>YURY ECHAVARRIA CORDERO</t>
  </si>
  <si>
    <t>YZA ALCANTARA MORETA</t>
  </si>
  <si>
    <t>ZAIDA YOKASTA ABREU HERNANDEZ</t>
  </si>
  <si>
    <t>ZOILA JOSEFINA MARTE ANDUJAR</t>
  </si>
  <si>
    <t>ZONIA DEL CARMEN HERNANDEZ VICIOSO</t>
  </si>
  <si>
    <t>ZORAIDA HERNANDEZ LOPEZ</t>
  </si>
  <si>
    <t>ZORAIDA MERCEDES ESPINAL DE GUTIERREZ</t>
  </si>
  <si>
    <t>ZOWANNY ALEXANDRA CASTRO POLANCO</t>
  </si>
  <si>
    <t>ZULENNY ALTAGRACIA OVALLE SANCHEZ</t>
  </si>
  <si>
    <t>LUZ ENILDA RODRIGUEZ RODRIGUEZ</t>
  </si>
  <si>
    <t>FARMACEUTICA ENCARGADA</t>
  </si>
  <si>
    <t>ADA MARIBEL PUJOLS LLUBERES</t>
  </si>
  <si>
    <t>ENCARGADO (A) DE FARMACIA</t>
  </si>
  <si>
    <t>ALBA LETICIA ESPINAL QUEZADA</t>
  </si>
  <si>
    <t>ALBA NELLY OZUNA ITURBIDES</t>
  </si>
  <si>
    <t xml:space="preserve">ALEXANDRA JOSEFA TEJADA CAMACHO </t>
  </si>
  <si>
    <t>ALEYDA MELIBE NUÑEZ ESPINAL</t>
  </si>
  <si>
    <r>
      <t xml:space="preserve">ENCARGADO (A) DE FARMACIA </t>
    </r>
    <r>
      <rPr>
        <b/>
        <sz val="8"/>
        <color indexed="8"/>
        <rFont val="Calibri"/>
        <family val="2"/>
      </rPr>
      <t>(CON ASIENTO ALMACEN REGIONAL SANTIAGO)</t>
    </r>
  </si>
  <si>
    <t>ALTAGRACIA MARILENA ALCANTARA PUJOLS</t>
  </si>
  <si>
    <t>ALTAGRACIA MILAGROS PEREZ</t>
  </si>
  <si>
    <t>ANA CLETA PAREDES BRITO</t>
  </si>
  <si>
    <t>ANA ROSA ARIAS ARIAS</t>
  </si>
  <si>
    <t>ANA SALOME MARTINEZ MENA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</si>
  <si>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</si>
  <si>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</si>
  <si>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</si>
  <si>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</si>
  <si>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</si>
  <si>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</si>
  <si>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BELKIS RAFAELA SANTIN MEDINA</t>
  </si>
  <si>
    <t>BENEDILIA SANTOS SANTOS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</si>
  <si>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</si>
  <si>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</si>
  <si>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</si>
  <si>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</si>
  <si>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</si>
  <si>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</si>
  <si>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</si>
  <si>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 DE RAFAEL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</si>
  <si>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</si>
  <si>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</si>
  <si>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</si>
  <si>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</si>
  <si>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</si>
  <si>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</si>
  <si>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</si>
  <si>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</si>
  <si>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</si>
  <si>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</si>
  <si>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</si>
  <si>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</si>
  <si>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</si>
  <si>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ELIZABETH RODRIGUEZ ROJAS</t>
  </si>
  <si>
    <t>ELPIDIO CESAR MONTES DE OCA RAMIREZ</t>
  </si>
  <si>
    <r>
      <t>ENCARGADO (A) DE FARMACIA</t>
    </r>
    <r>
      <rPr>
        <sz val="8"/>
        <color indexed="8"/>
        <rFont val="Calibri"/>
        <family val="2"/>
      </rPr>
      <t>-LP</t>
    </r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</si>
  <si>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</si>
  <si>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</si>
  <si>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</si>
  <si>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</si>
  <si>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</si>
  <si>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</si>
  <si>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</si>
  <si>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</si>
  <si>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</si>
  <si>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</si>
  <si>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FRANKELINA GARCIA CESPEDES</t>
  </si>
  <si>
    <t>GLENYS ANTONIA BURGOS FURCAL</t>
  </si>
  <si>
    <t>GRICELDA MERCEDES DIAZ GARCIA DE PEREZ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</si>
  <si>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</si>
  <si>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</si>
  <si>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</si>
  <si>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</si>
  <si>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</si>
  <si>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NUÑEZ</t>
  </si>
  <si>
    <t>IVAN JOSE SANTOS SANTOS</t>
  </si>
  <si>
    <t>JENNIFER FELIZ LOPEZ</t>
  </si>
  <si>
    <t>JENNY IVELISSE RIJO BERROA</t>
  </si>
  <si>
    <t xml:space="preserve">JESSICA MASIEL BARETT SANTANA 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</si>
  <si>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</si>
  <si>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</si>
  <si>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</si>
  <si>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</si>
  <si>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</si>
  <si>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</si>
  <si>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</si>
  <si>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</si>
  <si>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</si>
  <si>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</si>
  <si>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</si>
  <si>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</si>
  <si>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</si>
  <si>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</si>
  <si>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</si>
  <si>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</si>
  <si>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</si>
  <si>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LOYDA ISABEL CANARIO MARTINEZ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</si>
  <si>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</si>
  <si>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</si>
  <si>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</si>
  <si>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</si>
  <si>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</si>
  <si>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</si>
  <si>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</si>
  <si>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MARCIA SANCHEZ SANCHEZ</t>
  </si>
  <si>
    <t>MARGARITA SALAS MARTINEZ</t>
  </si>
  <si>
    <t>MARIA DE LOS REYES EVANGELISTA DURAN</t>
  </si>
  <si>
    <t>MARIA GALVEZ POLANCO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</si>
  <si>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</si>
  <si>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</si>
  <si>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</si>
  <si>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</si>
  <si>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</si>
  <si>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</si>
  <si>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</si>
  <si>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</si>
  <si>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</si>
  <si>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</si>
  <si>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</si>
  <si>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</si>
  <si>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</si>
  <si>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</si>
  <si>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</si>
  <si>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</si>
  <si>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</si>
  <si>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</si>
  <si>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</si>
  <si>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</si>
  <si>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MILAGROS PERALTA MEDINA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</si>
  <si>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</si>
  <si>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</si>
  <si>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</si>
  <si>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</si>
  <si>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</si>
  <si>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</si>
  <si>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</si>
  <si>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</si>
  <si>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</si>
  <si>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</si>
  <si>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</si>
  <si>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</si>
  <si>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</si>
  <si>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</si>
  <si>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RAMONA FRANCISCO MARTINEZ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</si>
  <si>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</si>
  <si>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</si>
  <si>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</si>
  <si>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</si>
  <si>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</si>
  <si>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EMILIA ENCARNACION RODRIGUEZ</t>
  </si>
  <si>
    <t>ROSA ESPINAL PAREDES</t>
  </si>
  <si>
    <t>ROSA ILEANA PAULINO MIRANDA</t>
  </si>
  <si>
    <t>ROSA JULIA TERRERO</t>
  </si>
  <si>
    <t>ROSA RINA GONZALEZ RODRIGUEZ</t>
  </si>
  <si>
    <t>ROSALINA VASQUEZ</t>
  </si>
  <si>
    <t>RUTH ALCANTARA SANCHEZ</t>
  </si>
  <si>
    <t>SABINA VICTORIANO CASTILLO</t>
  </si>
  <si>
    <t>SANTA SILVINA ZAPATA DE AMADOR</t>
  </si>
  <si>
    <t>SARAY SALCEDO SANCHEZ</t>
  </si>
  <si>
    <t>SECUNDINA DE LA CRUZ OZUNA</t>
  </si>
  <si>
    <t>TANYA VERONICA TAVERAS SANTIAGO</t>
  </si>
  <si>
    <t>TERCIDA ALTAGRACIA MARTINEZ RAMOS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</si>
  <si>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</si>
  <si>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</si>
  <si>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</si>
  <si>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</si>
  <si>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</si>
  <si>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</si>
  <si>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</si>
  <si>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</si>
  <si>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 xml:space="preserve">YUDERCA MARGARITA OVIEDO ROMERO DE NOLASCO </t>
  </si>
  <si>
    <r>
      <t>Total General Personal Fijo</t>
    </r>
    <r>
      <rPr>
        <b/>
        <sz val="12"/>
        <rFont val="Calibri"/>
        <family val="2"/>
      </rPr>
      <t xml:space="preserve"> RD$.</t>
    </r>
  </si>
  <si>
    <t>PREPARADO POR:</t>
  </si>
  <si>
    <t>AUTORIZADO POR:</t>
  </si>
  <si>
    <t xml:space="preserve">SOFIA ALT. FRIAS ANTIGUA </t>
  </si>
  <si>
    <t>LIC. JOSE LUIS FERNÁNDEZ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</si>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</sst>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00000"/>
  </numFmts>
  <fonts count="3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1.5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.5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i/>
      <sz val="11.5"/>
      <name val="Calibri"/>
      <family val="2"/>
      <scheme val="minor"/>
    </font>
    <font>
      <sz val="11.5"/>
      <color rgb="FFFF0000"/>
      <name val="Calibri"/>
      <family val="2"/>
      <scheme val="minor"/>
    </font>
    <font>
      <b/>
      <sz val="12"/>
      <color indexed="8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8"/>
      <name val="Calibri"/>
      <family val="2"/>
    </font>
    <font>
      <b/>
      <sz val="12"/>
      <name val="Calibri"/>
      <family val="2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9" fillId="0" borderId="0"/>
  </cellStyleXfs>
  <cellXfs count="208">
    <xf numFmtId="0" fontId="0" fillId="0" borderId="0" xfId="0"/>
    <xf numFmtId="0" fontId="0" fillId="2" borderId="0" xfId="0" applyFont="1" applyFill="1" applyAlignment="1">
      <alignment horizontal="center"/>
    </xf>
    <xf numFmtId="0" fontId="0" fillId="2" borderId="0" xfId="0" applyFont="1" applyFill="1"/>
    <xf numFmtId="4" fontId="0" fillId="2" borderId="0" xfId="0" applyNumberFormat="1" applyFont="1" applyFill="1"/>
    <xf numFmtId="4" fontId="0" fillId="0" borderId="0" xfId="0" applyNumberFormat="1" applyFont="1" applyFill="1" applyAlignment="1">
      <alignment horizontal="right"/>
    </xf>
    <xf numFmtId="4" fontId="5" fillId="2" borderId="0" xfId="0" applyNumberFormat="1" applyFont="1" applyFill="1"/>
    <xf numFmtId="0" fontId="0" fillId="0" borderId="0" xfId="0" applyFont="1"/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4" fontId="7" fillId="2" borderId="0" xfId="0" applyNumberFormat="1" applyFont="1" applyFill="1"/>
    <xf numFmtId="4" fontId="7" fillId="0" borderId="0" xfId="0" applyNumberFormat="1" applyFont="1" applyFill="1" applyAlignment="1">
      <alignment horizontal="right"/>
    </xf>
    <xf numFmtId="4" fontId="6" fillId="2" borderId="0" xfId="0" applyNumberFormat="1" applyFont="1" applyFill="1"/>
    <xf numFmtId="0" fontId="8" fillId="3" borderId="1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 wrapText="1"/>
    </xf>
    <xf numFmtId="0" fontId="9" fillId="3" borderId="6" xfId="0" applyFont="1" applyFill="1" applyBorder="1" applyAlignment="1">
      <alignment horizontal="center" wrapText="1"/>
    </xf>
    <xf numFmtId="4" fontId="10" fillId="3" borderId="7" xfId="0" applyNumberFormat="1" applyFont="1" applyFill="1" applyBorder="1" applyAlignment="1">
      <alignment horizontal="center" wrapText="1"/>
    </xf>
    <xf numFmtId="4" fontId="10" fillId="3" borderId="0" xfId="0" applyNumberFormat="1" applyFont="1" applyFill="1" applyBorder="1" applyAlignment="1">
      <alignment horizontal="center" wrapText="1"/>
    </xf>
    <xf numFmtId="0" fontId="8" fillId="0" borderId="0" xfId="0" applyFont="1"/>
    <xf numFmtId="0" fontId="8" fillId="3" borderId="8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8" fillId="3" borderId="11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wrapText="1"/>
    </xf>
    <xf numFmtId="4" fontId="10" fillId="3" borderId="13" xfId="0" applyNumberFormat="1" applyFont="1" applyFill="1" applyBorder="1" applyAlignment="1">
      <alignment horizontal="center" wrapText="1"/>
    </xf>
    <xf numFmtId="0" fontId="9" fillId="3" borderId="14" xfId="0" applyFont="1" applyFill="1" applyBorder="1" applyAlignment="1">
      <alignment horizontal="center" wrapText="1"/>
    </xf>
    <xf numFmtId="0" fontId="10" fillId="3" borderId="14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4" fontId="10" fillId="3" borderId="4" xfId="0" applyNumberFormat="1" applyFont="1" applyFill="1" applyBorder="1" applyAlignment="1">
      <alignment horizontal="center" wrapText="1"/>
    </xf>
    <xf numFmtId="4" fontId="10" fillId="3" borderId="10" xfId="0" applyNumberFormat="1" applyFont="1" applyFill="1" applyBorder="1" applyAlignment="1">
      <alignment horizontal="center" wrapText="1"/>
    </xf>
    <xf numFmtId="4" fontId="10" fillId="3" borderId="15" xfId="0" applyNumberFormat="1" applyFont="1" applyFill="1" applyBorder="1" applyAlignment="1">
      <alignment horizontal="center" wrapText="1"/>
    </xf>
    <xf numFmtId="4" fontId="10" fillId="3" borderId="11" xfId="0" applyNumberFormat="1" applyFont="1" applyFill="1" applyBorder="1" applyAlignment="1">
      <alignment horizontal="center" wrapText="1"/>
    </xf>
    <xf numFmtId="4" fontId="10" fillId="3" borderId="14" xfId="0" applyNumberFormat="1" applyFont="1" applyFill="1" applyBorder="1" applyAlignment="1">
      <alignment horizontal="center" wrapText="1"/>
    </xf>
    <xf numFmtId="0" fontId="11" fillId="0" borderId="0" xfId="0" applyFont="1" applyAlignment="1"/>
    <xf numFmtId="0" fontId="9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/>
    </xf>
    <xf numFmtId="4" fontId="9" fillId="2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horizontal="center" wrapText="1"/>
    </xf>
    <xf numFmtId="4" fontId="12" fillId="2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/>
    <xf numFmtId="0" fontId="13" fillId="3" borderId="0" xfId="0" applyFont="1" applyFill="1" applyBorder="1" applyAlignment="1">
      <alignment horizontal="center" vertical="center"/>
    </xf>
    <xf numFmtId="4" fontId="9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horizontal="center" wrapText="1"/>
    </xf>
    <xf numFmtId="4" fontId="12" fillId="3" borderId="0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8" fillId="2" borderId="0" xfId="0" applyFont="1" applyFill="1"/>
    <xf numFmtId="0" fontId="13" fillId="2" borderId="0" xfId="0" applyFont="1" applyFill="1" applyBorder="1" applyAlignment="1">
      <alignment horizontal="center" vertical="center"/>
    </xf>
    <xf numFmtId="4" fontId="0" fillId="2" borderId="0" xfId="0" applyNumberFormat="1" applyFont="1" applyFill="1" applyBorder="1"/>
    <xf numFmtId="4" fontId="0" fillId="0" borderId="0" xfId="0" applyNumberFormat="1" applyFont="1"/>
    <xf numFmtId="4" fontId="3" fillId="2" borderId="0" xfId="0" applyNumberFormat="1" applyFont="1" applyFill="1"/>
    <xf numFmtId="4" fontId="0" fillId="0" borderId="0" xfId="0" applyNumberFormat="1" applyFont="1" applyFill="1" applyAlignment="1"/>
    <xf numFmtId="4" fontId="0" fillId="0" borderId="0" xfId="0" applyNumberFormat="1" applyFont="1" applyFill="1" applyBorder="1"/>
    <xf numFmtId="0" fontId="14" fillId="2" borderId="11" xfId="0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center" vertical="center"/>
    </xf>
    <xf numFmtId="4" fontId="3" fillId="2" borderId="16" xfId="0" applyNumberFormat="1" applyFont="1" applyFill="1" applyBorder="1" applyAlignment="1">
      <alignment horizontal="center" vertical="center" wrapText="1"/>
    </xf>
    <xf numFmtId="4" fontId="3" fillId="2" borderId="17" xfId="0" applyNumberFormat="1" applyFont="1" applyFill="1" applyBorder="1" applyAlignment="1">
      <alignment horizontal="center" vertical="center" wrapText="1"/>
    </xf>
    <xf numFmtId="4" fontId="3" fillId="2" borderId="18" xfId="0" applyNumberFormat="1" applyFont="1" applyFill="1" applyBorder="1" applyAlignment="1">
      <alignment horizontal="center" vertical="center" wrapText="1"/>
    </xf>
    <xf numFmtId="4" fontId="3" fillId="2" borderId="19" xfId="0" applyNumberFormat="1" applyFont="1" applyFill="1" applyBorder="1" applyAlignment="1">
      <alignment horizontal="center" vertical="center" wrapText="1"/>
    </xf>
    <xf numFmtId="4" fontId="3" fillId="2" borderId="20" xfId="0" applyNumberFormat="1" applyFont="1" applyFill="1" applyBorder="1" applyAlignment="1">
      <alignment horizontal="center" vertical="center" wrapText="1"/>
    </xf>
    <xf numFmtId="4" fontId="3" fillId="2" borderId="14" xfId="0" applyNumberFormat="1" applyFont="1" applyFill="1" applyBorder="1"/>
    <xf numFmtId="4" fontId="3" fillId="2" borderId="0" xfId="0" applyNumberFormat="1" applyFont="1" applyFill="1" applyBorder="1"/>
    <xf numFmtId="0" fontId="3" fillId="4" borderId="0" xfId="0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/>
    <xf numFmtId="4" fontId="0" fillId="0" borderId="0" xfId="0" applyNumberFormat="1" applyFill="1"/>
    <xf numFmtId="0" fontId="0" fillId="0" borderId="0" xfId="0" applyFont="1" applyFill="1"/>
    <xf numFmtId="0" fontId="15" fillId="2" borderId="0" xfId="0" applyFont="1" applyFill="1"/>
    <xf numFmtId="0" fontId="0" fillId="3" borderId="0" xfId="0" applyFont="1" applyFill="1" applyBorder="1" applyAlignment="1">
      <alignment horizontal="center"/>
    </xf>
    <xf numFmtId="4" fontId="0" fillId="3" borderId="0" xfId="0" applyNumberFormat="1" applyFont="1" applyFill="1" applyBorder="1" applyAlignment="1">
      <alignment horizontal="right" vertical="center"/>
    </xf>
    <xf numFmtId="4" fontId="0" fillId="3" borderId="0" xfId="0" applyNumberFormat="1" applyFont="1" applyFill="1" applyBorder="1" applyAlignment="1">
      <alignment horizontal="right"/>
    </xf>
    <xf numFmtId="4" fontId="0" fillId="3" borderId="0" xfId="0" applyNumberFormat="1" applyFont="1" applyFill="1" applyBorder="1"/>
    <xf numFmtId="4" fontId="5" fillId="3" borderId="0" xfId="0" applyNumberFormat="1" applyFont="1" applyFill="1" applyBorder="1"/>
    <xf numFmtId="0" fontId="0" fillId="3" borderId="0" xfId="0" applyFont="1" applyFill="1" applyBorder="1"/>
    <xf numFmtId="0" fontId="0" fillId="0" borderId="0" xfId="0" applyAlignment="1">
      <alignment horizontal="center"/>
    </xf>
    <xf numFmtId="4" fontId="0" fillId="2" borderId="0" xfId="0" applyNumberFormat="1" applyFill="1" applyAlignment="1"/>
    <xf numFmtId="4" fontId="5" fillId="2" borderId="0" xfId="0" applyNumberFormat="1" applyFont="1" applyFill="1" applyAlignment="1">
      <alignment horizontal="right"/>
    </xf>
    <xf numFmtId="0" fontId="3" fillId="4" borderId="14" xfId="0" applyFont="1" applyFill="1" applyBorder="1" applyAlignment="1">
      <alignment horizontal="center" vertical="center"/>
    </xf>
    <xf numFmtId="4" fontId="3" fillId="2" borderId="14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14" fillId="2" borderId="0" xfId="0" applyFont="1" applyFill="1"/>
    <xf numFmtId="0" fontId="14" fillId="2" borderId="0" xfId="0" applyFont="1" applyFill="1" applyAlignment="1">
      <alignment horizontal="center"/>
    </xf>
    <xf numFmtId="4" fontId="14" fillId="2" borderId="0" xfId="0" applyNumberFormat="1" applyFont="1" applyFill="1"/>
    <xf numFmtId="4" fontId="14" fillId="0" borderId="0" xfId="0" applyNumberFormat="1" applyFont="1" applyFill="1" applyAlignment="1"/>
    <xf numFmtId="4" fontId="14" fillId="2" borderId="0" xfId="0" applyNumberFormat="1" applyFont="1" applyFill="1" applyBorder="1"/>
    <xf numFmtId="0" fontId="14" fillId="2" borderId="21" xfId="0" applyFont="1" applyFill="1" applyBorder="1"/>
    <xf numFmtId="0" fontId="0" fillId="0" borderId="0" xfId="0" applyFont="1" applyAlignment="1">
      <alignment horizontal="center"/>
    </xf>
    <xf numFmtId="0" fontId="13" fillId="3" borderId="0" xfId="0" applyFont="1" applyFill="1" applyBorder="1" applyAlignment="1">
      <alignment vertical="center"/>
    </xf>
    <xf numFmtId="4" fontId="3" fillId="0" borderId="0" xfId="0" applyNumberFormat="1" applyFont="1" applyFill="1" applyBorder="1"/>
    <xf numFmtId="0" fontId="2" fillId="2" borderId="0" xfId="0" applyFont="1" applyFill="1" applyAlignment="1">
      <alignment horizontal="center"/>
    </xf>
    <xf numFmtId="0" fontId="17" fillId="2" borderId="0" xfId="0" applyFont="1" applyFill="1"/>
    <xf numFmtId="0" fontId="3" fillId="0" borderId="0" xfId="0" applyFont="1"/>
    <xf numFmtId="0" fontId="0" fillId="3" borderId="0" xfId="0" applyFont="1" applyFill="1"/>
    <xf numFmtId="4" fontId="0" fillId="3" borderId="0" xfId="0" applyNumberFormat="1" applyFont="1" applyFill="1"/>
    <xf numFmtId="4" fontId="5" fillId="3" borderId="0" xfId="0" applyNumberFormat="1" applyFont="1" applyFill="1"/>
    <xf numFmtId="4" fontId="3" fillId="0" borderId="14" xfId="0" applyNumberFormat="1" applyFont="1" applyFill="1" applyBorder="1"/>
    <xf numFmtId="0" fontId="3" fillId="2" borderId="0" xfId="0" applyFont="1" applyFill="1"/>
    <xf numFmtId="4" fontId="5" fillId="2" borderId="0" xfId="0" applyNumberFormat="1" applyFont="1" applyFill="1" applyBorder="1"/>
    <xf numFmtId="4" fontId="0" fillId="3" borderId="0" xfId="0" applyNumberFormat="1" applyFont="1" applyFill="1" applyAlignment="1"/>
    <xf numFmtId="4" fontId="0" fillId="2" borderId="0" xfId="0" applyNumberFormat="1" applyFont="1" applyFill="1" applyAlignment="1"/>
    <xf numFmtId="4" fontId="0" fillId="2" borderId="0" xfId="0" applyNumberFormat="1" applyFill="1" applyAlignment="1">
      <alignment horizontal="center"/>
    </xf>
    <xf numFmtId="0" fontId="12" fillId="2" borderId="0" xfId="1" applyFont="1" applyFill="1" applyBorder="1" applyAlignment="1">
      <alignment horizontal="left" wrapText="1"/>
    </xf>
    <xf numFmtId="0" fontId="0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4" fontId="0" fillId="0" borderId="0" xfId="0" applyNumberFormat="1" applyFont="1" applyFill="1"/>
    <xf numFmtId="4" fontId="5" fillId="0" borderId="0" xfId="0" applyNumberFormat="1" applyFont="1" applyFill="1"/>
    <xf numFmtId="4" fontId="3" fillId="0" borderId="0" xfId="0" applyNumberFormat="1" applyFont="1" applyFill="1"/>
    <xf numFmtId="4" fontId="14" fillId="0" borderId="0" xfId="0" applyNumberFormat="1" applyFont="1" applyFill="1" applyBorder="1" applyAlignment="1">
      <alignment horizontal="left" wrapText="1"/>
    </xf>
    <xf numFmtId="0" fontId="0" fillId="0" borderId="0" xfId="0" applyFont="1" applyFill="1" applyAlignment="1">
      <alignment horizontal="left"/>
    </xf>
    <xf numFmtId="4" fontId="3" fillId="2" borderId="4" xfId="0" applyNumberFormat="1" applyFont="1" applyFill="1" applyBorder="1" applyAlignment="1">
      <alignment horizontal="center" vertical="center" wrapText="1"/>
    </xf>
    <xf numFmtId="4" fontId="3" fillId="2" borderId="5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4" fontId="14" fillId="2" borderId="0" xfId="0" applyNumberFormat="1" applyFont="1" applyFill="1" applyBorder="1" applyAlignment="1">
      <alignment horizontal="left" wrapText="1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 wrapText="1"/>
    </xf>
    <xf numFmtId="0" fontId="12" fillId="2" borderId="0" xfId="1" applyFont="1" applyFill="1" applyBorder="1" applyAlignment="1">
      <alignment wrapText="1"/>
    </xf>
    <xf numFmtId="4" fontId="23" fillId="2" borderId="0" xfId="0" applyNumberFormat="1" applyFont="1" applyFill="1" applyBorder="1" applyAlignment="1">
      <alignment horizontal="center" vertical="center" wrapText="1"/>
    </xf>
    <xf numFmtId="4" fontId="0" fillId="2" borderId="0" xfId="0" applyNumberFormat="1" applyFont="1" applyFill="1" applyBorder="1" applyAlignment="1">
      <alignment horizontal="center" wrapText="1"/>
    </xf>
    <xf numFmtId="4" fontId="14" fillId="2" borderId="0" xfId="0" applyNumberFormat="1" applyFont="1" applyFill="1" applyBorder="1" applyAlignment="1">
      <alignment horizontal="center" wrapText="1"/>
    </xf>
    <xf numFmtId="4" fontId="5" fillId="2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wrapText="1"/>
    </xf>
    <xf numFmtId="0" fontId="0" fillId="2" borderId="0" xfId="0" applyFont="1" applyFill="1" applyAlignment="1">
      <alignment horizontal="left"/>
    </xf>
    <xf numFmtId="0" fontId="3" fillId="2" borderId="0" xfId="0" applyFont="1" applyFill="1" applyBorder="1"/>
    <xf numFmtId="4" fontId="0" fillId="2" borderId="0" xfId="0" applyNumberFormat="1" applyFont="1" applyFill="1" applyAlignment="1">
      <alignment horizontal="right"/>
    </xf>
    <xf numFmtId="0" fontId="13" fillId="2" borderId="0" xfId="0" applyFont="1" applyFill="1" applyBorder="1" applyAlignment="1">
      <alignment vertical="center"/>
    </xf>
    <xf numFmtId="4" fontId="5" fillId="2" borderId="0" xfId="0" applyNumberFormat="1" applyFont="1" applyFill="1" applyBorder="1" applyAlignment="1">
      <alignment horizontal="center" wrapText="1"/>
    </xf>
    <xf numFmtId="0" fontId="15" fillId="3" borderId="0" xfId="0" applyFont="1" applyFill="1" applyBorder="1" applyAlignment="1">
      <alignment vertical="center"/>
    </xf>
    <xf numFmtId="4" fontId="8" fillId="3" borderId="0" xfId="0" applyNumberFormat="1" applyFont="1" applyFill="1"/>
    <xf numFmtId="4" fontId="0" fillId="2" borderId="0" xfId="0" applyNumberFormat="1" applyFill="1"/>
    <xf numFmtId="0" fontId="3" fillId="3" borderId="0" xfId="0" applyFont="1" applyFill="1" applyBorder="1" applyAlignment="1">
      <alignment vertical="center"/>
    </xf>
    <xf numFmtId="4" fontId="5" fillId="3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Alignment="1"/>
    <xf numFmtId="0" fontId="0" fillId="2" borderId="0" xfId="0" applyFont="1" applyFill="1" applyAlignment="1">
      <alignment horizontal="left" wrapText="1"/>
    </xf>
    <xf numFmtId="4" fontId="0" fillId="2" borderId="0" xfId="0" applyNumberFormat="1" applyFont="1" applyFill="1" applyAlignment="1">
      <alignment horizontal="center"/>
    </xf>
    <xf numFmtId="4" fontId="3" fillId="0" borderId="14" xfId="0" applyNumberFormat="1" applyFont="1" applyFill="1" applyBorder="1" applyAlignment="1"/>
    <xf numFmtId="4" fontId="5" fillId="2" borderId="14" xfId="0" applyNumberFormat="1" applyFont="1" applyFill="1" applyBorder="1"/>
    <xf numFmtId="0" fontId="0" fillId="0" borderId="0" xfId="0" applyAlignment="1">
      <alignment horizontal="center" wrapText="1"/>
    </xf>
    <xf numFmtId="0" fontId="2" fillId="2" borderId="0" xfId="0" applyFont="1" applyFill="1"/>
    <xf numFmtId="4" fontId="14" fillId="0" borderId="0" xfId="0" applyNumberFormat="1" applyFont="1" applyFill="1" applyAlignment="1">
      <alignment horizontal="right"/>
    </xf>
    <xf numFmtId="0" fontId="0" fillId="2" borderId="0" xfId="0" applyFill="1" applyAlignment="1">
      <alignment horizontal="center"/>
    </xf>
    <xf numFmtId="0" fontId="0" fillId="2" borderId="0" xfId="0" applyFont="1" applyFill="1" applyAlignment="1"/>
    <xf numFmtId="4" fontId="0" fillId="2" borderId="0" xfId="0" applyNumberFormat="1" applyFont="1" applyFill="1" applyBorder="1" applyAlignment="1"/>
    <xf numFmtId="4" fontId="5" fillId="2" borderId="0" xfId="0" applyNumberFormat="1" applyFont="1" applyFill="1" applyAlignment="1"/>
    <xf numFmtId="4" fontId="3" fillId="2" borderId="0" xfId="0" applyNumberFormat="1" applyFont="1" applyFill="1" applyAlignment="1"/>
    <xf numFmtId="4" fontId="3" fillId="2" borderId="14" xfId="0" applyNumberFormat="1" applyFont="1" applyFill="1" applyBorder="1" applyAlignment="1"/>
    <xf numFmtId="4" fontId="4" fillId="2" borderId="0" xfId="0" applyNumberFormat="1" applyFont="1" applyFill="1"/>
    <xf numFmtId="0" fontId="14" fillId="0" borderId="0" xfId="0" applyFont="1" applyFill="1"/>
    <xf numFmtId="0" fontId="14" fillId="0" borderId="0" xfId="0" applyFont="1" applyFill="1" applyAlignment="1">
      <alignment horizontal="center"/>
    </xf>
    <xf numFmtId="4" fontId="14" fillId="0" borderId="0" xfId="0" applyNumberFormat="1" applyFont="1" applyFill="1"/>
    <xf numFmtId="4" fontId="14" fillId="0" borderId="0" xfId="0" applyNumberFormat="1" applyFont="1" applyFill="1" applyBorder="1"/>
    <xf numFmtId="0" fontId="12" fillId="0" borderId="0" xfId="0" applyFont="1" applyFill="1"/>
    <xf numFmtId="0" fontId="14" fillId="0" borderId="0" xfId="0" applyFont="1"/>
    <xf numFmtId="0" fontId="0" fillId="5" borderId="0" xfId="0" applyFont="1" applyFill="1" applyAlignment="1">
      <alignment horizontal="center"/>
    </xf>
    <xf numFmtId="0" fontId="0" fillId="5" borderId="0" xfId="0" applyFont="1" applyFill="1"/>
    <xf numFmtId="4" fontId="1" fillId="2" borderId="0" xfId="0" applyNumberFormat="1" applyFont="1" applyFill="1" applyBorder="1"/>
    <xf numFmtId="0" fontId="14" fillId="2" borderId="0" xfId="0" applyFont="1" applyFill="1" applyBorder="1" applyAlignment="1">
      <alignment horizontal="center" wrapText="1"/>
    </xf>
    <xf numFmtId="0" fontId="3" fillId="2" borderId="14" xfId="0" applyFont="1" applyFill="1" applyBorder="1" applyAlignment="1">
      <alignment horizontal="center"/>
    </xf>
    <xf numFmtId="1" fontId="0" fillId="2" borderId="0" xfId="0" applyNumberFormat="1" applyFont="1" applyFill="1" applyAlignment="1">
      <alignment horizontal="center"/>
    </xf>
    <xf numFmtId="1" fontId="3" fillId="4" borderId="14" xfId="0" applyNumberFormat="1" applyFont="1" applyFill="1" applyBorder="1" applyAlignment="1">
      <alignment horizontal="center" vertical="center"/>
    </xf>
    <xf numFmtId="3" fontId="10" fillId="3" borderId="14" xfId="0" applyNumberFormat="1" applyFont="1" applyFill="1" applyBorder="1" applyAlignment="1">
      <alignment horizontal="center"/>
    </xf>
    <xf numFmtId="0" fontId="10" fillId="3" borderId="5" xfId="0" applyFont="1" applyFill="1" applyBorder="1" applyAlignment="1">
      <alignment horizontal="right" vertical="center"/>
    </xf>
    <xf numFmtId="0" fontId="10" fillId="3" borderId="6" xfId="0" applyFont="1" applyFill="1" applyBorder="1" applyAlignment="1">
      <alignment horizontal="right" vertical="center"/>
    </xf>
    <xf numFmtId="4" fontId="10" fillId="3" borderId="14" xfId="0" applyNumberFormat="1" applyFont="1" applyFill="1" applyBorder="1"/>
    <xf numFmtId="0" fontId="27" fillId="3" borderId="14" xfId="0" applyFont="1" applyFill="1" applyBorder="1"/>
    <xf numFmtId="3" fontId="28" fillId="2" borderId="0" xfId="0" applyNumberFormat="1" applyFont="1" applyFill="1" applyAlignment="1">
      <alignment horizontal="center"/>
    </xf>
    <xf numFmtId="4" fontId="28" fillId="2" borderId="0" xfId="0" applyNumberFormat="1" applyFont="1" applyFill="1" applyBorder="1" applyAlignment="1">
      <alignment horizontal="center"/>
    </xf>
    <xf numFmtId="4" fontId="28" fillId="2" borderId="0" xfId="0" applyNumberFormat="1" applyFont="1" applyFill="1" applyBorder="1" applyAlignment="1">
      <alignment horizontal="right"/>
    </xf>
    <xf numFmtId="4" fontId="28" fillId="2" borderId="0" xfId="0" applyNumberFormat="1" applyFont="1" applyFill="1"/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4" fontId="10" fillId="2" borderId="0" xfId="0" applyNumberFormat="1" applyFont="1" applyFill="1" applyAlignment="1">
      <alignment horizontal="center"/>
    </xf>
    <xf numFmtId="164" fontId="5" fillId="2" borderId="0" xfId="0" applyNumberFormat="1" applyFont="1" applyFill="1"/>
    <xf numFmtId="0" fontId="13" fillId="2" borderId="0" xfId="0" applyFont="1" applyFill="1" applyAlignment="1">
      <alignment horizontal="center"/>
    </xf>
    <xf numFmtId="0" fontId="13" fillId="2" borderId="11" xfId="0" applyFont="1" applyFill="1" applyBorder="1"/>
    <xf numFmtId="0" fontId="29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/>
    <xf numFmtId="0" fontId="0" fillId="0" borderId="0" xfId="0" applyFont="1" applyFill="1" applyAlignment="1"/>
    <xf numFmtId="4" fontId="13" fillId="2" borderId="11" xfId="0" applyNumberFormat="1" applyFont="1" applyFill="1" applyBorder="1"/>
    <xf numFmtId="4" fontId="13" fillId="2" borderId="11" xfId="0" applyNumberFormat="1" applyFont="1" applyFill="1" applyBorder="1" applyAlignment="1">
      <alignment horizontal="right"/>
    </xf>
    <xf numFmtId="0" fontId="13" fillId="2" borderId="0" xfId="0" applyFont="1" applyFill="1" applyAlignment="1">
      <alignment horizontal="center"/>
    </xf>
    <xf numFmtId="4" fontId="13" fillId="2" borderId="2" xfId="0" applyNumberFormat="1" applyFont="1" applyFill="1" applyBorder="1" applyAlignment="1">
      <alignment horizontal="center"/>
    </xf>
    <xf numFmtId="4" fontId="13" fillId="2" borderId="0" xfId="0" applyNumberFormat="1" applyFont="1" applyFill="1" applyAlignment="1"/>
    <xf numFmtId="0" fontId="29" fillId="2" borderId="0" xfId="0" applyFont="1" applyFill="1" applyAlignment="1">
      <alignment horizontal="center"/>
    </xf>
    <xf numFmtId="4" fontId="13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1" fillId="2" borderId="0" xfId="0" applyFont="1" applyFill="1"/>
    <xf numFmtId="4" fontId="11" fillId="2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31" fillId="2" borderId="0" xfId="0" applyNumberFormat="1" applyFont="1" applyFill="1"/>
    <xf numFmtId="3" fontId="10" fillId="2" borderId="0" xfId="0" applyNumberFormat="1" applyFont="1" applyFill="1" applyBorder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center"/>
    </xf>
    <xf numFmtId="4" fontId="27" fillId="2" borderId="0" xfId="0" applyNumberFormat="1" applyFont="1" applyFill="1" applyBorder="1"/>
    <xf numFmtId="4" fontId="10" fillId="2" borderId="0" xfId="0" applyNumberFormat="1" applyFont="1" applyFill="1"/>
    <xf numFmtId="4" fontId="10" fillId="0" borderId="0" xfId="0" applyNumberFormat="1" applyFont="1" applyFill="1"/>
    <xf numFmtId="0" fontId="0" fillId="2" borderId="0" xfId="0" applyFont="1" applyFill="1" applyAlignment="1">
      <alignment horizontal="left"/>
    </xf>
    <xf numFmtId="3" fontId="0" fillId="2" borderId="0" xfId="0" applyNumberFormat="1" applyFont="1" applyFill="1" applyAlignment="1">
      <alignment horizontal="center"/>
    </xf>
  </cellXfs>
  <cellStyles count="2">
    <cellStyle name="Normal" xfId="0" builtinId="0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3381375</xdr:colOff>
      <xdr:row>8</xdr:row>
      <xdr:rowOff>114300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175"/>
          <a:ext cx="40195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923925</xdr:colOff>
      <xdr:row>1</xdr:row>
      <xdr:rowOff>85725</xdr:rowOff>
    </xdr:from>
    <xdr:to>
      <xdr:col>19</xdr:col>
      <xdr:colOff>733425</xdr:colOff>
      <xdr:row>7</xdr:row>
      <xdr:rowOff>28575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94225" y="276225"/>
          <a:ext cx="3648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FL2760"/>
  <sheetViews>
    <sheetView showGridLines="0" tabSelected="1" topLeftCell="A109" zoomScale="70" zoomScaleNormal="70" zoomScaleSheetLayoutView="93" zoomScalePageLayoutView="30" workbookViewId="0">
      <selection activeCell="H2730" sqref="H2730"/>
    </sheetView>
  </sheetViews>
  <sheetFormatPr baseColWidth="10" defaultColWidth="15.7109375" defaultRowHeight="15" customHeight="1" x14ac:dyDescent="0.25"/>
  <cols>
    <col min="1" max="1" width="9.5703125" style="94" bestFit="1" customWidth="1"/>
    <col min="2" max="2" width="61.7109375" style="6" bestFit="1" customWidth="1"/>
    <col min="3" max="3" width="13.42578125" style="94" bestFit="1" customWidth="1"/>
    <col min="4" max="4" width="75.85546875" style="94" customWidth="1"/>
    <col min="5" max="5" width="89.7109375" style="94" bestFit="1" customWidth="1"/>
    <col min="6" max="6" width="14.28515625" style="6" bestFit="1" customWidth="1"/>
    <col min="7" max="7" width="18.5703125" style="3" bestFit="1" customWidth="1"/>
    <col min="8" max="8" width="16.28515625" style="4" bestFit="1" customWidth="1"/>
    <col min="9" max="9" width="14.5703125" style="56" bestFit="1" customWidth="1"/>
    <col min="10" max="10" width="18.5703125" style="56" bestFit="1" customWidth="1"/>
    <col min="11" max="11" width="17.28515625" style="56" bestFit="1" customWidth="1"/>
    <col min="12" max="12" width="15.140625" style="3" bestFit="1" customWidth="1"/>
    <col min="13" max="13" width="18.5703125" style="56" bestFit="1" customWidth="1"/>
    <col min="14" max="14" width="17.28515625" style="3" bestFit="1" customWidth="1"/>
    <col min="15" max="15" width="17.28515625" style="5" bestFit="1" customWidth="1"/>
    <col min="16" max="16" width="17.85546875" style="56" bestFit="1" customWidth="1"/>
    <col min="17" max="17" width="21.85546875" style="56" bestFit="1" customWidth="1"/>
    <col min="18" max="19" width="17.85546875" style="56" bestFit="1" customWidth="1"/>
    <col min="20" max="20" width="12.28515625" style="6" bestFit="1" customWidth="1"/>
    <col min="21" max="16384" width="15.7109375" style="6"/>
  </cols>
  <sheetData>
    <row r="1" spans="1:168" ht="15" customHeight="1" x14ac:dyDescent="0.25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</row>
    <row r="2" spans="1:168" ht="15" customHeight="1" x14ac:dyDescent="0.25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</row>
    <row r="3" spans="1:168" ht="15" customHeight="1" x14ac:dyDescent="0.25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68" ht="15" customHeight="1" x14ac:dyDescent="0.25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68" ht="15" customHeight="1" x14ac:dyDescent="0.25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68" ht="15" customHeight="1" x14ac:dyDescent="0.35">
      <c r="A6" s="9"/>
      <c r="B6" s="10"/>
      <c r="C6" s="9"/>
      <c r="D6" s="9"/>
      <c r="E6" s="9"/>
      <c r="F6" s="10"/>
      <c r="G6" s="11"/>
      <c r="H6" s="12"/>
      <c r="I6" s="11"/>
      <c r="J6" s="11"/>
      <c r="K6" s="11"/>
      <c r="L6" s="11"/>
      <c r="M6" s="11"/>
      <c r="N6" s="11"/>
      <c r="O6" s="13"/>
      <c r="P6" s="11"/>
      <c r="Q6" s="11"/>
      <c r="R6" s="11"/>
      <c r="S6" s="11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</row>
    <row r="7" spans="1:168" ht="15" customHeight="1" x14ac:dyDescent="0.35">
      <c r="A7" s="9"/>
      <c r="B7" s="10"/>
      <c r="C7" s="9"/>
      <c r="D7" s="9"/>
      <c r="E7" s="9"/>
      <c r="F7" s="10"/>
      <c r="G7" s="11"/>
      <c r="H7" s="12"/>
      <c r="I7" s="11"/>
      <c r="J7" s="11"/>
      <c r="K7" s="11"/>
      <c r="L7" s="11"/>
      <c r="M7" s="11"/>
      <c r="N7" s="11"/>
      <c r="O7" s="13"/>
      <c r="P7" s="11"/>
      <c r="Q7" s="11"/>
      <c r="R7" s="11"/>
      <c r="S7" s="11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</row>
    <row r="8" spans="1:168" ht="15" customHeight="1" x14ac:dyDescent="0.35">
      <c r="A8" s="9"/>
      <c r="B8" s="10"/>
      <c r="C8" s="9"/>
      <c r="D8" s="9"/>
      <c r="E8" s="9"/>
      <c r="F8" s="10"/>
      <c r="G8" s="11"/>
      <c r="H8" s="12"/>
      <c r="I8" s="11"/>
      <c r="J8" s="11"/>
      <c r="K8" s="11"/>
      <c r="L8" s="11"/>
      <c r="M8" s="11"/>
      <c r="N8" s="11"/>
      <c r="O8" s="13"/>
      <c r="P8" s="11"/>
      <c r="Q8" s="11"/>
      <c r="R8" s="1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</row>
    <row r="9" spans="1:168" ht="15" customHeight="1" x14ac:dyDescent="0.25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68" ht="8.1" customHeight="1" x14ac:dyDescent="0.25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</row>
    <row r="11" spans="1:168" ht="8.1" customHeight="1" thickBot="1" x14ac:dyDescent="0.3">
      <c r="A11" s="1"/>
      <c r="B11" s="2"/>
      <c r="C11" s="1"/>
      <c r="D11" s="1"/>
      <c r="E11" s="1"/>
      <c r="F11" s="2"/>
      <c r="I11" s="3"/>
      <c r="J11" s="3"/>
      <c r="K11" s="3"/>
      <c r="M11" s="3"/>
      <c r="P11" s="3"/>
      <c r="Q11" s="3"/>
      <c r="R11" s="3"/>
      <c r="S11" s="3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</row>
    <row r="12" spans="1:168" s="24" customFormat="1" ht="15" customHeight="1" thickBot="1" x14ac:dyDescent="0.3">
      <c r="A12" s="14"/>
      <c r="B12" s="15"/>
      <c r="C12" s="15"/>
      <c r="D12" s="15"/>
      <c r="E12" s="15"/>
      <c r="F12" s="16"/>
      <c r="G12" s="14"/>
      <c r="H12" s="15"/>
      <c r="I12" s="16"/>
      <c r="J12" s="17" t="s">
        <v>4</v>
      </c>
      <c r="K12" s="18"/>
      <c r="L12" s="18"/>
      <c r="M12" s="18"/>
      <c r="N12" s="18"/>
      <c r="O12" s="18"/>
      <c r="P12" s="19"/>
      <c r="Q12" s="20" t="s">
        <v>5</v>
      </c>
      <c r="R12" s="21"/>
      <c r="S12" s="22" t="s">
        <v>6</v>
      </c>
      <c r="T12" s="22" t="s">
        <v>7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</row>
    <row r="13" spans="1:168" s="24" customFormat="1" ht="15" customHeight="1" thickBot="1" x14ac:dyDescent="0.3">
      <c r="A13" s="25"/>
      <c r="B13" s="26"/>
      <c r="C13" s="26"/>
      <c r="D13" s="26"/>
      <c r="E13" s="26"/>
      <c r="F13" s="27"/>
      <c r="G13" s="28"/>
      <c r="H13" s="29"/>
      <c r="I13" s="30"/>
      <c r="J13" s="20" t="s">
        <v>8</v>
      </c>
      <c r="K13" s="31"/>
      <c r="L13" s="22" t="s">
        <v>9</v>
      </c>
      <c r="M13" s="31" t="s">
        <v>10</v>
      </c>
      <c r="N13" s="21"/>
      <c r="O13" s="22" t="s">
        <v>11</v>
      </c>
      <c r="P13" s="22" t="s">
        <v>12</v>
      </c>
      <c r="Q13" s="22" t="s">
        <v>13</v>
      </c>
      <c r="R13" s="22" t="s">
        <v>14</v>
      </c>
      <c r="S13" s="32"/>
      <c r="T13" s="32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</row>
    <row r="14" spans="1:168" s="41" customFormat="1" ht="30" customHeight="1" thickBot="1" x14ac:dyDescent="0.3">
      <c r="A14" s="33" t="s">
        <v>15</v>
      </c>
      <c r="B14" s="34" t="s">
        <v>16</v>
      </c>
      <c r="C14" s="35" t="s">
        <v>17</v>
      </c>
      <c r="D14" s="35" t="s">
        <v>18</v>
      </c>
      <c r="E14" s="35" t="s">
        <v>19</v>
      </c>
      <c r="F14" s="34" t="s">
        <v>20</v>
      </c>
      <c r="G14" s="36" t="s">
        <v>21</v>
      </c>
      <c r="H14" s="36" t="s">
        <v>22</v>
      </c>
      <c r="I14" s="36" t="s">
        <v>23</v>
      </c>
      <c r="J14" s="37" t="s">
        <v>24</v>
      </c>
      <c r="K14" s="36" t="s">
        <v>25</v>
      </c>
      <c r="L14" s="38"/>
      <c r="M14" s="39" t="s">
        <v>26</v>
      </c>
      <c r="N14" s="40" t="s">
        <v>27</v>
      </c>
      <c r="O14" s="38"/>
      <c r="P14" s="38"/>
      <c r="Q14" s="38"/>
      <c r="R14" s="38"/>
      <c r="S14" s="38"/>
      <c r="T14" s="38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</row>
    <row r="15" spans="1:168" s="47" customFormat="1" ht="8.1" customHeight="1" x14ac:dyDescent="0.25">
      <c r="A15" s="42"/>
      <c r="B15" s="43"/>
      <c r="C15" s="43"/>
      <c r="D15" s="43"/>
      <c r="E15" s="43"/>
      <c r="F15" s="43"/>
      <c r="G15" s="44"/>
      <c r="H15" s="45"/>
      <c r="I15" s="44"/>
      <c r="J15" s="44"/>
      <c r="K15" s="44"/>
      <c r="L15" s="44"/>
      <c r="M15" s="46"/>
      <c r="N15" s="46"/>
      <c r="O15" s="44"/>
      <c r="P15" s="44"/>
      <c r="Q15" s="44"/>
      <c r="R15" s="44"/>
      <c r="S15" s="44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</row>
    <row r="16" spans="1:168" s="53" customFormat="1" ht="15" customHeight="1" x14ac:dyDescent="0.25">
      <c r="A16" s="48" t="s">
        <v>28</v>
      </c>
      <c r="B16" s="48"/>
      <c r="C16" s="48"/>
      <c r="D16" s="48"/>
      <c r="E16" s="48"/>
      <c r="F16" s="48"/>
      <c r="G16" s="49"/>
      <c r="H16" s="50"/>
      <c r="I16" s="51"/>
      <c r="J16" s="49"/>
      <c r="K16" s="49"/>
      <c r="L16" s="49"/>
      <c r="M16" s="51"/>
      <c r="N16" s="51"/>
      <c r="O16" s="49"/>
      <c r="P16" s="49"/>
      <c r="Q16" s="49"/>
      <c r="R16" s="49"/>
      <c r="S16" s="49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</row>
    <row r="17" spans="1:168" s="53" customFormat="1" ht="8.1" customHeight="1" x14ac:dyDescent="0.25">
      <c r="A17" s="54"/>
      <c r="B17" s="54"/>
      <c r="C17" s="54"/>
      <c r="D17" s="54"/>
      <c r="E17" s="54"/>
      <c r="F17" s="54"/>
      <c r="G17" s="44"/>
      <c r="H17" s="45"/>
      <c r="I17" s="46"/>
      <c r="J17" s="44"/>
      <c r="K17" s="44"/>
      <c r="L17" s="44"/>
      <c r="M17" s="46"/>
      <c r="N17" s="46"/>
      <c r="O17" s="44"/>
      <c r="P17" s="44"/>
      <c r="Q17" s="44"/>
      <c r="R17" s="44"/>
      <c r="S17" s="44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</row>
    <row r="18" spans="1:168" s="53" customFormat="1" ht="15" customHeight="1" x14ac:dyDescent="0.25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4">
        <v>39554.29</v>
      </c>
      <c r="I18" s="3">
        <v>25</v>
      </c>
      <c r="J18" s="3">
        <f t="shared" ref="J18:J27" si="0">+G18*2.87%</f>
        <v>6170.5</v>
      </c>
      <c r="K18" s="55">
        <f t="shared" ref="K18:K27" si="1">+G18*7.1%</f>
        <v>15264.999999999998</v>
      </c>
      <c r="L18" s="3">
        <v>748.08</v>
      </c>
      <c r="M18" s="3">
        <v>4943.8</v>
      </c>
      <c r="N18" s="56">
        <v>11530.11</v>
      </c>
      <c r="O18" s="5">
        <v>0</v>
      </c>
      <c r="P18" s="3">
        <f>SUM(J18:N18)</f>
        <v>38657.490000000005</v>
      </c>
      <c r="Q18" s="3">
        <f t="shared" ref="Q18:Q27" si="2">+H18+I18+J18+M18+O18</f>
        <v>50693.590000000004</v>
      </c>
      <c r="R18" s="3">
        <f t="shared" ref="R18:R27" si="3">+K18+L18+N18</f>
        <v>27543.19</v>
      </c>
      <c r="S18" s="57">
        <f t="shared" ref="S18:S27" si="4">+G18-Q18</f>
        <v>164306.41</v>
      </c>
      <c r="T18" s="1">
        <v>111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s="53" customFormat="1" ht="15" customHeight="1" x14ac:dyDescent="0.25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f t="shared" si="0"/>
        <v>3444</v>
      </c>
      <c r="K19" s="55">
        <f t="shared" si="1"/>
        <v>8520</v>
      </c>
      <c r="L19" s="3">
        <v>748.08</v>
      </c>
      <c r="M19" s="3">
        <f t="shared" ref="M19:M28" si="5">+G19*3.04%</f>
        <v>3648</v>
      </c>
      <c r="N19" s="55">
        <f t="shared" ref="N19:N28" si="6">+G19*7.09%</f>
        <v>8508</v>
      </c>
      <c r="O19" s="5">
        <v>0</v>
      </c>
      <c r="P19" s="3">
        <f t="shared" ref="P19:P28" si="7">SUM(J19:N19)</f>
        <v>24868.080000000002</v>
      </c>
      <c r="Q19" s="3">
        <f t="shared" si="2"/>
        <v>23926.87</v>
      </c>
      <c r="R19" s="3">
        <f t="shared" si="3"/>
        <v>17776.080000000002</v>
      </c>
      <c r="S19" s="57">
        <f t="shared" si="4"/>
        <v>96073.13</v>
      </c>
      <c r="T19" s="1">
        <v>111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s="53" customFormat="1" ht="15" customHeight="1" x14ac:dyDescent="0.25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f t="shared" si="0"/>
        <v>3444</v>
      </c>
      <c r="K20" s="55">
        <f t="shared" si="1"/>
        <v>8520</v>
      </c>
      <c r="L20" s="3">
        <v>748.08</v>
      </c>
      <c r="M20" s="3">
        <f t="shared" si="5"/>
        <v>3648</v>
      </c>
      <c r="N20" s="55">
        <f t="shared" si="6"/>
        <v>8508</v>
      </c>
      <c r="O20" s="5">
        <v>0</v>
      </c>
      <c r="P20" s="3">
        <f t="shared" si="7"/>
        <v>24868.080000000002</v>
      </c>
      <c r="Q20" s="3">
        <f t="shared" si="2"/>
        <v>23926.87</v>
      </c>
      <c r="R20" s="3">
        <f t="shared" si="3"/>
        <v>17776.080000000002</v>
      </c>
      <c r="S20" s="57">
        <f t="shared" si="4"/>
        <v>96073.13</v>
      </c>
      <c r="T20" s="1">
        <v>111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s="53" customFormat="1" ht="15" customHeight="1" x14ac:dyDescent="0.25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58">
        <v>0</v>
      </c>
      <c r="I21" s="55">
        <v>25</v>
      </c>
      <c r="J21" s="55">
        <f>+G21*2.87%</f>
        <v>1004.5</v>
      </c>
      <c r="K21" s="59">
        <f>+G21*7.1%</f>
        <v>2485</v>
      </c>
      <c r="L21" s="55">
        <f>+G21*1.15%</f>
        <v>402.5</v>
      </c>
      <c r="M21" s="3">
        <f>+G21*3.04%</f>
        <v>1064</v>
      </c>
      <c r="N21" s="55">
        <f>+G21*7.09%</f>
        <v>2481.5</v>
      </c>
      <c r="O21" s="5">
        <v>0</v>
      </c>
      <c r="P21" s="3">
        <f t="shared" si="7"/>
        <v>7437.5</v>
      </c>
      <c r="Q21" s="3">
        <f>+H21+I21+J21+M21+O21</f>
        <v>2093.5</v>
      </c>
      <c r="R21" s="3">
        <f>+K21+L21+N21</f>
        <v>5369</v>
      </c>
      <c r="S21" s="57">
        <f>+G21-Q21</f>
        <v>32906.5</v>
      </c>
      <c r="T21" s="1">
        <v>111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s="53" customFormat="1" ht="15" customHeight="1" x14ac:dyDescent="0.25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58">
        <v>0</v>
      </c>
      <c r="I22" s="55">
        <v>25</v>
      </c>
      <c r="J22" s="55">
        <f>+G22*2.87%</f>
        <v>717.5</v>
      </c>
      <c r="K22" s="59">
        <f>+G22*7.1%</f>
        <v>1774.9999999999998</v>
      </c>
      <c r="L22" s="55">
        <f>+G22*1.15%</f>
        <v>287.5</v>
      </c>
      <c r="M22" s="3">
        <f>+G22*3.04%</f>
        <v>760</v>
      </c>
      <c r="N22" s="55">
        <f>+G22*7.09%</f>
        <v>1772.5000000000002</v>
      </c>
      <c r="O22" s="5">
        <v>0</v>
      </c>
      <c r="P22" s="3">
        <f t="shared" si="7"/>
        <v>5312.5</v>
      </c>
      <c r="Q22" s="3">
        <f>+H22+I22+J22+M22+O22</f>
        <v>1502.5</v>
      </c>
      <c r="R22" s="3">
        <f>+K22+L22+N22</f>
        <v>3835</v>
      </c>
      <c r="S22" s="57">
        <f>+G22-Q22</f>
        <v>23497.5</v>
      </c>
      <c r="T22" s="1">
        <v>111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s="53" customFormat="1" ht="15" customHeight="1" x14ac:dyDescent="0.25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80000</v>
      </c>
      <c r="H23" s="58">
        <v>7400.87</v>
      </c>
      <c r="I23" s="55">
        <v>25</v>
      </c>
      <c r="J23" s="55">
        <f t="shared" si="0"/>
        <v>2296</v>
      </c>
      <c r="K23" s="59">
        <f t="shared" si="1"/>
        <v>5679.9999999999991</v>
      </c>
      <c r="L23" s="3">
        <v>748.08</v>
      </c>
      <c r="M23" s="3">
        <f t="shared" si="5"/>
        <v>2432</v>
      </c>
      <c r="N23" s="55">
        <f t="shared" si="6"/>
        <v>5672</v>
      </c>
      <c r="O23" s="5">
        <v>0</v>
      </c>
      <c r="P23" s="3">
        <f t="shared" si="7"/>
        <v>16828.080000000002</v>
      </c>
      <c r="Q23" s="3">
        <f t="shared" si="2"/>
        <v>12153.869999999999</v>
      </c>
      <c r="R23" s="3">
        <f t="shared" si="3"/>
        <v>12100.079999999998</v>
      </c>
      <c r="S23" s="57">
        <f t="shared" si="4"/>
        <v>67846.13</v>
      </c>
      <c r="T23" s="1">
        <v>111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s="53" customFormat="1" ht="15" customHeight="1" x14ac:dyDescent="0.25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5">
        <v>25</v>
      </c>
      <c r="J24" s="55">
        <f t="shared" si="0"/>
        <v>3444</v>
      </c>
      <c r="K24" s="59">
        <f t="shared" si="1"/>
        <v>8520</v>
      </c>
      <c r="L24" s="3">
        <v>748.08</v>
      </c>
      <c r="M24" s="3">
        <f t="shared" si="5"/>
        <v>3648</v>
      </c>
      <c r="N24" s="55">
        <f t="shared" si="6"/>
        <v>8508</v>
      </c>
      <c r="O24" s="5">
        <v>0</v>
      </c>
      <c r="P24" s="3">
        <f t="shared" si="7"/>
        <v>24868.080000000002</v>
      </c>
      <c r="Q24" s="3">
        <v>23926.87</v>
      </c>
      <c r="R24" s="3">
        <f t="shared" si="3"/>
        <v>17776.080000000002</v>
      </c>
      <c r="S24" s="57">
        <f t="shared" si="4"/>
        <v>96073.13</v>
      </c>
      <c r="T24" s="1">
        <v>111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s="53" customFormat="1" ht="15" customHeight="1" x14ac:dyDescent="0.25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16809.87</v>
      </c>
      <c r="I25" s="55">
        <v>25</v>
      </c>
      <c r="J25" s="55">
        <f t="shared" si="0"/>
        <v>3444</v>
      </c>
      <c r="K25" s="59">
        <f t="shared" si="1"/>
        <v>8520</v>
      </c>
      <c r="L25" s="3">
        <v>748.08</v>
      </c>
      <c r="M25" s="3">
        <f t="shared" si="5"/>
        <v>3648</v>
      </c>
      <c r="N25" s="55">
        <f t="shared" si="6"/>
        <v>8508</v>
      </c>
      <c r="O25" s="5">
        <v>0</v>
      </c>
      <c r="P25" s="3">
        <f t="shared" si="7"/>
        <v>24868.080000000002</v>
      </c>
      <c r="Q25" s="3">
        <v>23926.87</v>
      </c>
      <c r="R25" s="3">
        <f t="shared" si="3"/>
        <v>17776.080000000002</v>
      </c>
      <c r="S25" s="57">
        <f t="shared" si="4"/>
        <v>96073.13</v>
      </c>
      <c r="T25" s="1">
        <v>111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s="53" customFormat="1" ht="15" customHeight="1" x14ac:dyDescent="0.25">
      <c r="A26" s="1">
        <v>9</v>
      </c>
      <c r="B26" s="2" t="s">
        <v>46</v>
      </c>
      <c r="C26" s="1" t="s">
        <v>30</v>
      </c>
      <c r="D26" s="1" t="s">
        <v>28</v>
      </c>
      <c r="E26" s="1" t="s">
        <v>37</v>
      </c>
      <c r="F26" s="1" t="s">
        <v>32</v>
      </c>
      <c r="G26" s="3">
        <v>80000</v>
      </c>
      <c r="H26" s="58">
        <v>7400.87</v>
      </c>
      <c r="I26" s="55">
        <v>25</v>
      </c>
      <c r="J26" s="55">
        <f t="shared" si="0"/>
        <v>2296</v>
      </c>
      <c r="K26" s="59">
        <f t="shared" si="1"/>
        <v>5679.9999999999991</v>
      </c>
      <c r="L26" s="3">
        <v>748.08</v>
      </c>
      <c r="M26" s="3">
        <f t="shared" si="5"/>
        <v>2432</v>
      </c>
      <c r="N26" s="55">
        <f t="shared" si="6"/>
        <v>5672</v>
      </c>
      <c r="O26" s="5">
        <v>0</v>
      </c>
      <c r="P26" s="3">
        <f>SUM(J26:N26)</f>
        <v>16828.080000000002</v>
      </c>
      <c r="Q26" s="3">
        <v>23926.87</v>
      </c>
      <c r="R26" s="3">
        <f>+K26+L26+N26</f>
        <v>12100.079999999998</v>
      </c>
      <c r="S26" s="57">
        <f>+G26-Q26</f>
        <v>56073.130000000005</v>
      </c>
      <c r="T26" s="1">
        <v>111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s="53" customFormat="1" ht="15" customHeight="1" x14ac:dyDescent="0.25">
      <c r="A27" s="1">
        <v>10</v>
      </c>
      <c r="B27" s="2" t="s">
        <v>47</v>
      </c>
      <c r="C27" s="1" t="s">
        <v>30</v>
      </c>
      <c r="D27" s="1" t="s">
        <v>28</v>
      </c>
      <c r="E27" s="1" t="s">
        <v>42</v>
      </c>
      <c r="F27" s="1" t="s">
        <v>32</v>
      </c>
      <c r="G27" s="3">
        <v>88000</v>
      </c>
      <c r="H27" s="58">
        <v>9282.67</v>
      </c>
      <c r="I27" s="55">
        <v>25</v>
      </c>
      <c r="J27" s="55">
        <f t="shared" si="0"/>
        <v>2525.6</v>
      </c>
      <c r="K27" s="59">
        <f t="shared" si="1"/>
        <v>6247.9999999999991</v>
      </c>
      <c r="L27" s="3">
        <v>748.08</v>
      </c>
      <c r="M27" s="3">
        <f t="shared" si="5"/>
        <v>2675.2</v>
      </c>
      <c r="N27" s="55">
        <f t="shared" si="6"/>
        <v>6239.2000000000007</v>
      </c>
      <c r="O27" s="5">
        <v>0</v>
      </c>
      <c r="P27" s="3">
        <f t="shared" si="7"/>
        <v>18436.079999999998</v>
      </c>
      <c r="Q27" s="3">
        <f t="shared" si="2"/>
        <v>14508.470000000001</v>
      </c>
      <c r="R27" s="3">
        <f t="shared" si="3"/>
        <v>13235.279999999999</v>
      </c>
      <c r="S27" s="57">
        <f t="shared" si="4"/>
        <v>73491.53</v>
      </c>
      <c r="T27" s="1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s="53" customFormat="1" ht="15" customHeight="1" x14ac:dyDescent="0.25">
      <c r="A28" s="1">
        <v>11</v>
      </c>
      <c r="B28" s="2" t="s">
        <v>48</v>
      </c>
      <c r="C28" s="1" t="s">
        <v>30</v>
      </c>
      <c r="D28" s="1" t="s">
        <v>28</v>
      </c>
      <c r="E28" s="1" t="s">
        <v>37</v>
      </c>
      <c r="F28" s="1" t="s">
        <v>32</v>
      </c>
      <c r="G28" s="3">
        <v>100000</v>
      </c>
      <c r="H28" s="58">
        <v>12105.37</v>
      </c>
      <c r="I28" s="55">
        <v>25</v>
      </c>
      <c r="J28" s="55">
        <f>+G28*2.87%</f>
        <v>2870</v>
      </c>
      <c r="K28" s="59">
        <f>+G28*7.1%</f>
        <v>7099.9999999999991</v>
      </c>
      <c r="L28" s="3">
        <v>748.08</v>
      </c>
      <c r="M28" s="3">
        <f t="shared" si="5"/>
        <v>3040</v>
      </c>
      <c r="N28" s="55">
        <f t="shared" si="6"/>
        <v>7090.0000000000009</v>
      </c>
      <c r="O28" s="5">
        <v>0</v>
      </c>
      <c r="P28" s="3">
        <f t="shared" si="7"/>
        <v>20848.080000000002</v>
      </c>
      <c r="Q28" s="3">
        <f>+H28+I28+J28+M28+O28</f>
        <v>18040.370000000003</v>
      </c>
      <c r="R28" s="3">
        <f>+K28+L28+N28</f>
        <v>14938.08</v>
      </c>
      <c r="S28" s="57">
        <f>+G28-Q28</f>
        <v>81959.63</v>
      </c>
      <c r="T28" s="1">
        <v>111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</row>
    <row r="29" spans="1:168" s="2" customFormat="1" ht="15" customHeight="1" thickBot="1" x14ac:dyDescent="0.3">
      <c r="A29" s="1">
        <v>12</v>
      </c>
      <c r="B29" s="2" t="s">
        <v>49</v>
      </c>
      <c r="C29" s="1" t="s">
        <v>30</v>
      </c>
      <c r="D29" s="1" t="s">
        <v>28</v>
      </c>
      <c r="E29" s="60" t="s">
        <v>50</v>
      </c>
      <c r="F29" s="1" t="str">
        <f>+F576</f>
        <v>DESIGNADO</v>
      </c>
      <c r="G29" s="3">
        <v>60000</v>
      </c>
      <c r="H29" s="58">
        <v>2946.63</v>
      </c>
      <c r="I29" s="3">
        <v>25</v>
      </c>
      <c r="J29" s="3">
        <f>+G29*2.87%</f>
        <v>1722</v>
      </c>
      <c r="K29" s="55">
        <f>+G29*7.1%</f>
        <v>4260</v>
      </c>
      <c r="L29" s="55">
        <f>+G29*1.15%</f>
        <v>690</v>
      </c>
      <c r="M29" s="3">
        <f>+G29*3.04%</f>
        <v>1824</v>
      </c>
      <c r="N29" s="55">
        <f>+G29*7.09%</f>
        <v>4254</v>
      </c>
      <c r="O29" s="5">
        <v>2700.24</v>
      </c>
      <c r="P29" s="3">
        <f>SUM(J29:N29)</f>
        <v>12750</v>
      </c>
      <c r="Q29" s="3">
        <f>+H29+I29+J29+M29+O29</f>
        <v>9217.869999999999</v>
      </c>
      <c r="R29" s="3">
        <f>+K29+L29+N29</f>
        <v>9204</v>
      </c>
      <c r="S29" s="57">
        <f>+G29-Q29</f>
        <v>50782.130000000005</v>
      </c>
      <c r="T29" s="1">
        <v>111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</row>
    <row r="30" spans="1:168" s="53" customFormat="1" ht="15" customHeight="1" thickBot="1" x14ac:dyDescent="0.3">
      <c r="A30" s="61">
        <f>+A29</f>
        <v>12</v>
      </c>
      <c r="B30" s="62"/>
      <c r="C30" s="63"/>
      <c r="D30" s="64"/>
      <c r="E30" s="65"/>
      <c r="F30" s="66"/>
      <c r="G30" s="67">
        <f>SUM(G18:G29)</f>
        <v>1163000</v>
      </c>
      <c r="H30" s="67">
        <f>SUM(H18:H29)</f>
        <v>145930.18</v>
      </c>
      <c r="I30" s="67">
        <f t="shared" ref="I30:S30" si="8">SUM(I18:I29)</f>
        <v>300</v>
      </c>
      <c r="J30" s="67">
        <f t="shared" si="8"/>
        <v>33378.1</v>
      </c>
      <c r="K30" s="67">
        <f t="shared" si="8"/>
        <v>82573</v>
      </c>
      <c r="L30" s="67">
        <f t="shared" si="8"/>
        <v>8112.72</v>
      </c>
      <c r="M30" s="67">
        <f t="shared" si="8"/>
        <v>33763</v>
      </c>
      <c r="N30" s="67">
        <f t="shared" si="8"/>
        <v>78743.31</v>
      </c>
      <c r="O30" s="67">
        <f t="shared" si="8"/>
        <v>2700.24</v>
      </c>
      <c r="P30" s="67">
        <f t="shared" si="8"/>
        <v>236570.13</v>
      </c>
      <c r="Q30" s="67">
        <f t="shared" si="8"/>
        <v>227844.52</v>
      </c>
      <c r="R30" s="67">
        <f t="shared" si="8"/>
        <v>169429.03</v>
      </c>
      <c r="S30" s="67">
        <f t="shared" si="8"/>
        <v>935155.4800000001</v>
      </c>
      <c r="T30" s="67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</row>
    <row r="31" spans="1:168" s="53" customFormat="1" ht="8.1" customHeight="1" x14ac:dyDescent="0.25">
      <c r="A31" s="69"/>
      <c r="B31" s="70"/>
      <c r="C31" s="70"/>
      <c r="D31" s="70"/>
      <c r="E31" s="70"/>
      <c r="F31" s="70"/>
      <c r="G31" s="68"/>
      <c r="H31" s="71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</row>
    <row r="32" spans="1:168" s="53" customFormat="1" ht="15" customHeight="1" x14ac:dyDescent="0.25">
      <c r="A32" s="48" t="s">
        <v>51</v>
      </c>
      <c r="B32" s="48"/>
      <c r="C32" s="48"/>
      <c r="D32" s="48"/>
      <c r="E32" s="48"/>
      <c r="F32" s="48"/>
      <c r="G32" s="49"/>
      <c r="H32" s="50"/>
      <c r="I32" s="51"/>
      <c r="J32" s="49"/>
      <c r="K32" s="49"/>
      <c r="L32" s="49"/>
      <c r="M32" s="51"/>
      <c r="N32" s="51"/>
      <c r="O32" s="49"/>
      <c r="P32" s="49"/>
      <c r="Q32" s="49"/>
      <c r="R32" s="49"/>
      <c r="S32" s="49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</row>
    <row r="33" spans="1:168" s="53" customFormat="1" ht="8.1" customHeight="1" x14ac:dyDescent="0.25">
      <c r="A33" s="1"/>
      <c r="B33" s="2"/>
      <c r="C33" s="1"/>
      <c r="D33" s="1"/>
      <c r="E33" s="1"/>
      <c r="F33" s="1"/>
      <c r="G33" s="3"/>
      <c r="H33" s="58"/>
      <c r="I33" s="55"/>
      <c r="J33" s="55"/>
      <c r="K33" s="55"/>
      <c r="L33" s="55"/>
      <c r="M33" s="3"/>
      <c r="N33" s="55"/>
      <c r="O33" s="5"/>
      <c r="P33" s="3"/>
      <c r="Q33" s="3"/>
      <c r="R33" s="3"/>
      <c r="S33" s="57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</row>
    <row r="34" spans="1:168" s="53" customFormat="1" ht="15" customHeight="1" x14ac:dyDescent="0.25">
      <c r="A34" s="1">
        <v>1</v>
      </c>
      <c r="B34" s="2" t="s">
        <v>52</v>
      </c>
      <c r="C34" s="1" t="s">
        <v>34</v>
      </c>
      <c r="D34" s="1" t="s">
        <v>51</v>
      </c>
      <c r="E34" s="1" t="s">
        <v>53</v>
      </c>
      <c r="F34" s="1" t="s">
        <v>32</v>
      </c>
      <c r="G34" s="3">
        <v>125000</v>
      </c>
      <c r="H34" s="4">
        <v>17985.990000000002</v>
      </c>
      <c r="I34" s="3">
        <v>25</v>
      </c>
      <c r="J34" s="3">
        <f t="shared" ref="J34:J46" si="9">+G34*2.87%</f>
        <v>3587.5</v>
      </c>
      <c r="K34" s="55">
        <f t="shared" ref="K34:K46" si="10">+G34*7.1%</f>
        <v>8875</v>
      </c>
      <c r="L34" s="3">
        <v>748.08</v>
      </c>
      <c r="M34" s="3">
        <f t="shared" ref="M34:M46" si="11">+G34*3.04%</f>
        <v>3800</v>
      </c>
      <c r="N34" s="55">
        <f t="shared" ref="N34:N46" si="12">+G34*7.09%</f>
        <v>8862.5</v>
      </c>
      <c r="O34" s="5">
        <v>0</v>
      </c>
      <c r="P34" s="3">
        <f t="shared" ref="P34:P46" si="13">SUM(J34:N34)</f>
        <v>25873.08</v>
      </c>
      <c r="Q34" s="3">
        <f t="shared" ref="Q34:Q46" si="14">+H34+I34+J34+M34+O34</f>
        <v>25398.49</v>
      </c>
      <c r="R34" s="3">
        <f t="shared" ref="R34:R46" si="15">+K34+L34+N34</f>
        <v>18485.580000000002</v>
      </c>
      <c r="S34" s="57">
        <f t="shared" ref="S34:S46" si="16">+G34-Q34</f>
        <v>99601.51</v>
      </c>
      <c r="T34" s="1">
        <v>111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</row>
    <row r="35" spans="1:168" s="53" customFormat="1" ht="15" customHeight="1" x14ac:dyDescent="0.25">
      <c r="A35" s="1">
        <v>2</v>
      </c>
      <c r="B35" s="2" t="s">
        <v>54</v>
      </c>
      <c r="C35" s="1" t="s">
        <v>30</v>
      </c>
      <c r="D35" s="1" t="s">
        <v>51</v>
      </c>
      <c r="E35" s="1" t="s">
        <v>53</v>
      </c>
      <c r="F35" s="1" t="s">
        <v>32</v>
      </c>
      <c r="G35" s="3">
        <v>125000</v>
      </c>
      <c r="H35" s="4">
        <v>17985.990000000002</v>
      </c>
      <c r="I35" s="3">
        <v>25</v>
      </c>
      <c r="J35" s="3">
        <f t="shared" si="9"/>
        <v>3587.5</v>
      </c>
      <c r="K35" s="55">
        <f t="shared" si="10"/>
        <v>8875</v>
      </c>
      <c r="L35" s="3">
        <v>748.08</v>
      </c>
      <c r="M35" s="3">
        <f t="shared" si="11"/>
        <v>3800</v>
      </c>
      <c r="N35" s="55">
        <f t="shared" si="12"/>
        <v>8862.5</v>
      </c>
      <c r="O35" s="5">
        <v>0</v>
      </c>
      <c r="P35" s="3">
        <f t="shared" si="13"/>
        <v>25873.08</v>
      </c>
      <c r="Q35" s="3">
        <f t="shared" si="14"/>
        <v>25398.49</v>
      </c>
      <c r="R35" s="3">
        <f t="shared" si="15"/>
        <v>18485.580000000002</v>
      </c>
      <c r="S35" s="57">
        <f t="shared" si="16"/>
        <v>99601.51</v>
      </c>
      <c r="T35" s="1">
        <v>111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68" s="53" customFormat="1" ht="15" customHeight="1" x14ac:dyDescent="0.25">
      <c r="A36" s="1">
        <v>3</v>
      </c>
      <c r="B36" s="2" t="s">
        <v>55</v>
      </c>
      <c r="C36" s="1" t="s">
        <v>34</v>
      </c>
      <c r="D36" s="1" t="s">
        <v>51</v>
      </c>
      <c r="E36" s="1" t="s">
        <v>42</v>
      </c>
      <c r="F36" s="1" t="s">
        <v>32</v>
      </c>
      <c r="G36" s="3">
        <v>40000</v>
      </c>
      <c r="H36" s="72">
        <v>240.13</v>
      </c>
      <c r="I36" s="55">
        <v>25</v>
      </c>
      <c r="J36" s="55">
        <f t="shared" si="9"/>
        <v>1148</v>
      </c>
      <c r="K36" s="59">
        <f t="shared" si="10"/>
        <v>2839.9999999999995</v>
      </c>
      <c r="L36" s="55">
        <f>+G36*1.15%</f>
        <v>460</v>
      </c>
      <c r="M36" s="3">
        <f t="shared" si="11"/>
        <v>1216</v>
      </c>
      <c r="N36" s="55">
        <f t="shared" si="12"/>
        <v>2836</v>
      </c>
      <c r="O36" s="5">
        <v>1350.12</v>
      </c>
      <c r="P36" s="3">
        <f t="shared" si="13"/>
        <v>8500</v>
      </c>
      <c r="Q36" s="3">
        <f t="shared" si="14"/>
        <v>3979.25</v>
      </c>
      <c r="R36" s="3">
        <f t="shared" si="15"/>
        <v>6136</v>
      </c>
      <c r="S36" s="57">
        <f t="shared" si="16"/>
        <v>36020.75</v>
      </c>
      <c r="T36" s="1">
        <v>111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68" s="53" customFormat="1" ht="15" customHeight="1" x14ac:dyDescent="0.25">
      <c r="A37" s="1">
        <v>4</v>
      </c>
      <c r="B37" s="2" t="s">
        <v>56</v>
      </c>
      <c r="C37" s="1" t="s">
        <v>30</v>
      </c>
      <c r="D37" s="1" t="s">
        <v>51</v>
      </c>
      <c r="E37" s="1" t="s">
        <v>53</v>
      </c>
      <c r="F37" s="1" t="s">
        <v>32</v>
      </c>
      <c r="G37" s="3">
        <v>125000</v>
      </c>
      <c r="H37" s="4">
        <v>17985.990000000002</v>
      </c>
      <c r="I37" s="3">
        <v>25</v>
      </c>
      <c r="J37" s="3">
        <f t="shared" si="9"/>
        <v>3587.5</v>
      </c>
      <c r="K37" s="55">
        <f t="shared" si="10"/>
        <v>8875</v>
      </c>
      <c r="L37" s="3">
        <v>748.08</v>
      </c>
      <c r="M37" s="3">
        <f t="shared" si="11"/>
        <v>3800</v>
      </c>
      <c r="N37" s="55">
        <f t="shared" si="12"/>
        <v>8862.5</v>
      </c>
      <c r="O37" s="5">
        <v>0</v>
      </c>
      <c r="P37" s="3">
        <f t="shared" si="13"/>
        <v>25873.08</v>
      </c>
      <c r="Q37" s="3">
        <f t="shared" si="14"/>
        <v>25398.49</v>
      </c>
      <c r="R37" s="3">
        <f t="shared" si="15"/>
        <v>18485.580000000002</v>
      </c>
      <c r="S37" s="57">
        <f t="shared" si="16"/>
        <v>99601.51</v>
      </c>
      <c r="T37" s="1">
        <v>111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68" s="53" customFormat="1" ht="15" customHeight="1" x14ac:dyDescent="0.25">
      <c r="A38" s="1">
        <v>5</v>
      </c>
      <c r="B38" s="2" t="s">
        <v>57</v>
      </c>
      <c r="C38" s="1" t="s">
        <v>30</v>
      </c>
      <c r="D38" s="1" t="s">
        <v>51</v>
      </c>
      <c r="E38" s="1" t="s">
        <v>53</v>
      </c>
      <c r="F38" s="1" t="s">
        <v>32</v>
      </c>
      <c r="G38" s="3">
        <v>125000</v>
      </c>
      <c r="H38" s="72">
        <v>17310.93</v>
      </c>
      <c r="I38" s="3">
        <v>25</v>
      </c>
      <c r="J38" s="3">
        <f t="shared" si="9"/>
        <v>3587.5</v>
      </c>
      <c r="K38" s="55">
        <f t="shared" si="10"/>
        <v>8875</v>
      </c>
      <c r="L38" s="3">
        <v>748.08</v>
      </c>
      <c r="M38" s="3">
        <f t="shared" si="11"/>
        <v>3800</v>
      </c>
      <c r="N38" s="55">
        <f t="shared" si="12"/>
        <v>8862.5</v>
      </c>
      <c r="O38" s="5">
        <v>2700.24</v>
      </c>
      <c r="P38" s="3">
        <f t="shared" si="13"/>
        <v>25873.08</v>
      </c>
      <c r="Q38" s="3">
        <f t="shared" si="14"/>
        <v>27423.67</v>
      </c>
      <c r="R38" s="3">
        <f t="shared" si="15"/>
        <v>18485.580000000002</v>
      </c>
      <c r="S38" s="57">
        <f t="shared" si="16"/>
        <v>97576.33</v>
      </c>
      <c r="T38" s="1">
        <v>111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68" s="53" customFormat="1" ht="15" customHeight="1" x14ac:dyDescent="0.25">
      <c r="A39" s="1">
        <v>6</v>
      </c>
      <c r="B39" s="2" t="s">
        <v>58</v>
      </c>
      <c r="C39" s="1" t="s">
        <v>34</v>
      </c>
      <c r="D39" s="1" t="s">
        <v>51</v>
      </c>
      <c r="E39" s="1" t="s">
        <v>39</v>
      </c>
      <c r="F39" s="1" t="s">
        <v>32</v>
      </c>
      <c r="G39" s="3">
        <v>30000</v>
      </c>
      <c r="H39" s="4">
        <v>0</v>
      </c>
      <c r="I39" s="3">
        <v>25</v>
      </c>
      <c r="J39" s="3">
        <f t="shared" si="9"/>
        <v>861</v>
      </c>
      <c r="K39" s="55">
        <f t="shared" si="10"/>
        <v>2130</v>
      </c>
      <c r="L39" s="55">
        <f t="shared" ref="L39:L46" si="17">+G39*1.15%</f>
        <v>345</v>
      </c>
      <c r="M39" s="3">
        <f t="shared" si="11"/>
        <v>912</v>
      </c>
      <c r="N39" s="55">
        <f t="shared" si="12"/>
        <v>2127</v>
      </c>
      <c r="O39" s="5">
        <v>0</v>
      </c>
      <c r="P39" s="3">
        <f t="shared" si="13"/>
        <v>6375</v>
      </c>
      <c r="Q39" s="3">
        <f t="shared" si="14"/>
        <v>1798</v>
      </c>
      <c r="R39" s="3">
        <f t="shared" si="15"/>
        <v>4602</v>
      </c>
      <c r="S39" s="57">
        <f t="shared" si="16"/>
        <v>28202</v>
      </c>
      <c r="T39" s="1">
        <v>111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68" s="53" customFormat="1" ht="15" customHeight="1" x14ac:dyDescent="0.25">
      <c r="A40" s="1">
        <v>7</v>
      </c>
      <c r="B40" s="2" t="s">
        <v>59</v>
      </c>
      <c r="C40" s="1" t="s">
        <v>34</v>
      </c>
      <c r="D40" s="1" t="s">
        <v>51</v>
      </c>
      <c r="E40" s="1" t="s">
        <v>42</v>
      </c>
      <c r="F40" s="1" t="s">
        <v>32</v>
      </c>
      <c r="G40" s="3">
        <v>40000</v>
      </c>
      <c r="H40" s="58">
        <v>442.65</v>
      </c>
      <c r="I40" s="55">
        <v>25</v>
      </c>
      <c r="J40" s="55">
        <f t="shared" si="9"/>
        <v>1148</v>
      </c>
      <c r="K40" s="59">
        <f t="shared" si="10"/>
        <v>2839.9999999999995</v>
      </c>
      <c r="L40" s="55">
        <f t="shared" si="17"/>
        <v>460</v>
      </c>
      <c r="M40" s="3">
        <f t="shared" si="11"/>
        <v>1216</v>
      </c>
      <c r="N40" s="55">
        <f t="shared" si="12"/>
        <v>2836</v>
      </c>
      <c r="O40" s="5">
        <v>0</v>
      </c>
      <c r="P40" s="3">
        <f t="shared" si="13"/>
        <v>8500</v>
      </c>
      <c r="Q40" s="3">
        <f t="shared" si="14"/>
        <v>2831.65</v>
      </c>
      <c r="R40" s="3">
        <f t="shared" si="15"/>
        <v>6136</v>
      </c>
      <c r="S40" s="57">
        <f t="shared" si="16"/>
        <v>37168.35</v>
      </c>
      <c r="T40" s="1">
        <v>111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68" s="53" customFormat="1" ht="15" customHeight="1" x14ac:dyDescent="0.25">
      <c r="A41" s="1">
        <v>8</v>
      </c>
      <c r="B41" s="2" t="s">
        <v>60</v>
      </c>
      <c r="C41" s="1" t="s">
        <v>34</v>
      </c>
      <c r="D41" s="1" t="s">
        <v>51</v>
      </c>
      <c r="E41" s="1" t="s">
        <v>61</v>
      </c>
      <c r="F41" s="1" t="s">
        <v>32</v>
      </c>
      <c r="G41" s="3">
        <v>40000</v>
      </c>
      <c r="H41" s="72">
        <v>240.13</v>
      </c>
      <c r="I41" s="55">
        <v>25</v>
      </c>
      <c r="J41" s="55">
        <f t="shared" si="9"/>
        <v>1148</v>
      </c>
      <c r="K41" s="59">
        <f t="shared" si="10"/>
        <v>2839.9999999999995</v>
      </c>
      <c r="L41" s="55">
        <f t="shared" si="17"/>
        <v>460</v>
      </c>
      <c r="M41" s="3">
        <f t="shared" si="11"/>
        <v>1216</v>
      </c>
      <c r="N41" s="55">
        <f t="shared" si="12"/>
        <v>2836</v>
      </c>
      <c r="O41" s="5">
        <v>1350.12</v>
      </c>
      <c r="P41" s="3">
        <f t="shared" si="13"/>
        <v>8500</v>
      </c>
      <c r="Q41" s="3">
        <f t="shared" si="14"/>
        <v>3979.25</v>
      </c>
      <c r="R41" s="3">
        <f t="shared" si="15"/>
        <v>6136</v>
      </c>
      <c r="S41" s="57">
        <f t="shared" si="16"/>
        <v>36020.75</v>
      </c>
      <c r="T41" s="1">
        <v>111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68" s="53" customFormat="1" ht="15" customHeight="1" x14ac:dyDescent="0.25">
      <c r="A42" s="1">
        <v>9</v>
      </c>
      <c r="B42" s="2" t="s">
        <v>62</v>
      </c>
      <c r="C42" s="1" t="s">
        <v>34</v>
      </c>
      <c r="D42" s="1" t="s">
        <v>51</v>
      </c>
      <c r="E42" s="1" t="s">
        <v>42</v>
      </c>
      <c r="F42" s="1" t="s">
        <v>32</v>
      </c>
      <c r="G42" s="3">
        <v>50000</v>
      </c>
      <c r="H42" s="58">
        <v>1854</v>
      </c>
      <c r="I42" s="55">
        <v>25</v>
      </c>
      <c r="J42" s="55">
        <f t="shared" si="9"/>
        <v>1435</v>
      </c>
      <c r="K42" s="59">
        <f t="shared" si="10"/>
        <v>3549.9999999999995</v>
      </c>
      <c r="L42" s="55">
        <f t="shared" si="17"/>
        <v>575</v>
      </c>
      <c r="M42" s="3">
        <f t="shared" si="11"/>
        <v>1520</v>
      </c>
      <c r="N42" s="55">
        <f t="shared" si="12"/>
        <v>3545.0000000000005</v>
      </c>
      <c r="O42" s="5">
        <v>0</v>
      </c>
      <c r="P42" s="3">
        <f t="shared" si="13"/>
        <v>10625</v>
      </c>
      <c r="Q42" s="3">
        <f t="shared" si="14"/>
        <v>4834</v>
      </c>
      <c r="R42" s="3">
        <f t="shared" si="15"/>
        <v>7670</v>
      </c>
      <c r="S42" s="57">
        <f t="shared" si="16"/>
        <v>45166</v>
      </c>
      <c r="T42" s="1">
        <v>111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68" s="53" customFormat="1" ht="15" customHeight="1" x14ac:dyDescent="0.25">
      <c r="A43" s="1">
        <v>10</v>
      </c>
      <c r="B43" s="2" t="s">
        <v>63</v>
      </c>
      <c r="C43" s="1" t="s">
        <v>34</v>
      </c>
      <c r="D43" s="1" t="s">
        <v>51</v>
      </c>
      <c r="E43" s="1" t="s">
        <v>64</v>
      </c>
      <c r="F43" s="1" t="s">
        <v>32</v>
      </c>
      <c r="G43" s="3">
        <v>30000</v>
      </c>
      <c r="H43" s="58">
        <v>0</v>
      </c>
      <c r="I43" s="55">
        <v>25</v>
      </c>
      <c r="J43" s="55">
        <f t="shared" si="9"/>
        <v>861</v>
      </c>
      <c r="K43" s="59">
        <f t="shared" si="10"/>
        <v>2130</v>
      </c>
      <c r="L43" s="55">
        <f t="shared" si="17"/>
        <v>345</v>
      </c>
      <c r="M43" s="3">
        <f t="shared" si="11"/>
        <v>912</v>
      </c>
      <c r="N43" s="55">
        <f t="shared" si="12"/>
        <v>2127</v>
      </c>
      <c r="O43" s="5">
        <v>1350.12</v>
      </c>
      <c r="P43" s="3">
        <f t="shared" si="13"/>
        <v>6375</v>
      </c>
      <c r="Q43" s="3">
        <f t="shared" si="14"/>
        <v>3148.12</v>
      </c>
      <c r="R43" s="3">
        <f t="shared" si="15"/>
        <v>4602</v>
      </c>
      <c r="S43" s="57">
        <f t="shared" si="16"/>
        <v>26851.88</v>
      </c>
      <c r="T43" s="1">
        <v>111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68" s="53" customFormat="1" ht="15" customHeight="1" x14ac:dyDescent="0.25">
      <c r="A44" s="1">
        <v>11</v>
      </c>
      <c r="B44" s="2" t="s">
        <v>65</v>
      </c>
      <c r="C44" s="1" t="s">
        <v>30</v>
      </c>
      <c r="D44" s="1" t="s">
        <v>51</v>
      </c>
      <c r="E44" s="1" t="s">
        <v>66</v>
      </c>
      <c r="F44" s="1" t="s">
        <v>32</v>
      </c>
      <c r="G44" s="3">
        <v>30000</v>
      </c>
      <c r="H44" s="58">
        <v>0</v>
      </c>
      <c r="I44" s="55">
        <v>25</v>
      </c>
      <c r="J44" s="55">
        <f t="shared" si="9"/>
        <v>861</v>
      </c>
      <c r="K44" s="59">
        <f t="shared" si="10"/>
        <v>2130</v>
      </c>
      <c r="L44" s="55">
        <f t="shared" si="17"/>
        <v>345</v>
      </c>
      <c r="M44" s="3">
        <f t="shared" si="11"/>
        <v>912</v>
      </c>
      <c r="N44" s="55">
        <f t="shared" si="12"/>
        <v>2127</v>
      </c>
      <c r="O44" s="5">
        <v>0</v>
      </c>
      <c r="P44" s="3">
        <f t="shared" si="13"/>
        <v>6375</v>
      </c>
      <c r="Q44" s="3">
        <f t="shared" si="14"/>
        <v>1798</v>
      </c>
      <c r="R44" s="3">
        <f t="shared" si="15"/>
        <v>4602</v>
      </c>
      <c r="S44" s="57">
        <f t="shared" si="16"/>
        <v>28202</v>
      </c>
      <c r="T44" s="1">
        <v>111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68" s="53" customFormat="1" ht="15" customHeight="1" x14ac:dyDescent="0.25">
      <c r="A45" s="1">
        <v>12</v>
      </c>
      <c r="B45" s="2" t="s">
        <v>67</v>
      </c>
      <c r="C45" s="1" t="s">
        <v>34</v>
      </c>
      <c r="D45" s="1" t="s">
        <v>51</v>
      </c>
      <c r="E45" s="1" t="s">
        <v>39</v>
      </c>
      <c r="F45" s="1" t="s">
        <v>32</v>
      </c>
      <c r="G45" s="3">
        <v>30000</v>
      </c>
      <c r="H45" s="58">
        <v>0</v>
      </c>
      <c r="I45" s="55">
        <v>25</v>
      </c>
      <c r="J45" s="55">
        <f t="shared" si="9"/>
        <v>861</v>
      </c>
      <c r="K45" s="59">
        <f t="shared" si="10"/>
        <v>2130</v>
      </c>
      <c r="L45" s="55">
        <f t="shared" si="17"/>
        <v>345</v>
      </c>
      <c r="M45" s="3">
        <f t="shared" si="11"/>
        <v>912</v>
      </c>
      <c r="N45" s="55">
        <f t="shared" si="12"/>
        <v>2127</v>
      </c>
      <c r="O45" s="5">
        <v>0</v>
      </c>
      <c r="P45" s="3">
        <f t="shared" si="13"/>
        <v>6375</v>
      </c>
      <c r="Q45" s="3">
        <f t="shared" si="14"/>
        <v>1798</v>
      </c>
      <c r="R45" s="3">
        <f t="shared" si="15"/>
        <v>4602</v>
      </c>
      <c r="S45" s="57">
        <f t="shared" si="16"/>
        <v>28202</v>
      </c>
      <c r="T45" s="1">
        <v>111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</row>
    <row r="46" spans="1:168" s="73" customFormat="1" ht="15" customHeight="1" thickBot="1" x14ac:dyDescent="0.3">
      <c r="A46" s="1">
        <v>13</v>
      </c>
      <c r="B46" s="2" t="s">
        <v>68</v>
      </c>
      <c r="C46" s="1" t="s">
        <v>34</v>
      </c>
      <c r="D46" s="1" t="s">
        <v>51</v>
      </c>
      <c r="E46" s="1" t="s">
        <v>39</v>
      </c>
      <c r="F46" s="1" t="s">
        <v>32</v>
      </c>
      <c r="G46" s="3">
        <v>25000</v>
      </c>
      <c r="H46" s="58">
        <v>0</v>
      </c>
      <c r="I46" s="55">
        <v>25</v>
      </c>
      <c r="J46" s="55">
        <f t="shared" si="9"/>
        <v>717.5</v>
      </c>
      <c r="K46" s="59">
        <f t="shared" si="10"/>
        <v>1774.9999999999998</v>
      </c>
      <c r="L46" s="55">
        <f t="shared" si="17"/>
        <v>287.5</v>
      </c>
      <c r="M46" s="3">
        <f t="shared" si="11"/>
        <v>760</v>
      </c>
      <c r="N46" s="55">
        <f t="shared" si="12"/>
        <v>1772.5000000000002</v>
      </c>
      <c r="O46" s="5">
        <v>0</v>
      </c>
      <c r="P46" s="3">
        <f t="shared" si="13"/>
        <v>5312.5</v>
      </c>
      <c r="Q46" s="3">
        <f t="shared" si="14"/>
        <v>1502.5</v>
      </c>
      <c r="R46" s="3">
        <f t="shared" si="15"/>
        <v>3835</v>
      </c>
      <c r="S46" s="57">
        <f t="shared" si="16"/>
        <v>23497.5</v>
      </c>
      <c r="T46" s="1">
        <v>111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</row>
    <row r="47" spans="1:168" s="74" customFormat="1" ht="15" customHeight="1" thickBot="1" x14ac:dyDescent="0.3">
      <c r="A47" s="61">
        <f>+A46</f>
        <v>13</v>
      </c>
      <c r="B47" s="62"/>
      <c r="C47" s="63"/>
      <c r="D47" s="64"/>
      <c r="E47" s="64"/>
      <c r="F47" s="66"/>
      <c r="G47" s="67">
        <f>SUM(G34:G46)</f>
        <v>815000</v>
      </c>
      <c r="H47" s="67">
        <f>SUM(H34:H46)</f>
        <v>74045.81</v>
      </c>
      <c r="I47" s="67">
        <f t="shared" ref="I47:S47" si="18">SUM(I34:I46)</f>
        <v>325</v>
      </c>
      <c r="J47" s="67">
        <f t="shared" si="18"/>
        <v>23390.5</v>
      </c>
      <c r="K47" s="67">
        <f>SUM(K34:K46)</f>
        <v>57865</v>
      </c>
      <c r="L47" s="67">
        <f t="shared" si="18"/>
        <v>6614.82</v>
      </c>
      <c r="M47" s="67">
        <f t="shared" si="18"/>
        <v>24776</v>
      </c>
      <c r="N47" s="67">
        <f t="shared" si="18"/>
        <v>57783.5</v>
      </c>
      <c r="O47" s="67">
        <f t="shared" si="18"/>
        <v>6750.5999999999995</v>
      </c>
      <c r="P47" s="67">
        <f t="shared" si="18"/>
        <v>170429.82</v>
      </c>
      <c r="Q47" s="67">
        <f t="shared" si="18"/>
        <v>129287.90999999999</v>
      </c>
      <c r="R47" s="67">
        <f t="shared" si="18"/>
        <v>122263.32</v>
      </c>
      <c r="S47" s="67">
        <f t="shared" si="18"/>
        <v>685712.09</v>
      </c>
      <c r="T47" s="67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</row>
    <row r="48" spans="1:168" s="53" customFormat="1" ht="8.1" customHeight="1" x14ac:dyDescent="0.25">
      <c r="A48" s="1"/>
      <c r="B48" s="2"/>
      <c r="C48" s="1"/>
      <c r="D48" s="1"/>
      <c r="E48" s="1"/>
      <c r="F48" s="1"/>
      <c r="G48" s="3"/>
      <c r="H48" s="4"/>
      <c r="I48" s="3"/>
      <c r="J48" s="3"/>
      <c r="K48" s="3"/>
      <c r="L48" s="3"/>
      <c r="M48" s="3"/>
      <c r="N48" s="3"/>
      <c r="O48" s="5"/>
      <c r="P48" s="3"/>
      <c r="Q48" s="3"/>
      <c r="R48" s="3"/>
      <c r="S48" s="3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</row>
    <row r="49" spans="1:168" s="53" customFormat="1" ht="15" customHeight="1" x14ac:dyDescent="0.25">
      <c r="A49" s="48" t="s">
        <v>69</v>
      </c>
      <c r="B49" s="48"/>
      <c r="C49" s="48"/>
      <c r="D49" s="48"/>
      <c r="E49" s="48"/>
      <c r="F49" s="75"/>
      <c r="G49" s="76"/>
      <c r="H49" s="77"/>
      <c r="I49" s="78"/>
      <c r="J49" s="78"/>
      <c r="K49" s="78"/>
      <c r="L49" s="49"/>
      <c r="M49" s="78"/>
      <c r="N49" s="78"/>
      <c r="O49" s="79"/>
      <c r="P49" s="78"/>
      <c r="Q49" s="78"/>
      <c r="R49" s="78"/>
      <c r="S49" s="78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</row>
    <row r="50" spans="1:168" s="53" customFormat="1" ht="8.1" customHeight="1" x14ac:dyDescent="0.25">
      <c r="A50" s="42"/>
      <c r="B50" s="43"/>
      <c r="C50" s="43"/>
      <c r="D50" s="43"/>
      <c r="E50" s="43"/>
      <c r="F50" s="43"/>
      <c r="G50" s="44"/>
      <c r="H50" s="45"/>
      <c r="I50" s="46"/>
      <c r="J50" s="44"/>
      <c r="K50" s="44"/>
      <c r="L50" s="44"/>
      <c r="M50" s="46"/>
      <c r="N50" s="46"/>
      <c r="O50" s="44"/>
      <c r="P50" s="44"/>
      <c r="Q50" s="44"/>
      <c r="R50" s="44"/>
      <c r="S50" s="44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</row>
    <row r="51" spans="1:168" s="53" customFormat="1" ht="15" customHeight="1" x14ac:dyDescent="0.25">
      <c r="A51" s="1">
        <v>1</v>
      </c>
      <c r="B51" s="2" t="s">
        <v>70</v>
      </c>
      <c r="C51" s="1" t="s">
        <v>34</v>
      </c>
      <c r="D51" s="1" t="s">
        <v>69</v>
      </c>
      <c r="E51" s="81" t="s">
        <v>71</v>
      </c>
      <c r="F51" s="1" t="s">
        <v>32</v>
      </c>
      <c r="G51" s="82">
        <v>91500</v>
      </c>
      <c r="H51" s="4">
        <v>10105.959999999999</v>
      </c>
      <c r="I51" s="3">
        <v>25</v>
      </c>
      <c r="J51" s="3">
        <f>+G51*2.87%</f>
        <v>2626.05</v>
      </c>
      <c r="K51" s="3">
        <f>+G51*7.1%</f>
        <v>6496.4999999999991</v>
      </c>
      <c r="L51" s="3">
        <v>748.08</v>
      </c>
      <c r="M51" s="3">
        <f>+G51*3.04%</f>
        <v>2781.6</v>
      </c>
      <c r="N51" s="55">
        <f>+G51*7.09%</f>
        <v>6487.35</v>
      </c>
      <c r="O51" s="5">
        <v>0</v>
      </c>
      <c r="P51" s="3">
        <f>SUM(J51:N51)</f>
        <v>19139.580000000002</v>
      </c>
      <c r="Q51" s="3">
        <f>+H51+I51+J51+M51+O51</f>
        <v>15538.609999999999</v>
      </c>
      <c r="R51" s="3">
        <f>+K51+L51+N51</f>
        <v>13731.93</v>
      </c>
      <c r="S51" s="57">
        <f>+G51-Q51</f>
        <v>75961.39</v>
      </c>
      <c r="T51" s="1">
        <v>111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</row>
    <row r="52" spans="1:168" s="2" customFormat="1" ht="15" customHeight="1" thickBot="1" x14ac:dyDescent="0.3">
      <c r="A52" s="1">
        <v>2</v>
      </c>
      <c r="B52" s="2" t="s">
        <v>72</v>
      </c>
      <c r="C52" s="1" t="s">
        <v>34</v>
      </c>
      <c r="D52" s="1" t="str">
        <f>+D51</f>
        <v>DEPARTAMENTO DE ACCESO A LA INFORMACIÓN</v>
      </c>
      <c r="E52" s="1" t="s">
        <v>73</v>
      </c>
      <c r="F52" s="1" t="s">
        <v>32</v>
      </c>
      <c r="G52" s="3">
        <v>30000</v>
      </c>
      <c r="H52" s="58">
        <v>0</v>
      </c>
      <c r="I52" s="3">
        <v>25</v>
      </c>
      <c r="J52" s="3">
        <f>+G52*2.87%</f>
        <v>861</v>
      </c>
      <c r="K52" s="55">
        <f>+G52*7.1%</f>
        <v>2130</v>
      </c>
      <c r="L52" s="3">
        <f>+G52*1.15%</f>
        <v>345</v>
      </c>
      <c r="M52" s="3">
        <f>+G52*3.04%</f>
        <v>912</v>
      </c>
      <c r="N52" s="55">
        <f>+G52*7.09%</f>
        <v>2127</v>
      </c>
      <c r="O52" s="83">
        <v>1350.12</v>
      </c>
      <c r="P52" s="3">
        <f>SUM(J52:N52)</f>
        <v>6375</v>
      </c>
      <c r="Q52" s="3">
        <f>+H52+I52+J52+M52+O52</f>
        <v>3148.12</v>
      </c>
      <c r="R52" s="3">
        <f>+K52+L52+N52</f>
        <v>4602</v>
      </c>
      <c r="S52" s="57">
        <f>+G52-Q52</f>
        <v>26851.88</v>
      </c>
      <c r="T52" s="1">
        <v>111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</row>
    <row r="53" spans="1:168" s="74" customFormat="1" ht="15" customHeight="1" thickBot="1" x14ac:dyDescent="0.3">
      <c r="A53" s="84">
        <f>+A52</f>
        <v>2</v>
      </c>
      <c r="B53" s="85"/>
      <c r="C53" s="85"/>
      <c r="D53" s="85"/>
      <c r="E53" s="85"/>
      <c r="F53" s="85"/>
      <c r="G53" s="67">
        <f>SUM(G51:G52)</f>
        <v>121500</v>
      </c>
      <c r="H53" s="67">
        <f>SUM(H51:H52)</f>
        <v>10105.959999999999</v>
      </c>
      <c r="I53" s="67">
        <f t="shared" ref="I53:S53" si="19">SUM(I51:I52)</f>
        <v>50</v>
      </c>
      <c r="J53" s="67">
        <f t="shared" si="19"/>
        <v>3487.05</v>
      </c>
      <c r="K53" s="67">
        <f>SUM(K51:K52)</f>
        <v>8626.5</v>
      </c>
      <c r="L53" s="67">
        <f t="shared" si="19"/>
        <v>1093.08</v>
      </c>
      <c r="M53" s="67">
        <f t="shared" si="19"/>
        <v>3693.6</v>
      </c>
      <c r="N53" s="67">
        <f t="shared" si="19"/>
        <v>8614.35</v>
      </c>
      <c r="O53" s="67">
        <f t="shared" si="19"/>
        <v>1350.12</v>
      </c>
      <c r="P53" s="67">
        <f t="shared" si="19"/>
        <v>25514.58</v>
      </c>
      <c r="Q53" s="67">
        <f t="shared" si="19"/>
        <v>18686.73</v>
      </c>
      <c r="R53" s="67">
        <f t="shared" si="19"/>
        <v>18333.93</v>
      </c>
      <c r="S53" s="67">
        <f t="shared" si="19"/>
        <v>102813.27</v>
      </c>
      <c r="T53" s="67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</row>
    <row r="54" spans="1:168" s="53" customFormat="1" ht="8.1" customHeight="1" x14ac:dyDescent="0.25">
      <c r="A54" s="42"/>
      <c r="B54" s="43"/>
      <c r="C54" s="43"/>
      <c r="D54" s="86"/>
      <c r="E54" s="43"/>
      <c r="F54" s="43"/>
      <c r="G54" s="44"/>
      <c r="H54" s="45"/>
      <c r="I54" s="46"/>
      <c r="J54" s="44"/>
      <c r="K54" s="44"/>
      <c r="L54" s="44"/>
      <c r="M54" s="46"/>
      <c r="N54" s="46"/>
      <c r="O54" s="44"/>
      <c r="P54" s="44"/>
      <c r="Q54" s="44"/>
      <c r="R54" s="44"/>
      <c r="S54" s="44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</row>
    <row r="55" spans="1:168" s="53" customFormat="1" ht="15" customHeight="1" x14ac:dyDescent="0.25">
      <c r="A55" s="48" t="s">
        <v>74</v>
      </c>
      <c r="B55" s="48"/>
      <c r="C55" s="48"/>
      <c r="D55" s="48"/>
      <c r="E55" s="48"/>
      <c r="F55" s="87"/>
      <c r="G55" s="49"/>
      <c r="H55" s="50"/>
      <c r="I55" s="51"/>
      <c r="J55" s="49"/>
      <c r="K55" s="49"/>
      <c r="L55" s="49"/>
      <c r="M55" s="51"/>
      <c r="N55" s="78"/>
      <c r="O55" s="49"/>
      <c r="P55" s="49"/>
      <c r="Q55" s="49"/>
      <c r="R55" s="49"/>
      <c r="S55" s="49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</row>
    <row r="56" spans="1:168" s="53" customFormat="1" ht="8.1" customHeight="1" x14ac:dyDescent="0.25">
      <c r="A56" s="42"/>
      <c r="B56" s="43"/>
      <c r="C56" s="43"/>
      <c r="D56" s="43"/>
      <c r="E56" s="43"/>
      <c r="F56" s="43"/>
      <c r="G56" s="44"/>
      <c r="H56" s="45"/>
      <c r="I56" s="46"/>
      <c r="J56" s="44"/>
      <c r="K56" s="44"/>
      <c r="L56" s="44"/>
      <c r="M56" s="46"/>
      <c r="N56" s="46"/>
      <c r="O56" s="44"/>
      <c r="P56" s="44"/>
      <c r="Q56" s="44"/>
      <c r="R56" s="44"/>
      <c r="S56" s="44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</row>
    <row r="57" spans="1:168" s="53" customFormat="1" ht="15" customHeight="1" x14ac:dyDescent="0.25">
      <c r="A57" s="1">
        <v>1</v>
      </c>
      <c r="B57" s="2" t="s">
        <v>75</v>
      </c>
      <c r="C57" s="1" t="s">
        <v>30</v>
      </c>
      <c r="D57" s="1" t="s">
        <v>74</v>
      </c>
      <c r="E57" s="1" t="s">
        <v>76</v>
      </c>
      <c r="F57" s="1" t="s">
        <v>32</v>
      </c>
      <c r="G57" s="3">
        <v>120000</v>
      </c>
      <c r="H57" s="4">
        <v>16809.87</v>
      </c>
      <c r="I57" s="3">
        <v>25</v>
      </c>
      <c r="J57" s="3">
        <f>+G57*2.87%</f>
        <v>3444</v>
      </c>
      <c r="K57" s="55">
        <f>+G57*7.1%</f>
        <v>8520</v>
      </c>
      <c r="L57" s="3">
        <v>748.08</v>
      </c>
      <c r="M57" s="3">
        <f>+G57*3.04%</f>
        <v>3648</v>
      </c>
      <c r="N57" s="55">
        <f>+G57*7.09%</f>
        <v>8508</v>
      </c>
      <c r="O57" s="5">
        <v>0</v>
      </c>
      <c r="P57" s="3">
        <f>SUM(J57:N57)</f>
        <v>24868.080000000002</v>
      </c>
      <c r="Q57" s="3">
        <f>+H57+I57+J57+M57+O57</f>
        <v>23926.87</v>
      </c>
      <c r="R57" s="3">
        <f>+K57+L57+N57</f>
        <v>17776.080000000002</v>
      </c>
      <c r="S57" s="57">
        <f>+G57-Q57</f>
        <v>96073.13</v>
      </c>
      <c r="T57" s="1">
        <v>111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</row>
    <row r="58" spans="1:168" s="93" customFormat="1" ht="15" customHeight="1" thickBot="1" x14ac:dyDescent="0.3">
      <c r="A58" s="1">
        <v>2</v>
      </c>
      <c r="B58" s="88" t="s">
        <v>77</v>
      </c>
      <c r="C58" s="89" t="s">
        <v>34</v>
      </c>
      <c r="D58" s="89" t="s">
        <v>74</v>
      </c>
      <c r="E58" s="89" t="s">
        <v>78</v>
      </c>
      <c r="F58" s="90" t="s">
        <v>32</v>
      </c>
      <c r="G58" s="90">
        <v>25000</v>
      </c>
      <c r="H58" s="91">
        <v>0</v>
      </c>
      <c r="I58" s="90">
        <v>25</v>
      </c>
      <c r="J58" s="90">
        <f>+G58*2.87%</f>
        <v>717.5</v>
      </c>
      <c r="K58" s="92">
        <f>+G58*7.1%</f>
        <v>1774.9999999999998</v>
      </c>
      <c r="L58" s="92">
        <f>+G58*1.15%</f>
        <v>287.5</v>
      </c>
      <c r="M58" s="90">
        <f>+G58*3.04%</f>
        <v>760</v>
      </c>
      <c r="N58" s="92">
        <f>+G58*7.09%</f>
        <v>1772.5000000000002</v>
      </c>
      <c r="O58" s="5">
        <v>0</v>
      </c>
      <c r="P58" s="3">
        <f>SUM(J58:N58)</f>
        <v>5312.5</v>
      </c>
      <c r="Q58" s="90">
        <f>+H58+I58+J58+M58+O58</f>
        <v>1502.5</v>
      </c>
      <c r="R58" s="90">
        <f>+K58+L58+N58</f>
        <v>3835</v>
      </c>
      <c r="S58" s="5">
        <f>+G58-Q58</f>
        <v>23497.5</v>
      </c>
      <c r="T58" s="89">
        <v>111</v>
      </c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L58" s="89"/>
      <c r="DM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 s="89"/>
      <c r="EA58" s="89"/>
      <c r="EB58" s="89"/>
      <c r="EC58" s="89"/>
      <c r="ED58" s="89"/>
      <c r="EE58" s="89"/>
      <c r="EF58" s="89"/>
      <c r="EG58" s="89"/>
      <c r="EH58" s="89"/>
      <c r="EI58" s="89"/>
      <c r="EJ58" s="89"/>
      <c r="EK58" s="89"/>
      <c r="EL58" s="89"/>
      <c r="EM58" s="89"/>
      <c r="EN58" s="89"/>
      <c r="EO58" s="89"/>
      <c r="EP58" s="89"/>
      <c r="EQ58" s="89"/>
      <c r="ER58" s="89"/>
      <c r="ES58" s="89"/>
      <c r="ET58" s="89"/>
      <c r="EU58" s="89"/>
      <c r="EV58" s="89"/>
      <c r="EW58" s="89"/>
      <c r="EX58" s="89"/>
      <c r="EY58" s="89"/>
      <c r="EZ58" s="89"/>
      <c r="FA58" s="89"/>
      <c r="FB58" s="89"/>
      <c r="FC58" s="89"/>
      <c r="FD58" s="89"/>
      <c r="FE58" s="89"/>
      <c r="FF58" s="89"/>
      <c r="FG58" s="89"/>
      <c r="FH58" s="89"/>
      <c r="FI58" s="89"/>
      <c r="FJ58" s="89"/>
      <c r="FK58" s="89"/>
      <c r="FL58" s="89"/>
    </row>
    <row r="59" spans="1:168" s="74" customFormat="1" ht="15" customHeight="1" thickBot="1" x14ac:dyDescent="0.3">
      <c r="A59" s="84">
        <f>+A58</f>
        <v>2</v>
      </c>
      <c r="B59" s="85"/>
      <c r="C59" s="85"/>
      <c r="D59" s="85"/>
      <c r="E59" s="85"/>
      <c r="F59" s="85"/>
      <c r="G59" s="67">
        <f t="shared" ref="G59:S59" si="20">SUM(G57:G58)</f>
        <v>145000</v>
      </c>
      <c r="H59" s="67">
        <f>SUM(H57:H58)</f>
        <v>16809.87</v>
      </c>
      <c r="I59" s="67">
        <f t="shared" si="20"/>
        <v>50</v>
      </c>
      <c r="J59" s="67">
        <f t="shared" si="20"/>
        <v>4161.5</v>
      </c>
      <c r="K59" s="67">
        <f t="shared" si="20"/>
        <v>10295</v>
      </c>
      <c r="L59" s="67">
        <f t="shared" si="20"/>
        <v>1035.58</v>
      </c>
      <c r="M59" s="67">
        <f t="shared" si="20"/>
        <v>4408</v>
      </c>
      <c r="N59" s="67">
        <f t="shared" si="20"/>
        <v>10280.5</v>
      </c>
      <c r="O59" s="67">
        <f t="shared" si="20"/>
        <v>0</v>
      </c>
      <c r="P59" s="67">
        <f t="shared" si="20"/>
        <v>30180.58</v>
      </c>
      <c r="Q59" s="67">
        <f t="shared" si="20"/>
        <v>25429.37</v>
      </c>
      <c r="R59" s="67">
        <f t="shared" si="20"/>
        <v>21611.08</v>
      </c>
      <c r="S59" s="67">
        <f t="shared" si="20"/>
        <v>119570.63</v>
      </c>
      <c r="T59" s="67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</row>
    <row r="60" spans="1:168" s="53" customFormat="1" ht="8.1" customHeight="1" x14ac:dyDescent="0.25">
      <c r="A60" s="42"/>
      <c r="B60" s="43"/>
      <c r="C60" s="43"/>
      <c r="D60" s="43"/>
      <c r="E60" s="43"/>
      <c r="F60" s="43"/>
      <c r="G60" s="44"/>
      <c r="H60" s="45"/>
      <c r="I60" s="46"/>
      <c r="J60" s="44"/>
      <c r="K60" s="44"/>
      <c r="L60" s="44"/>
      <c r="M60" s="46"/>
      <c r="N60" s="46"/>
      <c r="O60" s="44"/>
      <c r="P60" s="44"/>
      <c r="Q60" s="44"/>
      <c r="R60" s="44"/>
      <c r="S60" s="44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</row>
    <row r="61" spans="1:168" s="53" customFormat="1" ht="15" customHeight="1" x14ac:dyDescent="0.25">
      <c r="A61" s="48" t="s">
        <v>79</v>
      </c>
      <c r="B61" s="48"/>
      <c r="C61" s="48"/>
      <c r="D61" s="48"/>
      <c r="E61" s="48"/>
      <c r="F61" s="87"/>
      <c r="G61" s="49"/>
      <c r="H61" s="50"/>
      <c r="I61" s="51"/>
      <c r="J61" s="49"/>
      <c r="K61" s="49"/>
      <c r="L61" s="49"/>
      <c r="M61" s="51"/>
      <c r="N61" s="51"/>
      <c r="O61" s="49"/>
      <c r="P61" s="49"/>
      <c r="Q61" s="49"/>
      <c r="R61" s="49"/>
      <c r="S61" s="49"/>
      <c r="T61" s="5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</row>
    <row r="62" spans="1:168" s="53" customFormat="1" ht="8.1" customHeight="1" x14ac:dyDescent="0.25">
      <c r="A62" s="42"/>
      <c r="B62" s="43"/>
      <c r="C62" s="43"/>
      <c r="D62" s="43"/>
      <c r="E62" s="43"/>
      <c r="F62" s="43"/>
      <c r="G62" s="44"/>
      <c r="H62" s="45"/>
      <c r="I62" s="46"/>
      <c r="J62" s="44"/>
      <c r="K62" s="44"/>
      <c r="L62" s="44"/>
      <c r="M62" s="46"/>
      <c r="N62" s="46"/>
      <c r="O62" s="44"/>
      <c r="P62" s="44"/>
      <c r="Q62" s="44"/>
      <c r="R62" s="44"/>
      <c r="S62" s="44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</row>
    <row r="63" spans="1:168" s="2" customFormat="1" ht="15" customHeight="1" thickBot="1" x14ac:dyDescent="0.3">
      <c r="A63" s="81">
        <v>1</v>
      </c>
      <c r="B63" s="2" t="s">
        <v>80</v>
      </c>
      <c r="C63" s="1" t="s">
        <v>34</v>
      </c>
      <c r="D63" s="1" t="s">
        <v>79</v>
      </c>
      <c r="E63" s="1" t="s">
        <v>81</v>
      </c>
      <c r="F63" s="1" t="s">
        <v>82</v>
      </c>
      <c r="G63" s="3">
        <v>75000</v>
      </c>
      <c r="H63" s="4">
        <v>6309.38</v>
      </c>
      <c r="I63" s="3">
        <v>25</v>
      </c>
      <c r="J63" s="3">
        <f>+G63*2.87%</f>
        <v>2152.5</v>
      </c>
      <c r="K63" s="3">
        <f>+G63*7.1%</f>
        <v>5324.9999999999991</v>
      </c>
      <c r="L63" s="3">
        <v>748.08</v>
      </c>
      <c r="M63" s="3">
        <f>+G63*3.04%</f>
        <v>2280</v>
      </c>
      <c r="N63" s="55">
        <f>+G63*7.09%</f>
        <v>5317.5</v>
      </c>
      <c r="O63" s="5">
        <v>0</v>
      </c>
      <c r="P63" s="3">
        <f>SUM(J63:N63)</f>
        <v>15823.08</v>
      </c>
      <c r="Q63" s="3">
        <f>+H63+I63+J63+M63+O63</f>
        <v>10766.880000000001</v>
      </c>
      <c r="R63" s="3">
        <f>+K63+L63+N63</f>
        <v>11390.579999999998</v>
      </c>
      <c r="S63" s="57">
        <f>+G63-Q63</f>
        <v>64233.119999999995</v>
      </c>
      <c r="T63" s="1">
        <v>111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</row>
    <row r="64" spans="1:168" s="74" customFormat="1" ht="15" customHeight="1" thickBot="1" x14ac:dyDescent="0.3">
      <c r="A64" s="84">
        <f>+A63</f>
        <v>1</v>
      </c>
      <c r="B64" s="85"/>
      <c r="C64" s="85"/>
      <c r="D64" s="85"/>
      <c r="E64" s="85"/>
      <c r="F64" s="85"/>
      <c r="G64" s="67">
        <f>SUM(G63)</f>
        <v>75000</v>
      </c>
      <c r="H64" s="67">
        <f>SUM(H63)</f>
        <v>6309.38</v>
      </c>
      <c r="I64" s="67">
        <f t="shared" ref="I64:S64" si="21">SUM(I63)</f>
        <v>25</v>
      </c>
      <c r="J64" s="67">
        <f t="shared" si="21"/>
        <v>2152.5</v>
      </c>
      <c r="K64" s="67">
        <f>SUM(K63)</f>
        <v>5324.9999999999991</v>
      </c>
      <c r="L64" s="67">
        <f t="shared" si="21"/>
        <v>748.08</v>
      </c>
      <c r="M64" s="67">
        <f t="shared" si="21"/>
        <v>2280</v>
      </c>
      <c r="N64" s="67">
        <f t="shared" si="21"/>
        <v>5317.5</v>
      </c>
      <c r="O64" s="67">
        <f t="shared" si="21"/>
        <v>0</v>
      </c>
      <c r="P64" s="67">
        <f t="shared" si="21"/>
        <v>15823.08</v>
      </c>
      <c r="Q64" s="67">
        <f t="shared" si="21"/>
        <v>10766.880000000001</v>
      </c>
      <c r="R64" s="67">
        <f t="shared" si="21"/>
        <v>11390.579999999998</v>
      </c>
      <c r="S64" s="67">
        <f t="shared" si="21"/>
        <v>64233.119999999995</v>
      </c>
      <c r="T64" s="67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</row>
    <row r="65" spans="1:168" ht="8.1" customHeight="1" x14ac:dyDescent="0.25"/>
    <row r="66" spans="1:168" s="53" customFormat="1" ht="15" customHeight="1" x14ac:dyDescent="0.25">
      <c r="A66" s="48" t="s">
        <v>83</v>
      </c>
      <c r="B66" s="48"/>
      <c r="C66" s="48"/>
      <c r="D66" s="48"/>
      <c r="E66" s="48"/>
      <c r="F66" s="95"/>
      <c r="G66" s="76"/>
      <c r="H66" s="50"/>
      <c r="I66" s="51"/>
      <c r="J66" s="49"/>
      <c r="K66" s="49"/>
      <c r="L66" s="49"/>
      <c r="M66" s="51"/>
      <c r="N66" s="51"/>
      <c r="O66" s="49"/>
      <c r="P66" s="49"/>
      <c r="Q66" s="49"/>
      <c r="R66" s="49"/>
      <c r="S66" s="49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  <c r="EK66" s="52"/>
      <c r="EL66" s="52"/>
      <c r="EM66" s="52"/>
      <c r="EN66" s="52"/>
      <c r="EO66" s="52"/>
      <c r="EP66" s="52"/>
      <c r="EQ66" s="52"/>
      <c r="ER66" s="52"/>
      <c r="ES66" s="52"/>
      <c r="ET66" s="52"/>
      <c r="EU66" s="52"/>
      <c r="EV66" s="52"/>
      <c r="EW66" s="52"/>
      <c r="EX66" s="52"/>
      <c r="EY66" s="52"/>
      <c r="EZ66" s="52"/>
      <c r="FA66" s="52"/>
      <c r="FB66" s="52"/>
      <c r="FC66" s="52"/>
      <c r="FD66" s="52"/>
      <c r="FE66" s="52"/>
      <c r="FF66" s="52"/>
      <c r="FG66" s="52"/>
      <c r="FH66" s="52"/>
      <c r="FI66" s="52"/>
      <c r="FJ66" s="52"/>
      <c r="FK66" s="52"/>
      <c r="FL66" s="52"/>
    </row>
    <row r="67" spans="1:168" s="53" customFormat="1" ht="8.1" customHeight="1" x14ac:dyDescent="0.25">
      <c r="A67" s="42"/>
      <c r="B67" s="43"/>
      <c r="C67" s="43"/>
      <c r="D67" s="43"/>
      <c r="E67" s="43"/>
      <c r="F67" s="43"/>
      <c r="G67" s="44"/>
      <c r="H67" s="45"/>
      <c r="I67" s="46"/>
      <c r="J67" s="44"/>
      <c r="K67" s="44"/>
      <c r="L67" s="44"/>
      <c r="M67" s="46"/>
      <c r="N67" s="46"/>
      <c r="O67" s="44"/>
      <c r="P67" s="44"/>
      <c r="Q67" s="44"/>
      <c r="R67" s="44"/>
      <c r="S67" s="44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</row>
    <row r="68" spans="1:168" s="53" customFormat="1" ht="15" customHeight="1" x14ac:dyDescent="0.25">
      <c r="A68" s="1">
        <v>1</v>
      </c>
      <c r="B68" s="2" t="s">
        <v>84</v>
      </c>
      <c r="C68" s="1" t="s">
        <v>34</v>
      </c>
      <c r="D68" s="1" t="s">
        <v>85</v>
      </c>
      <c r="E68" s="1" t="s">
        <v>71</v>
      </c>
      <c r="F68" s="1" t="s">
        <v>32</v>
      </c>
      <c r="G68" s="3">
        <v>75000</v>
      </c>
      <c r="H68" s="4">
        <v>6309.38</v>
      </c>
      <c r="I68" s="3">
        <v>25</v>
      </c>
      <c r="J68" s="3">
        <f>+G68*2.87%</f>
        <v>2152.5</v>
      </c>
      <c r="K68" s="3">
        <f>+G68*7.1%</f>
        <v>5324.9999999999991</v>
      </c>
      <c r="L68" s="3">
        <v>748.08</v>
      </c>
      <c r="M68" s="3">
        <f>+G68*3.04%</f>
        <v>2280</v>
      </c>
      <c r="N68" s="55">
        <f>+G68*7.09%</f>
        <v>5317.5</v>
      </c>
      <c r="O68" s="5">
        <v>0</v>
      </c>
      <c r="P68" s="3">
        <f>SUM(J68:N68)</f>
        <v>15823.08</v>
      </c>
      <c r="Q68" s="3">
        <f>+H68+I68+J68+M68+O68</f>
        <v>10766.880000000001</v>
      </c>
      <c r="R68" s="3">
        <f>+K68+L68+N68</f>
        <v>11390.579999999998</v>
      </c>
      <c r="S68" s="57">
        <f>+G68-Q68</f>
        <v>64233.119999999995</v>
      </c>
      <c r="T68" s="1">
        <v>111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</row>
    <row r="69" spans="1:168" s="53" customFormat="1" ht="15" customHeight="1" thickBot="1" x14ac:dyDescent="0.3">
      <c r="A69" s="1">
        <v>2</v>
      </c>
      <c r="B69" s="2" t="s">
        <v>86</v>
      </c>
      <c r="C69" s="1" t="s">
        <v>34</v>
      </c>
      <c r="D69" s="1" t="s">
        <v>85</v>
      </c>
      <c r="E69" s="1" t="s">
        <v>87</v>
      </c>
      <c r="F69" s="1" t="s">
        <v>32</v>
      </c>
      <c r="G69" s="3">
        <v>50000</v>
      </c>
      <c r="H69" s="4">
        <v>1854</v>
      </c>
      <c r="I69" s="3">
        <v>25</v>
      </c>
      <c r="J69" s="3">
        <f>+G69*2.87%</f>
        <v>1435</v>
      </c>
      <c r="K69" s="3">
        <f>+G69*7.1%</f>
        <v>3549.9999999999995</v>
      </c>
      <c r="L69" s="3">
        <f>+G69*1.15%</f>
        <v>575</v>
      </c>
      <c r="M69" s="3">
        <f>+G69*3.04%</f>
        <v>1520</v>
      </c>
      <c r="N69" s="55">
        <f>+G69*7.09%</f>
        <v>3545.0000000000005</v>
      </c>
      <c r="O69" s="5">
        <v>0</v>
      </c>
      <c r="P69" s="3">
        <f>SUM(J69:N69)</f>
        <v>10625</v>
      </c>
      <c r="Q69" s="3">
        <f>+H69+I69+J69+M69+O69</f>
        <v>4834</v>
      </c>
      <c r="R69" s="3">
        <f>+K69+L69+N69</f>
        <v>7670</v>
      </c>
      <c r="S69" s="57">
        <f>+G69-Q69</f>
        <v>45166</v>
      </c>
      <c r="T69" s="1">
        <v>111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</row>
    <row r="70" spans="1:168" s="74" customFormat="1" ht="15" customHeight="1" thickBot="1" x14ac:dyDescent="0.3">
      <c r="A70" s="84">
        <f>+A69</f>
        <v>2</v>
      </c>
      <c r="B70" s="85"/>
      <c r="C70" s="85"/>
      <c r="D70" s="85"/>
      <c r="E70" s="85"/>
      <c r="F70" s="85"/>
      <c r="G70" s="67">
        <f>SUM(G68:G69)</f>
        <v>125000</v>
      </c>
      <c r="H70" s="67">
        <f>SUM(H68:H69)</f>
        <v>8163.38</v>
      </c>
      <c r="I70" s="67">
        <f t="shared" ref="I70:S70" si="22">SUM(I68:I69)</f>
        <v>50</v>
      </c>
      <c r="J70" s="67">
        <f t="shared" si="22"/>
        <v>3587.5</v>
      </c>
      <c r="K70" s="67">
        <f>SUM(K68:K69)</f>
        <v>8874.9999999999982</v>
      </c>
      <c r="L70" s="67">
        <f t="shared" si="22"/>
        <v>1323.08</v>
      </c>
      <c r="M70" s="67">
        <f t="shared" si="22"/>
        <v>3800</v>
      </c>
      <c r="N70" s="67">
        <f t="shared" si="22"/>
        <v>8862.5</v>
      </c>
      <c r="O70" s="67">
        <f t="shared" si="22"/>
        <v>0</v>
      </c>
      <c r="P70" s="67">
        <f t="shared" si="22"/>
        <v>26448.080000000002</v>
      </c>
      <c r="Q70" s="67">
        <f t="shared" si="22"/>
        <v>15600.880000000001</v>
      </c>
      <c r="R70" s="67">
        <f t="shared" si="22"/>
        <v>19060.579999999998</v>
      </c>
      <c r="S70" s="67">
        <f t="shared" si="22"/>
        <v>109399.12</v>
      </c>
      <c r="T70" s="67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</row>
    <row r="71" spans="1:168" s="53" customFormat="1" ht="8.1" customHeight="1" x14ac:dyDescent="0.25">
      <c r="A71" s="42"/>
      <c r="B71" s="43"/>
      <c r="C71" s="43"/>
      <c r="D71" s="43"/>
      <c r="E71" s="43"/>
      <c r="F71" s="43"/>
      <c r="G71" s="44"/>
      <c r="H71" s="45"/>
      <c r="I71" s="46"/>
      <c r="J71" s="44"/>
      <c r="K71" s="44"/>
      <c r="L71" s="44"/>
      <c r="M71" s="46"/>
      <c r="N71" s="46"/>
      <c r="O71" s="44"/>
      <c r="P71" s="44"/>
      <c r="Q71" s="44"/>
      <c r="R71" s="44"/>
      <c r="S71" s="44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</row>
    <row r="72" spans="1:168" s="53" customFormat="1" ht="15" customHeight="1" x14ac:dyDescent="0.25">
      <c r="A72" s="48" t="s">
        <v>88</v>
      </c>
      <c r="B72" s="48"/>
      <c r="C72" s="48"/>
      <c r="D72" s="48"/>
      <c r="E72" s="48"/>
      <c r="F72" s="87"/>
      <c r="G72" s="49"/>
      <c r="H72" s="50"/>
      <c r="I72" s="51"/>
      <c r="J72" s="49"/>
      <c r="K72" s="49"/>
      <c r="L72" s="49"/>
      <c r="M72" s="51"/>
      <c r="N72" s="51"/>
      <c r="O72" s="49"/>
      <c r="P72" s="49"/>
      <c r="Q72" s="49"/>
      <c r="R72" s="49"/>
      <c r="S72" s="49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52"/>
      <c r="CS72" s="52"/>
      <c r="CT72" s="52"/>
      <c r="CU72" s="52"/>
      <c r="CV72" s="52"/>
      <c r="CW72" s="52"/>
      <c r="CX72" s="52"/>
      <c r="CY72" s="52"/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52"/>
      <c r="DQ72" s="52"/>
      <c r="DR72" s="52"/>
      <c r="DS72" s="52"/>
      <c r="DT72" s="52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  <c r="EK72" s="52"/>
      <c r="EL72" s="52"/>
      <c r="EM72" s="52"/>
      <c r="EN72" s="52"/>
      <c r="EO72" s="52"/>
      <c r="EP72" s="52"/>
      <c r="EQ72" s="52"/>
      <c r="ER72" s="52"/>
      <c r="ES72" s="52"/>
      <c r="ET72" s="52"/>
      <c r="EU72" s="52"/>
      <c r="EV72" s="52"/>
      <c r="EW72" s="52"/>
      <c r="EX72" s="52"/>
      <c r="EY72" s="52"/>
      <c r="EZ72" s="52"/>
      <c r="FA72" s="52"/>
      <c r="FB72" s="52"/>
      <c r="FC72" s="52"/>
      <c r="FD72" s="52"/>
      <c r="FE72" s="52"/>
      <c r="FF72" s="52"/>
      <c r="FG72" s="52"/>
      <c r="FH72" s="52"/>
      <c r="FI72" s="52"/>
      <c r="FJ72" s="52"/>
      <c r="FK72" s="52"/>
      <c r="FL72" s="52"/>
    </row>
    <row r="73" spans="1:168" s="53" customFormat="1" ht="8.1" customHeight="1" x14ac:dyDescent="0.25">
      <c r="A73" s="42"/>
      <c r="B73" s="43"/>
      <c r="C73" s="43"/>
      <c r="D73" s="43"/>
      <c r="E73" s="43"/>
      <c r="F73" s="43"/>
      <c r="G73" s="44"/>
      <c r="H73" s="45"/>
      <c r="I73" s="46"/>
      <c r="J73" s="44"/>
      <c r="K73" s="44"/>
      <c r="L73" s="44"/>
      <c r="M73" s="46"/>
      <c r="N73" s="46"/>
      <c r="O73" s="44"/>
      <c r="P73" s="44"/>
      <c r="Q73" s="44"/>
      <c r="R73" s="44"/>
      <c r="S73" s="44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</row>
    <row r="74" spans="1:168" s="53" customFormat="1" ht="15" customHeight="1" x14ac:dyDescent="0.25">
      <c r="A74" s="1">
        <v>1</v>
      </c>
      <c r="B74" s="2" t="s">
        <v>89</v>
      </c>
      <c r="C74" s="1" t="s">
        <v>30</v>
      </c>
      <c r="D74" s="1" t="s">
        <v>90</v>
      </c>
      <c r="E74" s="1" t="s">
        <v>91</v>
      </c>
      <c r="F74" s="1" t="s">
        <v>32</v>
      </c>
      <c r="G74" s="3">
        <v>75000</v>
      </c>
      <c r="H74" s="72">
        <v>6039.35</v>
      </c>
      <c r="I74" s="3">
        <v>25</v>
      </c>
      <c r="J74" s="3">
        <f>+G74*2.87%</f>
        <v>2152.5</v>
      </c>
      <c r="K74" s="3">
        <f>+G74*7.1%</f>
        <v>5324.9999999999991</v>
      </c>
      <c r="L74" s="3">
        <v>748.08</v>
      </c>
      <c r="M74" s="3">
        <f>+G74*3.04%</f>
        <v>2280</v>
      </c>
      <c r="N74" s="55">
        <f>+G74*7.09%</f>
        <v>5317.5</v>
      </c>
      <c r="O74" s="5">
        <v>1350.12</v>
      </c>
      <c r="P74" s="3">
        <f>SUM(J74:N74)</f>
        <v>15823.08</v>
      </c>
      <c r="Q74" s="3">
        <f>+H74+I74+J74+M74+O74</f>
        <v>11846.970000000001</v>
      </c>
      <c r="R74" s="3">
        <f>+K74+L74+N74</f>
        <v>11390.579999999998</v>
      </c>
      <c r="S74" s="57">
        <f>+G74-Q74</f>
        <v>63153.03</v>
      </c>
      <c r="T74" s="1">
        <v>111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</row>
    <row r="75" spans="1:168" ht="15" customHeight="1" x14ac:dyDescent="0.25">
      <c r="A75" s="1">
        <v>2</v>
      </c>
      <c r="B75" s="6" t="s">
        <v>92</v>
      </c>
      <c r="C75" s="1" t="s">
        <v>34</v>
      </c>
      <c r="D75" s="1" t="s">
        <v>90</v>
      </c>
      <c r="E75" s="94" t="s">
        <v>87</v>
      </c>
      <c r="F75" s="1" t="s">
        <v>32</v>
      </c>
      <c r="G75" s="3">
        <v>50000</v>
      </c>
      <c r="H75" s="4">
        <v>1854</v>
      </c>
      <c r="I75" s="3">
        <v>25</v>
      </c>
      <c r="J75" s="3">
        <f>+G75*2.87%</f>
        <v>1435</v>
      </c>
      <c r="K75" s="3">
        <f>+G75*7.1%</f>
        <v>3549.9999999999995</v>
      </c>
      <c r="L75" s="3">
        <f>+G75*1.15%</f>
        <v>575</v>
      </c>
      <c r="M75" s="3">
        <f>+G75*3.04%</f>
        <v>1520</v>
      </c>
      <c r="N75" s="55">
        <f>+G75*7.09%</f>
        <v>3545.0000000000005</v>
      </c>
      <c r="O75" s="5">
        <v>0</v>
      </c>
      <c r="P75" s="3">
        <f>SUM(J75:N75)</f>
        <v>10625</v>
      </c>
      <c r="Q75" s="3">
        <f>+H75+I75+J75+M75+O75</f>
        <v>4834</v>
      </c>
      <c r="R75" s="3">
        <f>+K75+L75+N75</f>
        <v>7670</v>
      </c>
      <c r="S75" s="57">
        <f>+G75-Q75</f>
        <v>45166</v>
      </c>
      <c r="T75" s="1">
        <v>111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</row>
    <row r="76" spans="1:168" s="53" customFormat="1" ht="15" customHeight="1" thickBot="1" x14ac:dyDescent="0.3">
      <c r="A76" s="1">
        <v>3</v>
      </c>
      <c r="B76" s="2" t="s">
        <v>93</v>
      </c>
      <c r="C76" s="1" t="s">
        <v>30</v>
      </c>
      <c r="D76" s="1" t="s">
        <v>90</v>
      </c>
      <c r="E76" s="1" t="s">
        <v>87</v>
      </c>
      <c r="F76" s="1" t="s">
        <v>32</v>
      </c>
      <c r="G76" s="3">
        <v>50000</v>
      </c>
      <c r="H76" s="4">
        <v>1854</v>
      </c>
      <c r="I76" s="3">
        <v>25</v>
      </c>
      <c r="J76" s="3">
        <f>+G76*2.87%</f>
        <v>1435</v>
      </c>
      <c r="K76" s="3">
        <f>+G76*7.1%</f>
        <v>3549.9999999999995</v>
      </c>
      <c r="L76" s="3">
        <f>+G76*1.15%</f>
        <v>575</v>
      </c>
      <c r="M76" s="3">
        <f>+G76*3.04%</f>
        <v>1520</v>
      </c>
      <c r="N76" s="55">
        <f>+G76*7.09%</f>
        <v>3545.0000000000005</v>
      </c>
      <c r="O76" s="5">
        <v>0</v>
      </c>
      <c r="P76" s="3">
        <f>SUM(J76:N76)</f>
        <v>10625</v>
      </c>
      <c r="Q76" s="3">
        <f>+H76+I76+J76+M76+O76</f>
        <v>4834</v>
      </c>
      <c r="R76" s="3">
        <f>+K76+L76+N76</f>
        <v>7670</v>
      </c>
      <c r="S76" s="57">
        <f>+G76-Q76</f>
        <v>45166</v>
      </c>
      <c r="T76" s="1">
        <v>111</v>
      </c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</row>
    <row r="77" spans="1:168" s="74" customFormat="1" ht="15" customHeight="1" thickBot="1" x14ac:dyDescent="0.3">
      <c r="A77" s="84">
        <f>+A76</f>
        <v>3</v>
      </c>
      <c r="B77" s="85"/>
      <c r="C77" s="85"/>
      <c r="D77" s="85"/>
      <c r="E77" s="85"/>
      <c r="F77" s="85"/>
      <c r="G77" s="67">
        <f>SUM(G74:G76)</f>
        <v>175000</v>
      </c>
      <c r="H77" s="67">
        <f>SUM(H74:H76)</f>
        <v>9747.35</v>
      </c>
      <c r="I77" s="67">
        <f t="shared" ref="I77:S77" si="23">SUM(I74:I76)</f>
        <v>75</v>
      </c>
      <c r="J77" s="67">
        <f t="shared" si="23"/>
        <v>5022.5</v>
      </c>
      <c r="K77" s="67">
        <f>SUM(K74:K76)</f>
        <v>12424.999999999998</v>
      </c>
      <c r="L77" s="67">
        <f t="shared" si="23"/>
        <v>1898.08</v>
      </c>
      <c r="M77" s="67">
        <f t="shared" si="23"/>
        <v>5320</v>
      </c>
      <c r="N77" s="67">
        <f t="shared" si="23"/>
        <v>12407.5</v>
      </c>
      <c r="O77" s="67">
        <f t="shared" si="23"/>
        <v>1350.12</v>
      </c>
      <c r="P77" s="67">
        <f t="shared" si="23"/>
        <v>37073.08</v>
      </c>
      <c r="Q77" s="67">
        <f t="shared" si="23"/>
        <v>21514.97</v>
      </c>
      <c r="R77" s="67">
        <f t="shared" si="23"/>
        <v>26730.579999999998</v>
      </c>
      <c r="S77" s="67">
        <f t="shared" si="23"/>
        <v>153485.03</v>
      </c>
      <c r="T77" s="67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</row>
    <row r="78" spans="1:168" s="74" customFormat="1" ht="8.1" customHeight="1" x14ac:dyDescent="0.25">
      <c r="A78" s="69"/>
      <c r="B78" s="70"/>
      <c r="C78" s="70"/>
      <c r="D78" s="70"/>
      <c r="E78" s="70"/>
      <c r="F78" s="70"/>
      <c r="G78" s="68"/>
      <c r="H78" s="96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</row>
    <row r="79" spans="1:168" s="53" customFormat="1" ht="15" customHeight="1" x14ac:dyDescent="0.25">
      <c r="A79" s="48" t="s">
        <v>94</v>
      </c>
      <c r="B79" s="48"/>
      <c r="C79" s="48"/>
      <c r="D79" s="48"/>
      <c r="E79" s="48"/>
      <c r="F79" s="87"/>
      <c r="G79" s="76"/>
      <c r="H79" s="50"/>
      <c r="I79" s="51"/>
      <c r="J79" s="49"/>
      <c r="K79" s="49"/>
      <c r="L79" s="49"/>
      <c r="M79" s="51"/>
      <c r="N79" s="51"/>
      <c r="O79" s="49"/>
      <c r="P79" s="49"/>
      <c r="Q79" s="49"/>
      <c r="R79" s="49"/>
      <c r="S79" s="49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52"/>
      <c r="CS79" s="52"/>
      <c r="CT79" s="52"/>
      <c r="CU79" s="52"/>
      <c r="CV79" s="52"/>
      <c r="CW79" s="52"/>
      <c r="CX79" s="52"/>
      <c r="CY79" s="52"/>
      <c r="CZ79" s="52"/>
      <c r="DA79" s="52"/>
      <c r="DB79" s="52"/>
      <c r="DC79" s="52"/>
      <c r="DD79" s="52"/>
      <c r="DE79" s="52"/>
      <c r="DF79" s="52"/>
      <c r="DG79" s="52"/>
      <c r="DH79" s="52"/>
      <c r="DI79" s="52"/>
      <c r="DJ79" s="52"/>
      <c r="DK79" s="52"/>
      <c r="DL79" s="52"/>
      <c r="DM79" s="52"/>
      <c r="DN79" s="52"/>
      <c r="DO79" s="52"/>
      <c r="DP79" s="52"/>
      <c r="DQ79" s="52"/>
      <c r="DR79" s="52"/>
      <c r="DS79" s="52"/>
      <c r="DT79" s="52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  <c r="EK79" s="52"/>
      <c r="EL79" s="52"/>
      <c r="EM79" s="52"/>
      <c r="EN79" s="52"/>
      <c r="EO79" s="52"/>
      <c r="EP79" s="52"/>
      <c r="EQ79" s="52"/>
      <c r="ER79" s="52"/>
      <c r="ES79" s="52"/>
      <c r="ET79" s="52"/>
      <c r="EU79" s="52"/>
      <c r="EV79" s="52"/>
      <c r="EW79" s="52"/>
      <c r="EX79" s="52"/>
      <c r="EY79" s="52"/>
      <c r="EZ79" s="52"/>
      <c r="FA79" s="52"/>
      <c r="FB79" s="52"/>
      <c r="FC79" s="52"/>
      <c r="FD79" s="52"/>
      <c r="FE79" s="52"/>
      <c r="FF79" s="52"/>
      <c r="FG79" s="52"/>
      <c r="FH79" s="52"/>
      <c r="FI79" s="52"/>
      <c r="FJ79" s="52"/>
      <c r="FK79" s="52"/>
      <c r="FL79" s="52"/>
    </row>
    <row r="80" spans="1:168" s="53" customFormat="1" ht="8.1" customHeight="1" x14ac:dyDescent="0.25">
      <c r="A80" s="42"/>
      <c r="B80" s="43"/>
      <c r="C80" s="43"/>
      <c r="D80" s="43"/>
      <c r="E80" s="43"/>
      <c r="F80" s="43"/>
      <c r="G80" s="44"/>
      <c r="H80" s="45"/>
      <c r="I80" s="46"/>
      <c r="J80" s="44"/>
      <c r="K80" s="44"/>
      <c r="L80" s="44"/>
      <c r="M80" s="46"/>
      <c r="N80" s="46"/>
      <c r="O80" s="44"/>
      <c r="P80" s="44"/>
      <c r="Q80" s="44"/>
      <c r="R80" s="44"/>
      <c r="S80" s="44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</row>
    <row r="81" spans="1:168" s="53" customFormat="1" ht="15" customHeight="1" x14ac:dyDescent="0.25">
      <c r="A81" s="1">
        <v>1</v>
      </c>
      <c r="B81" s="2" t="s">
        <v>95</v>
      </c>
      <c r="C81" s="1" t="s">
        <v>34</v>
      </c>
      <c r="D81" s="1" t="s">
        <v>96</v>
      </c>
      <c r="E81" s="1" t="s">
        <v>97</v>
      </c>
      <c r="F81" s="1" t="s">
        <v>82</v>
      </c>
      <c r="G81" s="3">
        <v>91500</v>
      </c>
      <c r="H81" s="72">
        <v>9768.43</v>
      </c>
      <c r="I81" s="3">
        <v>25</v>
      </c>
      <c r="J81" s="3">
        <f>+G81*2.87%</f>
        <v>2626.05</v>
      </c>
      <c r="K81" s="3">
        <f>+G81*7.1%</f>
        <v>6496.4999999999991</v>
      </c>
      <c r="L81" s="3">
        <v>748.08</v>
      </c>
      <c r="M81" s="3">
        <f>+G81*3.04%</f>
        <v>2781.6</v>
      </c>
      <c r="N81" s="55">
        <f>+G81*7.09%</f>
        <v>6487.35</v>
      </c>
      <c r="O81" s="5">
        <v>1350.12</v>
      </c>
      <c r="P81" s="3">
        <f>SUM(J81:N81)</f>
        <v>19139.580000000002</v>
      </c>
      <c r="Q81" s="3">
        <f>+H81+I81+J81+M81+O81</f>
        <v>16551.2</v>
      </c>
      <c r="R81" s="3">
        <f>+K81+L81+N81</f>
        <v>13731.93</v>
      </c>
      <c r="S81" s="57">
        <f>+G81-Q81</f>
        <v>74948.800000000003</v>
      </c>
      <c r="T81" s="1">
        <v>111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</row>
    <row r="82" spans="1:168" s="53" customFormat="1" ht="15" customHeight="1" x14ac:dyDescent="0.25">
      <c r="A82" s="1">
        <v>2</v>
      </c>
      <c r="B82" s="2" t="s">
        <v>98</v>
      </c>
      <c r="C82" s="1" t="s">
        <v>34</v>
      </c>
      <c r="D82" s="1" t="s">
        <v>96</v>
      </c>
      <c r="E82" s="1" t="s">
        <v>97</v>
      </c>
      <c r="F82" s="1" t="s">
        <v>99</v>
      </c>
      <c r="G82" s="3">
        <v>50000</v>
      </c>
      <c r="H82" s="4">
        <v>1854</v>
      </c>
      <c r="I82" s="3">
        <v>25</v>
      </c>
      <c r="J82" s="3">
        <f>+G82*2.87%</f>
        <v>1435</v>
      </c>
      <c r="K82" s="3">
        <f>+G82*7.1%</f>
        <v>3549.9999999999995</v>
      </c>
      <c r="L82" s="3">
        <f>+G82*1.15%</f>
        <v>575</v>
      </c>
      <c r="M82" s="3">
        <f>+G82*3.04%</f>
        <v>1520</v>
      </c>
      <c r="N82" s="55">
        <f>+G82*7.09%</f>
        <v>3545.0000000000005</v>
      </c>
      <c r="O82" s="5">
        <v>0</v>
      </c>
      <c r="P82" s="3">
        <f>SUM(J82:N82)</f>
        <v>10625</v>
      </c>
      <c r="Q82" s="3">
        <f>+H82+I82+J82+M82+O82</f>
        <v>4834</v>
      </c>
      <c r="R82" s="3">
        <f>+K82+L82+N82</f>
        <v>7670</v>
      </c>
      <c r="S82" s="57">
        <f>+G82-Q82</f>
        <v>45166</v>
      </c>
      <c r="T82" s="1">
        <v>111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</row>
    <row r="83" spans="1:168" s="53" customFormat="1" ht="15" customHeight="1" x14ac:dyDescent="0.25">
      <c r="A83" s="1">
        <v>3</v>
      </c>
      <c r="B83" s="2" t="s">
        <v>100</v>
      </c>
      <c r="C83" s="1" t="s">
        <v>34</v>
      </c>
      <c r="D83" s="1" t="s">
        <v>96</v>
      </c>
      <c r="E83" s="1" t="s">
        <v>64</v>
      </c>
      <c r="F83" s="1" t="s">
        <v>99</v>
      </c>
      <c r="G83" s="3">
        <v>30000</v>
      </c>
      <c r="H83" s="58">
        <v>0</v>
      </c>
      <c r="I83" s="3">
        <v>25</v>
      </c>
      <c r="J83" s="3">
        <f>+G83*2.87%</f>
        <v>861</v>
      </c>
      <c r="K83" s="55">
        <f>+G83*7.1%</f>
        <v>2130</v>
      </c>
      <c r="L83" s="3">
        <f>+G83*1.15%</f>
        <v>345</v>
      </c>
      <c r="M83" s="3">
        <f>+G83*3.04%</f>
        <v>912</v>
      </c>
      <c r="N83" s="55">
        <f>+G83*7.09%</f>
        <v>2127</v>
      </c>
      <c r="O83" s="83">
        <v>0</v>
      </c>
      <c r="P83" s="3">
        <f>SUM(J83:N83)</f>
        <v>6375</v>
      </c>
      <c r="Q83" s="3">
        <f>+H83+I83+J83+M83+O83</f>
        <v>1798</v>
      </c>
      <c r="R83" s="3">
        <f>+K83+L83+N83</f>
        <v>4602</v>
      </c>
      <c r="S83" s="57">
        <f>+G83-Q83</f>
        <v>28202</v>
      </c>
      <c r="T83" s="1">
        <v>111</v>
      </c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</row>
    <row r="84" spans="1:168" s="98" customFormat="1" ht="15" customHeight="1" thickBot="1" x14ac:dyDescent="0.3">
      <c r="A84" s="1">
        <v>4</v>
      </c>
      <c r="B84" s="2" t="s">
        <v>101</v>
      </c>
      <c r="C84" s="1" t="s">
        <v>34</v>
      </c>
      <c r="D84" s="1" t="s">
        <v>96</v>
      </c>
      <c r="E84" s="1" t="s">
        <v>39</v>
      </c>
      <c r="F84" s="1" t="s">
        <v>32</v>
      </c>
      <c r="G84" s="3">
        <v>25200</v>
      </c>
      <c r="H84" s="4">
        <v>0</v>
      </c>
      <c r="I84" s="3">
        <v>25</v>
      </c>
      <c r="J84" s="3">
        <f>+G84*2.87%</f>
        <v>723.24</v>
      </c>
      <c r="K84" s="3">
        <f>+G84*7.1%</f>
        <v>1789.1999999999998</v>
      </c>
      <c r="L84" s="3">
        <f>+G84*1.15%</f>
        <v>289.8</v>
      </c>
      <c r="M84" s="3">
        <f>+G84*3.04%</f>
        <v>766.08</v>
      </c>
      <c r="N84" s="55">
        <f>+G84*7.09%</f>
        <v>1786.68</v>
      </c>
      <c r="O84" s="5">
        <v>0</v>
      </c>
      <c r="P84" s="3">
        <f>SUM(J84:N84)</f>
        <v>5355</v>
      </c>
      <c r="Q84" s="3">
        <f>+H84+I84+J84+M84+O84</f>
        <v>1514.3200000000002</v>
      </c>
      <c r="R84" s="3">
        <f>+K84+L84+N84</f>
        <v>3865.6800000000003</v>
      </c>
      <c r="S84" s="57">
        <f>+G84-Q84</f>
        <v>23685.68</v>
      </c>
      <c r="T84" s="1">
        <v>111</v>
      </c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</row>
    <row r="85" spans="1:168" s="99" customFormat="1" ht="15" customHeight="1" thickBot="1" x14ac:dyDescent="0.3">
      <c r="A85" s="84">
        <f>+A84</f>
        <v>4</v>
      </c>
      <c r="B85" s="85"/>
      <c r="C85" s="85"/>
      <c r="D85" s="85"/>
      <c r="E85" s="85"/>
      <c r="F85" s="85"/>
      <c r="G85" s="67">
        <f t="shared" ref="G85:S85" si="24">SUM(G81:G84)</f>
        <v>196700</v>
      </c>
      <c r="H85" s="67">
        <f t="shared" si="24"/>
        <v>11622.43</v>
      </c>
      <c r="I85" s="67">
        <f t="shared" si="24"/>
        <v>100</v>
      </c>
      <c r="J85" s="67">
        <f t="shared" si="24"/>
        <v>5645.29</v>
      </c>
      <c r="K85" s="67">
        <f t="shared" si="24"/>
        <v>13965.699999999997</v>
      </c>
      <c r="L85" s="67">
        <f t="shared" si="24"/>
        <v>1957.8799999999999</v>
      </c>
      <c r="M85" s="67">
        <f t="shared" si="24"/>
        <v>5979.68</v>
      </c>
      <c r="N85" s="67">
        <f t="shared" si="24"/>
        <v>13946.03</v>
      </c>
      <c r="O85" s="67">
        <f t="shared" si="24"/>
        <v>1350.12</v>
      </c>
      <c r="P85" s="67">
        <f t="shared" si="24"/>
        <v>41494.58</v>
      </c>
      <c r="Q85" s="67">
        <f t="shared" si="24"/>
        <v>24697.52</v>
      </c>
      <c r="R85" s="67">
        <f t="shared" si="24"/>
        <v>29869.61</v>
      </c>
      <c r="S85" s="67">
        <f t="shared" si="24"/>
        <v>172002.47999999998</v>
      </c>
      <c r="T85" s="67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</row>
    <row r="86" spans="1:168" s="2" customFormat="1" ht="15" hidden="1" customHeight="1" x14ac:dyDescent="0.25">
      <c r="A86" s="1"/>
      <c r="C86" s="1"/>
      <c r="D86" s="1"/>
      <c r="E86" s="1"/>
      <c r="G86" s="3"/>
      <c r="H86" s="58"/>
      <c r="I86" s="3"/>
      <c r="J86" s="3"/>
      <c r="K86" s="3"/>
      <c r="L86" s="3"/>
      <c r="M86" s="3"/>
      <c r="N86" s="3"/>
      <c r="O86" s="5"/>
      <c r="P86" s="3"/>
      <c r="Q86" s="3"/>
      <c r="R86" s="3"/>
      <c r="S86" s="3"/>
    </row>
    <row r="87" spans="1:168" s="2" customFormat="1" ht="15" hidden="1" customHeight="1" x14ac:dyDescent="0.25">
      <c r="A87" s="48" t="s">
        <v>102</v>
      </c>
      <c r="B87" s="48"/>
      <c r="C87" s="48"/>
      <c r="D87" s="48"/>
      <c r="E87" s="48"/>
      <c r="F87" s="100"/>
      <c r="G87" s="76"/>
      <c r="H87" s="58"/>
      <c r="I87" s="101"/>
      <c r="J87" s="101"/>
      <c r="K87" s="101"/>
      <c r="L87" s="49"/>
      <c r="M87" s="101"/>
      <c r="N87" s="101"/>
      <c r="O87" s="102"/>
      <c r="P87" s="101"/>
      <c r="Q87" s="101"/>
      <c r="R87" s="101"/>
      <c r="S87" s="101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  <c r="DA87" s="100"/>
      <c r="DB87" s="100"/>
      <c r="DC87" s="100"/>
      <c r="DD87" s="100"/>
      <c r="DE87" s="100"/>
      <c r="DF87" s="100"/>
      <c r="DG87" s="100"/>
      <c r="DH87" s="100"/>
      <c r="DI87" s="100"/>
      <c r="DJ87" s="100"/>
      <c r="DK87" s="100"/>
      <c r="DL87" s="100"/>
      <c r="DM87" s="100"/>
      <c r="DN87" s="100"/>
      <c r="DO87" s="100"/>
      <c r="DP87" s="100"/>
      <c r="DQ87" s="100"/>
      <c r="DR87" s="100"/>
      <c r="DS87" s="100"/>
      <c r="DT87" s="100"/>
      <c r="DU87" s="100"/>
      <c r="DV87" s="100"/>
      <c r="DW87" s="100"/>
      <c r="DX87" s="100"/>
      <c r="DY87" s="100"/>
      <c r="DZ87" s="100"/>
      <c r="EA87" s="100"/>
      <c r="EB87" s="100"/>
      <c r="EC87" s="100"/>
      <c r="ED87" s="100"/>
      <c r="EE87" s="100"/>
      <c r="EF87" s="100"/>
      <c r="EG87" s="100"/>
      <c r="EH87" s="100"/>
      <c r="EI87" s="100"/>
      <c r="EJ87" s="100"/>
      <c r="EK87" s="100"/>
      <c r="EL87" s="100"/>
      <c r="EM87" s="100"/>
      <c r="EN87" s="100"/>
      <c r="EO87" s="100"/>
      <c r="EP87" s="100"/>
      <c r="EQ87" s="100"/>
      <c r="ER87" s="100"/>
      <c r="ES87" s="100"/>
      <c r="ET87" s="100"/>
      <c r="EU87" s="100"/>
      <c r="EV87" s="100"/>
      <c r="EW87" s="100"/>
      <c r="EX87" s="100"/>
      <c r="EY87" s="100"/>
      <c r="EZ87" s="100"/>
      <c r="FA87" s="100"/>
      <c r="FB87" s="100"/>
      <c r="FC87" s="100"/>
      <c r="FD87" s="100"/>
      <c r="FE87" s="100"/>
      <c r="FF87" s="100"/>
      <c r="FG87" s="100"/>
      <c r="FH87" s="100"/>
      <c r="FI87" s="100"/>
      <c r="FJ87" s="100"/>
      <c r="FK87" s="100"/>
      <c r="FL87" s="100"/>
    </row>
    <row r="88" spans="1:168" s="2" customFormat="1" ht="15" hidden="1" customHeight="1" x14ac:dyDescent="0.25">
      <c r="A88" s="1"/>
      <c r="C88" s="1"/>
      <c r="D88" s="1"/>
      <c r="E88" s="1"/>
      <c r="G88" s="3"/>
      <c r="H88" s="58"/>
      <c r="I88" s="3"/>
      <c r="J88" s="3"/>
      <c r="K88" s="3"/>
      <c r="L88" s="3"/>
      <c r="M88" s="3"/>
      <c r="N88" s="3"/>
      <c r="O88" s="5"/>
      <c r="P88" s="3"/>
      <c r="Q88" s="3"/>
      <c r="R88" s="3"/>
      <c r="S88" s="3"/>
    </row>
    <row r="89" spans="1:168" s="2" customFormat="1" ht="15" hidden="1" customHeight="1" thickBot="1" x14ac:dyDescent="0.3">
      <c r="A89" s="1"/>
      <c r="C89" s="1"/>
      <c r="D89" s="1" t="s">
        <v>102</v>
      </c>
      <c r="E89" s="1" t="s">
        <v>103</v>
      </c>
      <c r="F89" s="1" t="s">
        <v>32</v>
      </c>
      <c r="G89" s="3">
        <v>0</v>
      </c>
      <c r="H89" s="4">
        <v>0</v>
      </c>
      <c r="I89" s="3">
        <v>0</v>
      </c>
      <c r="J89" s="3">
        <f>+G89*2.87%</f>
        <v>0</v>
      </c>
      <c r="K89" s="3">
        <f>+G89*7.1%</f>
        <v>0</v>
      </c>
      <c r="L89" s="3">
        <f>+G89*1.15%</f>
        <v>0</v>
      </c>
      <c r="M89" s="3">
        <f>+G89*3.04%</f>
        <v>0</v>
      </c>
      <c r="N89" s="3">
        <f>+G89*7.09%</f>
        <v>0</v>
      </c>
      <c r="O89" s="5">
        <v>0</v>
      </c>
      <c r="P89" s="3">
        <f>SUM(J89:N89)</f>
        <v>0</v>
      </c>
      <c r="Q89" s="3">
        <f>+H89+I89+J89+M89+O89</f>
        <v>0</v>
      </c>
      <c r="R89" s="3">
        <f>+K89+L89+N89</f>
        <v>0</v>
      </c>
      <c r="S89" s="57">
        <f>+G89-Q89</f>
        <v>0</v>
      </c>
      <c r="T89" s="1">
        <v>111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</row>
    <row r="90" spans="1:168" s="104" customFormat="1" ht="15" hidden="1" customHeight="1" thickBot="1" x14ac:dyDescent="0.3">
      <c r="A90" s="84">
        <v>0</v>
      </c>
      <c r="B90" s="85"/>
      <c r="C90" s="85"/>
      <c r="D90" s="85"/>
      <c r="E90" s="85"/>
      <c r="F90" s="85"/>
      <c r="G90" s="67">
        <f>SUM(G89)</f>
        <v>0</v>
      </c>
      <c r="H90" s="103">
        <v>0</v>
      </c>
      <c r="I90" s="67">
        <v>0</v>
      </c>
      <c r="J90" s="67">
        <f t="shared" ref="J90:R90" si="25">SUM(J89)</f>
        <v>0</v>
      </c>
      <c r="K90" s="67">
        <f t="shared" si="25"/>
        <v>0</v>
      </c>
      <c r="L90" s="67">
        <f t="shared" si="25"/>
        <v>0</v>
      </c>
      <c r="M90" s="67">
        <f t="shared" si="25"/>
        <v>0</v>
      </c>
      <c r="N90" s="67">
        <f t="shared" si="25"/>
        <v>0</v>
      </c>
      <c r="O90" s="67">
        <f t="shared" si="25"/>
        <v>0</v>
      </c>
      <c r="P90" s="67">
        <f t="shared" si="25"/>
        <v>0</v>
      </c>
      <c r="Q90" s="67">
        <v>0</v>
      </c>
      <c r="R90" s="67">
        <f t="shared" si="25"/>
        <v>0</v>
      </c>
      <c r="S90" s="67">
        <v>0</v>
      </c>
      <c r="T90" s="67">
        <v>0</v>
      </c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</row>
    <row r="91" spans="1:168" s="2" customFormat="1" ht="8.1" customHeight="1" x14ac:dyDescent="0.25">
      <c r="A91" s="69"/>
      <c r="B91" s="70"/>
      <c r="C91" s="70"/>
      <c r="D91" s="70"/>
      <c r="E91" s="70"/>
      <c r="F91" s="70"/>
      <c r="G91" s="68"/>
      <c r="H91" s="71"/>
      <c r="I91" s="55"/>
      <c r="J91" s="68"/>
      <c r="K91" s="68"/>
      <c r="L91" s="68"/>
      <c r="M91" s="55"/>
      <c r="N91" s="55"/>
      <c r="O91" s="105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</row>
    <row r="92" spans="1:168" s="2" customFormat="1" ht="15" customHeight="1" x14ac:dyDescent="0.25">
      <c r="A92" s="48" t="s">
        <v>104</v>
      </c>
      <c r="B92" s="48"/>
      <c r="C92" s="48"/>
      <c r="D92" s="48"/>
      <c r="E92" s="48"/>
      <c r="F92" s="100"/>
      <c r="G92" s="76"/>
      <c r="H92" s="106"/>
      <c r="I92" s="101"/>
      <c r="J92" s="101"/>
      <c r="K92" s="101"/>
      <c r="L92" s="49"/>
      <c r="M92" s="101"/>
      <c r="N92" s="101"/>
      <c r="O92" s="102"/>
      <c r="P92" s="101"/>
      <c r="Q92" s="101"/>
      <c r="R92" s="101"/>
      <c r="S92" s="101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  <c r="BZ92" s="100"/>
      <c r="CA92" s="100"/>
      <c r="CB92" s="100"/>
      <c r="CC92" s="100"/>
      <c r="CD92" s="100"/>
      <c r="CE92" s="100"/>
      <c r="CF92" s="100"/>
      <c r="CG92" s="100"/>
      <c r="CH92" s="100"/>
      <c r="CI92" s="100"/>
      <c r="CJ92" s="100"/>
      <c r="CK92" s="100"/>
      <c r="CL92" s="100"/>
      <c r="CM92" s="100"/>
      <c r="CN92" s="100"/>
      <c r="CO92" s="100"/>
      <c r="CP92" s="100"/>
      <c r="CQ92" s="100"/>
      <c r="CR92" s="100"/>
      <c r="CS92" s="100"/>
      <c r="CT92" s="100"/>
      <c r="CU92" s="100"/>
      <c r="CV92" s="100"/>
      <c r="CW92" s="100"/>
      <c r="CX92" s="100"/>
      <c r="CY92" s="100"/>
      <c r="CZ92" s="100"/>
      <c r="DA92" s="100"/>
      <c r="DB92" s="100"/>
      <c r="DC92" s="100"/>
      <c r="DD92" s="100"/>
      <c r="DE92" s="100"/>
      <c r="DF92" s="100"/>
      <c r="DG92" s="100"/>
      <c r="DH92" s="100"/>
      <c r="DI92" s="100"/>
      <c r="DJ92" s="100"/>
      <c r="DK92" s="100"/>
      <c r="DL92" s="100"/>
      <c r="DM92" s="100"/>
      <c r="DN92" s="100"/>
      <c r="DO92" s="100"/>
      <c r="DP92" s="100"/>
      <c r="DQ92" s="100"/>
      <c r="DR92" s="100"/>
      <c r="DS92" s="100"/>
      <c r="DT92" s="100"/>
      <c r="DU92" s="100"/>
      <c r="DV92" s="100"/>
      <c r="DW92" s="100"/>
      <c r="DX92" s="100"/>
      <c r="DY92" s="100"/>
      <c r="DZ92" s="100"/>
      <c r="EA92" s="100"/>
      <c r="EB92" s="100"/>
      <c r="EC92" s="100"/>
      <c r="ED92" s="100"/>
      <c r="EE92" s="100"/>
      <c r="EF92" s="100"/>
      <c r="EG92" s="100"/>
      <c r="EH92" s="100"/>
      <c r="EI92" s="100"/>
      <c r="EJ92" s="100"/>
      <c r="EK92" s="100"/>
      <c r="EL92" s="100"/>
      <c r="EM92" s="100"/>
      <c r="EN92" s="100"/>
      <c r="EO92" s="100"/>
      <c r="EP92" s="100"/>
      <c r="EQ92" s="100"/>
      <c r="ER92" s="100"/>
      <c r="ES92" s="100"/>
      <c r="ET92" s="100"/>
      <c r="EU92" s="100"/>
      <c r="EV92" s="100"/>
      <c r="EW92" s="100"/>
      <c r="EX92" s="100"/>
      <c r="EY92" s="100"/>
      <c r="EZ92" s="100"/>
      <c r="FA92" s="100"/>
      <c r="FB92" s="100"/>
      <c r="FC92" s="100"/>
      <c r="FD92" s="100"/>
      <c r="FE92" s="100"/>
      <c r="FF92" s="100"/>
      <c r="FG92" s="100"/>
      <c r="FH92" s="100"/>
      <c r="FI92" s="100"/>
      <c r="FJ92" s="100"/>
      <c r="FK92" s="100"/>
      <c r="FL92" s="100"/>
    </row>
    <row r="93" spans="1:168" s="2" customFormat="1" ht="8.1" customHeight="1" x14ac:dyDescent="0.25">
      <c r="A93" s="69"/>
      <c r="B93" s="70"/>
      <c r="C93" s="70"/>
      <c r="D93" s="70"/>
      <c r="E93" s="70"/>
      <c r="F93" s="70"/>
      <c r="G93" s="68"/>
      <c r="H93" s="71"/>
      <c r="I93" s="55"/>
      <c r="J93" s="68"/>
      <c r="K93" s="68"/>
      <c r="L93" s="68"/>
      <c r="M93" s="55"/>
      <c r="N93" s="55"/>
      <c r="O93" s="105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</row>
    <row r="94" spans="1:168" s="53" customFormat="1" ht="15" customHeight="1" x14ac:dyDescent="0.25">
      <c r="A94" s="1">
        <v>1</v>
      </c>
      <c r="B94" s="2" t="s">
        <v>105</v>
      </c>
      <c r="C94" s="1" t="s">
        <v>30</v>
      </c>
      <c r="D94" s="1" t="s">
        <v>106</v>
      </c>
      <c r="E94" s="1" t="s">
        <v>107</v>
      </c>
      <c r="F94" s="1" t="s">
        <v>32</v>
      </c>
      <c r="G94" s="3">
        <v>120000</v>
      </c>
      <c r="H94" s="107">
        <v>16472.34</v>
      </c>
      <c r="I94" s="55">
        <v>25</v>
      </c>
      <c r="J94" s="55">
        <f>+G94*2.87%</f>
        <v>3444</v>
      </c>
      <c r="K94" s="59">
        <f>+G94*7.1%</f>
        <v>8520</v>
      </c>
      <c r="L94" s="3">
        <v>748.08</v>
      </c>
      <c r="M94" s="3">
        <f>+G94*3.04%</f>
        <v>3648</v>
      </c>
      <c r="N94" s="55">
        <f t="shared" ref="N94:N104" si="26">+G94*7.09%</f>
        <v>8508</v>
      </c>
      <c r="O94" s="5">
        <v>1350.12</v>
      </c>
      <c r="P94" s="3">
        <f>SUM(J94:N94)</f>
        <v>24868.080000000002</v>
      </c>
      <c r="Q94" s="3">
        <f>+H94+I94+J94+M94+O94</f>
        <v>24939.46</v>
      </c>
      <c r="R94" s="3">
        <f t="shared" ref="R94:R104" si="27">+K94+L94+N94</f>
        <v>17776.080000000002</v>
      </c>
      <c r="S94" s="57">
        <f t="shared" ref="S94:S104" si="28">+G94-Q94</f>
        <v>95060.540000000008</v>
      </c>
      <c r="T94" s="1">
        <v>111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</row>
    <row r="95" spans="1:168" s="2" customFormat="1" ht="15" customHeight="1" x14ac:dyDescent="0.25">
      <c r="A95" s="1">
        <v>2</v>
      </c>
      <c r="B95" s="2" t="s">
        <v>108</v>
      </c>
      <c r="C95" s="1" t="s">
        <v>34</v>
      </c>
      <c r="D95" s="1" t="s">
        <v>106</v>
      </c>
      <c r="E95" s="108" t="s">
        <v>39</v>
      </c>
      <c r="F95" s="1" t="s">
        <v>32</v>
      </c>
      <c r="G95" s="3">
        <v>35000</v>
      </c>
      <c r="H95" s="4">
        <v>0</v>
      </c>
      <c r="I95" s="55">
        <v>25</v>
      </c>
      <c r="J95" s="55">
        <f t="shared" ref="J95:J104" si="29">+G95*2.87%</f>
        <v>1004.5</v>
      </c>
      <c r="K95" s="55">
        <f t="shared" ref="K95:K104" si="30">+G95*7.1%</f>
        <v>2485</v>
      </c>
      <c r="L95" s="55">
        <f t="shared" ref="L95:L104" si="31">+G95*1.15%</f>
        <v>402.5</v>
      </c>
      <c r="M95" s="3">
        <f t="shared" ref="M95:M104" si="32">+G95*3.04%</f>
        <v>1064</v>
      </c>
      <c r="N95" s="55">
        <f t="shared" si="26"/>
        <v>2481.5</v>
      </c>
      <c r="O95" s="5">
        <v>0</v>
      </c>
      <c r="P95" s="3">
        <f t="shared" ref="P95:P104" si="33">SUM(J95:N95)</f>
        <v>7437.5</v>
      </c>
      <c r="Q95" s="3">
        <f t="shared" ref="Q95:Q104" si="34">+H95+I95+J95+M95+O95</f>
        <v>2093.5</v>
      </c>
      <c r="R95" s="3">
        <f t="shared" si="27"/>
        <v>5369</v>
      </c>
      <c r="S95" s="57">
        <f t="shared" si="28"/>
        <v>32906.5</v>
      </c>
      <c r="T95" s="1">
        <v>111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</row>
    <row r="96" spans="1:168" s="98" customFormat="1" ht="15" customHeight="1" x14ac:dyDescent="0.25">
      <c r="A96" s="1">
        <v>3</v>
      </c>
      <c r="B96" s="2" t="s">
        <v>109</v>
      </c>
      <c r="C96" s="1" t="s">
        <v>34</v>
      </c>
      <c r="D96" s="1" t="s">
        <v>106</v>
      </c>
      <c r="E96" s="1" t="s">
        <v>110</v>
      </c>
      <c r="F96" s="1" t="s">
        <v>32</v>
      </c>
      <c r="G96" s="3">
        <v>50000</v>
      </c>
      <c r="H96" s="58">
        <v>1854</v>
      </c>
      <c r="I96" s="55">
        <v>25</v>
      </c>
      <c r="J96" s="55">
        <f>+G96*2.87%</f>
        <v>1435</v>
      </c>
      <c r="K96" s="55">
        <f>+G96*7.1%</f>
        <v>3549.9999999999995</v>
      </c>
      <c r="L96" s="55">
        <f>+G96*1.15%</f>
        <v>575</v>
      </c>
      <c r="M96" s="3">
        <f>+G96*3.04%</f>
        <v>1520</v>
      </c>
      <c r="N96" s="55">
        <f t="shared" si="26"/>
        <v>3545.0000000000005</v>
      </c>
      <c r="O96" s="5">
        <v>0</v>
      </c>
      <c r="P96" s="3">
        <f>SUM(J96:N96)</f>
        <v>10625</v>
      </c>
      <c r="Q96" s="3">
        <f>+H96+I96+J96+M96+O96</f>
        <v>4834</v>
      </c>
      <c r="R96" s="3">
        <f t="shared" si="27"/>
        <v>7670</v>
      </c>
      <c r="S96" s="57">
        <f t="shared" si="28"/>
        <v>45166</v>
      </c>
      <c r="T96" s="1">
        <v>111</v>
      </c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</row>
    <row r="97" spans="1:168" s="98" customFormat="1" ht="15" customHeight="1" x14ac:dyDescent="0.25">
      <c r="A97" s="1">
        <v>4</v>
      </c>
      <c r="B97" s="109" t="s">
        <v>111</v>
      </c>
      <c r="C97" s="1" t="s">
        <v>34</v>
      </c>
      <c r="D97" s="1" t="s">
        <v>106</v>
      </c>
      <c r="E97" s="1" t="s">
        <v>112</v>
      </c>
      <c r="F97" s="1" t="s">
        <v>32</v>
      </c>
      <c r="G97" s="3">
        <v>30000</v>
      </c>
      <c r="H97" s="58">
        <v>0</v>
      </c>
      <c r="I97" s="55">
        <v>25</v>
      </c>
      <c r="J97" s="55">
        <f>+G97*2.87%</f>
        <v>861</v>
      </c>
      <c r="K97" s="55">
        <f>+G97*7.1%</f>
        <v>2130</v>
      </c>
      <c r="L97" s="55">
        <f>+G97*1.15%</f>
        <v>345</v>
      </c>
      <c r="M97" s="3">
        <f>+G97*3.04%</f>
        <v>912</v>
      </c>
      <c r="N97" s="55">
        <f t="shared" si="26"/>
        <v>2127</v>
      </c>
      <c r="O97" s="5">
        <v>0</v>
      </c>
      <c r="P97" s="3">
        <f>SUM(J97:N97)</f>
        <v>6375</v>
      </c>
      <c r="Q97" s="3">
        <f>+H97+I97+J97+M97+O97</f>
        <v>1798</v>
      </c>
      <c r="R97" s="3">
        <f t="shared" si="27"/>
        <v>4602</v>
      </c>
      <c r="S97" s="57">
        <f t="shared" si="28"/>
        <v>28202</v>
      </c>
      <c r="T97" s="1">
        <v>111</v>
      </c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</row>
    <row r="98" spans="1:168" s="2" customFormat="1" ht="15" customHeight="1" x14ac:dyDescent="0.25">
      <c r="A98" s="1">
        <v>5</v>
      </c>
      <c r="B98" s="2" t="s">
        <v>113</v>
      </c>
      <c r="C98" s="1" t="s">
        <v>34</v>
      </c>
      <c r="D98" s="1" t="s">
        <v>106</v>
      </c>
      <c r="E98" s="1" t="s">
        <v>112</v>
      </c>
      <c r="F98" s="1" t="s">
        <v>32</v>
      </c>
      <c r="G98" s="3">
        <v>35000</v>
      </c>
      <c r="H98" s="58">
        <v>0</v>
      </c>
      <c r="I98" s="3">
        <v>25</v>
      </c>
      <c r="J98" s="3">
        <f t="shared" si="29"/>
        <v>1004.5</v>
      </c>
      <c r="K98" s="55">
        <f t="shared" si="30"/>
        <v>2485</v>
      </c>
      <c r="L98" s="55">
        <f t="shared" si="31"/>
        <v>402.5</v>
      </c>
      <c r="M98" s="3">
        <f t="shared" si="32"/>
        <v>1064</v>
      </c>
      <c r="N98" s="55">
        <f t="shared" si="26"/>
        <v>2481.5</v>
      </c>
      <c r="O98" s="5">
        <v>0</v>
      </c>
      <c r="P98" s="3">
        <f>SUM(J98:N98)</f>
        <v>7437.5</v>
      </c>
      <c r="Q98" s="3">
        <f>+H98+I98+J98+M98+O98</f>
        <v>2093.5</v>
      </c>
      <c r="R98" s="3">
        <f t="shared" si="27"/>
        <v>5369</v>
      </c>
      <c r="S98" s="57">
        <f t="shared" si="28"/>
        <v>32906.5</v>
      </c>
      <c r="T98" s="1">
        <v>111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</row>
    <row r="99" spans="1:168" s="2" customFormat="1" ht="24" customHeight="1" x14ac:dyDescent="0.25">
      <c r="A99" s="1">
        <v>6</v>
      </c>
      <c r="B99" s="2" t="s">
        <v>114</v>
      </c>
      <c r="C99" s="1" t="s">
        <v>30</v>
      </c>
      <c r="D99" s="1" t="s">
        <v>106</v>
      </c>
      <c r="E99" s="110" t="s">
        <v>115</v>
      </c>
      <c r="F99" s="1" t="s">
        <v>32</v>
      </c>
      <c r="G99" s="3">
        <v>30000</v>
      </c>
      <c r="H99" s="58">
        <v>0</v>
      </c>
      <c r="I99" s="55">
        <v>25</v>
      </c>
      <c r="J99" s="55">
        <f t="shared" si="29"/>
        <v>861</v>
      </c>
      <c r="K99" s="55">
        <f t="shared" si="30"/>
        <v>2130</v>
      </c>
      <c r="L99" s="55">
        <f t="shared" si="31"/>
        <v>345</v>
      </c>
      <c r="M99" s="3">
        <f t="shared" si="32"/>
        <v>912</v>
      </c>
      <c r="N99" s="55">
        <f t="shared" si="26"/>
        <v>2127</v>
      </c>
      <c r="O99" s="5">
        <v>0</v>
      </c>
      <c r="P99" s="3">
        <f t="shared" si="33"/>
        <v>6375</v>
      </c>
      <c r="Q99" s="3">
        <f t="shared" si="34"/>
        <v>1798</v>
      </c>
      <c r="R99" s="3">
        <f t="shared" si="27"/>
        <v>4602</v>
      </c>
      <c r="S99" s="57">
        <f t="shared" si="28"/>
        <v>28202</v>
      </c>
      <c r="T99" s="1">
        <v>111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68" s="2" customFormat="1" ht="15" customHeight="1" x14ac:dyDescent="0.25">
      <c r="A100" s="1">
        <v>7</v>
      </c>
      <c r="B100" s="2" t="s">
        <v>116</v>
      </c>
      <c r="C100" s="1" t="s">
        <v>34</v>
      </c>
      <c r="D100" s="1" t="s">
        <v>106</v>
      </c>
      <c r="E100" s="1" t="s">
        <v>64</v>
      </c>
      <c r="F100" s="1" t="s">
        <v>32</v>
      </c>
      <c r="G100" s="3">
        <v>30000</v>
      </c>
      <c r="H100" s="58">
        <v>0</v>
      </c>
      <c r="I100" s="55">
        <v>25</v>
      </c>
      <c r="J100" s="55">
        <f t="shared" si="29"/>
        <v>861</v>
      </c>
      <c r="K100" s="55">
        <f t="shared" si="30"/>
        <v>2130</v>
      </c>
      <c r="L100" s="55">
        <f t="shared" si="31"/>
        <v>345</v>
      </c>
      <c r="M100" s="3">
        <f t="shared" si="32"/>
        <v>912</v>
      </c>
      <c r="N100" s="55">
        <f t="shared" si="26"/>
        <v>2127</v>
      </c>
      <c r="O100" s="5">
        <v>1350.12</v>
      </c>
      <c r="P100" s="3">
        <f t="shared" si="33"/>
        <v>6375</v>
      </c>
      <c r="Q100" s="3">
        <f t="shared" si="34"/>
        <v>3148.12</v>
      </c>
      <c r="R100" s="3">
        <f t="shared" si="27"/>
        <v>4602</v>
      </c>
      <c r="S100" s="57">
        <f t="shared" si="28"/>
        <v>26851.88</v>
      </c>
      <c r="T100" s="1">
        <v>111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68" s="2" customFormat="1" ht="15" customHeight="1" x14ac:dyDescent="0.25">
      <c r="A101" s="1">
        <v>8</v>
      </c>
      <c r="B101" s="2" t="s">
        <v>117</v>
      </c>
      <c r="C101" s="1" t="s">
        <v>34</v>
      </c>
      <c r="D101" s="1" t="s">
        <v>106</v>
      </c>
      <c r="E101" s="1" t="s">
        <v>64</v>
      </c>
      <c r="F101" s="1" t="s">
        <v>32</v>
      </c>
      <c r="G101" s="3">
        <v>29400</v>
      </c>
      <c r="H101" s="58">
        <v>0</v>
      </c>
      <c r="I101" s="55">
        <v>25</v>
      </c>
      <c r="J101" s="55">
        <f t="shared" si="29"/>
        <v>843.78</v>
      </c>
      <c r="K101" s="55">
        <f t="shared" si="30"/>
        <v>2087.3999999999996</v>
      </c>
      <c r="L101" s="55">
        <f t="shared" si="31"/>
        <v>338.09999999999997</v>
      </c>
      <c r="M101" s="3">
        <f t="shared" si="32"/>
        <v>893.76</v>
      </c>
      <c r="N101" s="55">
        <f t="shared" si="26"/>
        <v>2084.46</v>
      </c>
      <c r="O101" s="5">
        <v>0</v>
      </c>
      <c r="P101" s="3">
        <f t="shared" si="33"/>
        <v>6247.4999999999991</v>
      </c>
      <c r="Q101" s="3">
        <f t="shared" si="34"/>
        <v>1762.54</v>
      </c>
      <c r="R101" s="3">
        <f t="shared" si="27"/>
        <v>4509.9599999999991</v>
      </c>
      <c r="S101" s="57">
        <f t="shared" si="28"/>
        <v>27637.46</v>
      </c>
      <c r="T101" s="1">
        <v>111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68" s="2" customFormat="1" ht="15" customHeight="1" x14ac:dyDescent="0.25">
      <c r="A102" s="1">
        <v>9</v>
      </c>
      <c r="B102" s="2" t="s">
        <v>118</v>
      </c>
      <c r="C102" s="1" t="s">
        <v>34</v>
      </c>
      <c r="D102" s="1" t="s">
        <v>106</v>
      </c>
      <c r="E102" s="1" t="s">
        <v>64</v>
      </c>
      <c r="F102" s="1" t="s">
        <v>32</v>
      </c>
      <c r="G102" s="3">
        <v>26000</v>
      </c>
      <c r="H102" s="58">
        <v>0</v>
      </c>
      <c r="I102" s="55">
        <v>25</v>
      </c>
      <c r="J102" s="55">
        <f t="shared" si="29"/>
        <v>746.2</v>
      </c>
      <c r="K102" s="55">
        <f t="shared" si="30"/>
        <v>1845.9999999999998</v>
      </c>
      <c r="L102" s="55">
        <f>+G102*1.15%</f>
        <v>299</v>
      </c>
      <c r="M102" s="3">
        <f>+G102*3.04%</f>
        <v>790.4</v>
      </c>
      <c r="N102" s="55">
        <f t="shared" si="26"/>
        <v>1843.4</v>
      </c>
      <c r="O102" s="5">
        <v>0</v>
      </c>
      <c r="P102" s="3">
        <f>SUM(J102:N102)</f>
        <v>5525</v>
      </c>
      <c r="Q102" s="3">
        <f>+H102+I102+J102+M102+O102</f>
        <v>1561.6</v>
      </c>
      <c r="R102" s="3">
        <f t="shared" si="27"/>
        <v>3988.4</v>
      </c>
      <c r="S102" s="57">
        <f t="shared" si="28"/>
        <v>24438.400000000001</v>
      </c>
      <c r="T102" s="1">
        <v>111</v>
      </c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</row>
    <row r="103" spans="1:168" s="2" customFormat="1" ht="15" customHeight="1" x14ac:dyDescent="0.25">
      <c r="A103" s="1">
        <v>10</v>
      </c>
      <c r="B103" s="2" t="s">
        <v>119</v>
      </c>
      <c r="C103" s="1" t="s">
        <v>34</v>
      </c>
      <c r="D103" s="1" t="s">
        <v>106</v>
      </c>
      <c r="E103" s="1" t="s">
        <v>64</v>
      </c>
      <c r="F103" s="1" t="s">
        <v>32</v>
      </c>
      <c r="G103" s="3">
        <v>30000</v>
      </c>
      <c r="H103" s="58">
        <v>0</v>
      </c>
      <c r="I103" s="55">
        <v>25</v>
      </c>
      <c r="J103" s="55">
        <f t="shared" si="29"/>
        <v>861</v>
      </c>
      <c r="K103" s="55">
        <f t="shared" si="30"/>
        <v>2130</v>
      </c>
      <c r="L103" s="55">
        <f t="shared" si="31"/>
        <v>345</v>
      </c>
      <c r="M103" s="3">
        <f t="shared" si="32"/>
        <v>912</v>
      </c>
      <c r="N103" s="55">
        <f t="shared" si="26"/>
        <v>2127</v>
      </c>
      <c r="O103" s="5">
        <v>0</v>
      </c>
      <c r="P103" s="3">
        <f t="shared" si="33"/>
        <v>6375</v>
      </c>
      <c r="Q103" s="3">
        <f t="shared" si="34"/>
        <v>1798</v>
      </c>
      <c r="R103" s="3">
        <f t="shared" si="27"/>
        <v>4602</v>
      </c>
      <c r="S103" s="57">
        <f t="shared" si="28"/>
        <v>28202</v>
      </c>
      <c r="T103" s="1">
        <v>111</v>
      </c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</row>
    <row r="104" spans="1:168" s="2" customFormat="1" ht="15" customHeight="1" thickBot="1" x14ac:dyDescent="0.3">
      <c r="A104" s="1">
        <v>11</v>
      </c>
      <c r="B104" s="2" t="s">
        <v>120</v>
      </c>
      <c r="C104" s="1" t="s">
        <v>30</v>
      </c>
      <c r="D104" s="1" t="s">
        <v>106</v>
      </c>
      <c r="E104" s="1" t="s">
        <v>121</v>
      </c>
      <c r="F104" s="1" t="s">
        <v>32</v>
      </c>
      <c r="G104" s="3">
        <v>24150</v>
      </c>
      <c r="H104" s="58">
        <v>0</v>
      </c>
      <c r="I104" s="55">
        <v>25</v>
      </c>
      <c r="J104" s="55">
        <f t="shared" si="29"/>
        <v>693.10500000000002</v>
      </c>
      <c r="K104" s="55">
        <f t="shared" si="30"/>
        <v>1714.6499999999999</v>
      </c>
      <c r="L104" s="55">
        <f t="shared" si="31"/>
        <v>277.72500000000002</v>
      </c>
      <c r="M104" s="3">
        <f t="shared" si="32"/>
        <v>734.16</v>
      </c>
      <c r="N104" s="55">
        <f t="shared" si="26"/>
        <v>1712.2350000000001</v>
      </c>
      <c r="O104" s="5">
        <v>1350.12</v>
      </c>
      <c r="P104" s="3">
        <f t="shared" si="33"/>
        <v>5131.875</v>
      </c>
      <c r="Q104" s="3">
        <f t="shared" si="34"/>
        <v>2802.3849999999998</v>
      </c>
      <c r="R104" s="3">
        <f t="shared" si="27"/>
        <v>3704.61</v>
      </c>
      <c r="S104" s="57">
        <f t="shared" si="28"/>
        <v>21347.615000000002</v>
      </c>
      <c r="T104" s="1">
        <v>111</v>
      </c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</row>
    <row r="105" spans="1:168" s="99" customFormat="1" ht="15" customHeight="1" thickBot="1" x14ac:dyDescent="0.3">
      <c r="A105" s="84">
        <f>+A104</f>
        <v>11</v>
      </c>
      <c r="B105" s="85"/>
      <c r="C105" s="85"/>
      <c r="D105" s="85"/>
      <c r="E105" s="85"/>
      <c r="F105" s="85"/>
      <c r="G105" s="67">
        <f t="shared" ref="G105:S105" si="35">SUM(G94:G104)</f>
        <v>439550</v>
      </c>
      <c r="H105" s="67">
        <f>SUM(H94:H104)</f>
        <v>18326.34</v>
      </c>
      <c r="I105" s="67">
        <f t="shared" si="35"/>
        <v>275</v>
      </c>
      <c r="J105" s="67">
        <f t="shared" si="35"/>
        <v>12615.085000000001</v>
      </c>
      <c r="K105" s="67">
        <f t="shared" si="35"/>
        <v>31208.050000000003</v>
      </c>
      <c r="L105" s="67">
        <f t="shared" si="35"/>
        <v>4422.9050000000007</v>
      </c>
      <c r="M105" s="67">
        <f t="shared" si="35"/>
        <v>13362.32</v>
      </c>
      <c r="N105" s="67">
        <f t="shared" si="35"/>
        <v>31164.095000000001</v>
      </c>
      <c r="O105" s="67">
        <f t="shared" si="35"/>
        <v>4050.3599999999997</v>
      </c>
      <c r="P105" s="67">
        <f t="shared" si="35"/>
        <v>92772.455000000002</v>
      </c>
      <c r="Q105" s="67">
        <f t="shared" si="35"/>
        <v>48629.105000000003</v>
      </c>
      <c r="R105" s="67">
        <f t="shared" si="35"/>
        <v>66795.05</v>
      </c>
      <c r="S105" s="67">
        <f t="shared" si="35"/>
        <v>390920.89500000008</v>
      </c>
      <c r="T105" s="67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</row>
    <row r="106" spans="1:168" ht="8.1" customHeight="1" x14ac:dyDescent="0.25"/>
    <row r="107" spans="1:168" s="2" customFormat="1" ht="15" customHeight="1" x14ac:dyDescent="0.25">
      <c r="A107" s="48" t="s">
        <v>122</v>
      </c>
      <c r="B107" s="48"/>
      <c r="C107" s="48"/>
      <c r="D107" s="48"/>
      <c r="E107" s="48"/>
      <c r="F107" s="100"/>
      <c r="G107" s="76"/>
      <c r="H107" s="106"/>
      <c r="I107" s="101"/>
      <c r="J107" s="101"/>
      <c r="K107" s="101"/>
      <c r="L107" s="49"/>
      <c r="M107" s="101"/>
      <c r="N107" s="101"/>
      <c r="O107" s="102"/>
      <c r="P107" s="101"/>
      <c r="Q107" s="101"/>
      <c r="R107" s="101"/>
      <c r="S107" s="101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  <c r="BZ107" s="100"/>
      <c r="CA107" s="100"/>
      <c r="CB107" s="100"/>
      <c r="CC107" s="100"/>
      <c r="CD107" s="100"/>
      <c r="CE107" s="100"/>
      <c r="CF107" s="100"/>
      <c r="CG107" s="100"/>
      <c r="CH107" s="100"/>
      <c r="CI107" s="100"/>
      <c r="CJ107" s="100"/>
      <c r="CK107" s="100"/>
      <c r="CL107" s="100"/>
      <c r="CM107" s="100"/>
      <c r="CN107" s="100"/>
      <c r="CO107" s="100"/>
      <c r="CP107" s="100"/>
      <c r="CQ107" s="100"/>
      <c r="CR107" s="100"/>
      <c r="CS107" s="100"/>
      <c r="CT107" s="100"/>
      <c r="CU107" s="100"/>
      <c r="CV107" s="100"/>
      <c r="CW107" s="100"/>
      <c r="CX107" s="100"/>
      <c r="CY107" s="100"/>
      <c r="CZ107" s="100"/>
      <c r="DA107" s="100"/>
      <c r="DB107" s="100"/>
      <c r="DC107" s="100"/>
      <c r="DD107" s="100"/>
      <c r="DE107" s="100"/>
      <c r="DF107" s="100"/>
      <c r="DG107" s="100"/>
      <c r="DH107" s="100"/>
      <c r="DI107" s="100"/>
      <c r="DJ107" s="100"/>
      <c r="DK107" s="100"/>
      <c r="DL107" s="100"/>
      <c r="DM107" s="100"/>
      <c r="DN107" s="100"/>
      <c r="DO107" s="100"/>
      <c r="DP107" s="100"/>
      <c r="DQ107" s="100"/>
      <c r="DR107" s="100"/>
      <c r="DS107" s="100"/>
      <c r="DT107" s="100"/>
      <c r="DU107" s="100"/>
      <c r="DV107" s="100"/>
      <c r="DW107" s="100"/>
      <c r="DX107" s="100"/>
      <c r="DY107" s="100"/>
      <c r="DZ107" s="100"/>
      <c r="EA107" s="100"/>
      <c r="EB107" s="100"/>
      <c r="EC107" s="100"/>
      <c r="ED107" s="100"/>
      <c r="EE107" s="100"/>
      <c r="EF107" s="100"/>
      <c r="EG107" s="100"/>
      <c r="EH107" s="100"/>
      <c r="EI107" s="100"/>
      <c r="EJ107" s="100"/>
      <c r="EK107" s="100"/>
      <c r="EL107" s="100"/>
      <c r="EM107" s="100"/>
      <c r="EN107" s="100"/>
      <c r="EO107" s="100"/>
      <c r="EP107" s="100"/>
      <c r="EQ107" s="100"/>
      <c r="ER107" s="100"/>
      <c r="ES107" s="100"/>
      <c r="ET107" s="100"/>
      <c r="EU107" s="100"/>
      <c r="EV107" s="100"/>
      <c r="EW107" s="100"/>
      <c r="EX107" s="100"/>
      <c r="EY107" s="100"/>
      <c r="EZ107" s="100"/>
      <c r="FA107" s="100"/>
      <c r="FB107" s="100"/>
      <c r="FC107" s="100"/>
      <c r="FD107" s="100"/>
      <c r="FE107" s="100"/>
      <c r="FF107" s="100"/>
      <c r="FG107" s="100"/>
      <c r="FH107" s="100"/>
      <c r="FI107" s="100"/>
      <c r="FJ107" s="100"/>
      <c r="FK107" s="100"/>
      <c r="FL107" s="100"/>
    </row>
    <row r="108" spans="1:168" s="2" customFormat="1" ht="8.1" customHeight="1" x14ac:dyDescent="0.25">
      <c r="A108" s="69"/>
      <c r="B108" s="70"/>
      <c r="C108" s="70"/>
      <c r="D108" s="70"/>
      <c r="E108" s="70"/>
      <c r="F108" s="70"/>
      <c r="G108" s="68"/>
      <c r="H108" s="71"/>
      <c r="I108" s="55"/>
      <c r="J108" s="68"/>
      <c r="K108" s="68"/>
      <c r="L108" s="68"/>
      <c r="M108" s="55"/>
      <c r="N108" s="55"/>
      <c r="O108" s="105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</row>
    <row r="109" spans="1:168" s="2" customFormat="1" ht="15" customHeight="1" x14ac:dyDescent="0.25">
      <c r="A109" s="1">
        <v>1</v>
      </c>
      <c r="B109" s="2" t="s">
        <v>123</v>
      </c>
      <c r="C109" s="1" t="s">
        <v>34</v>
      </c>
      <c r="D109" s="110" t="s">
        <v>124</v>
      </c>
      <c r="E109" s="1" t="s">
        <v>71</v>
      </c>
      <c r="F109" s="1" t="s">
        <v>32</v>
      </c>
      <c r="G109" s="3">
        <v>75000</v>
      </c>
      <c r="H109" s="72">
        <v>5769.33</v>
      </c>
      <c r="I109" s="3">
        <v>25</v>
      </c>
      <c r="J109" s="3">
        <f>+G109*2.87%</f>
        <v>2152.5</v>
      </c>
      <c r="K109" s="55">
        <f>+G109*7.1%</f>
        <v>5324.9999999999991</v>
      </c>
      <c r="L109" s="3">
        <v>748.08</v>
      </c>
      <c r="M109" s="3">
        <f>+G109*3.04%</f>
        <v>2280</v>
      </c>
      <c r="N109" s="55">
        <f>+G109*7.09%</f>
        <v>5317.5</v>
      </c>
      <c r="O109" s="5">
        <v>2700.24</v>
      </c>
      <c r="P109" s="3">
        <f>SUM(J109:N109)</f>
        <v>15823.08</v>
      </c>
      <c r="Q109" s="3">
        <f>+H109+I109+J109+M109+O109</f>
        <v>12927.07</v>
      </c>
      <c r="R109" s="3">
        <f>+K109+L109+N109</f>
        <v>11390.579999999998</v>
      </c>
      <c r="S109" s="57">
        <f>+G109-Q109</f>
        <v>62072.93</v>
      </c>
      <c r="T109" s="1">
        <v>111</v>
      </c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</row>
    <row r="110" spans="1:168" s="88" customFormat="1" ht="15" customHeight="1" thickBot="1" x14ac:dyDescent="0.3">
      <c r="A110" s="89">
        <v>2</v>
      </c>
      <c r="B110" s="88" t="s">
        <v>125</v>
      </c>
      <c r="C110" s="89" t="s">
        <v>34</v>
      </c>
      <c r="D110" s="111" t="s">
        <v>124</v>
      </c>
      <c r="E110" s="89" t="s">
        <v>64</v>
      </c>
      <c r="F110" s="89" t="s">
        <v>32</v>
      </c>
      <c r="G110" s="90">
        <v>30000</v>
      </c>
      <c r="H110" s="91">
        <v>0</v>
      </c>
      <c r="I110" s="92">
        <v>25</v>
      </c>
      <c r="J110" s="92">
        <f>+G110*2.87%</f>
        <v>861</v>
      </c>
      <c r="K110" s="92">
        <f>+G110*7.1%</f>
        <v>2130</v>
      </c>
      <c r="L110" s="92">
        <f>+G110*1.15%</f>
        <v>345</v>
      </c>
      <c r="M110" s="90">
        <f>+G110*3.04%</f>
        <v>912</v>
      </c>
      <c r="N110" s="92">
        <f>+G110*7.09%</f>
        <v>2127</v>
      </c>
      <c r="O110" s="5">
        <v>0</v>
      </c>
      <c r="P110" s="90">
        <f>SUM(J110:N110)</f>
        <v>6375</v>
      </c>
      <c r="Q110" s="90">
        <f>+H110+I110+J110+M110+O110</f>
        <v>1798</v>
      </c>
      <c r="R110" s="90">
        <f>+K110+L110+N110</f>
        <v>4602</v>
      </c>
      <c r="S110" s="5">
        <f>+G110-Q110</f>
        <v>28202</v>
      </c>
      <c r="T110" s="89">
        <v>111</v>
      </c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</row>
    <row r="111" spans="1:168" s="104" customFormat="1" ht="15" customHeight="1" thickBot="1" x14ac:dyDescent="0.3">
      <c r="A111" s="84">
        <f>+A110</f>
        <v>2</v>
      </c>
      <c r="B111" s="85"/>
      <c r="C111" s="85"/>
      <c r="D111" s="85"/>
      <c r="E111" s="85"/>
      <c r="F111" s="85"/>
      <c r="G111" s="67">
        <f>SUM(G109:G110)</f>
        <v>105000</v>
      </c>
      <c r="H111" s="67">
        <f>SUM(H109:H110)</f>
        <v>5769.33</v>
      </c>
      <c r="I111" s="67">
        <f t="shared" ref="I111:S111" si="36">SUM(I109:I110)</f>
        <v>50</v>
      </c>
      <c r="J111" s="67">
        <f t="shared" si="36"/>
        <v>3013.5</v>
      </c>
      <c r="K111" s="67">
        <f t="shared" si="36"/>
        <v>7454.9999999999991</v>
      </c>
      <c r="L111" s="67">
        <f t="shared" si="36"/>
        <v>1093.08</v>
      </c>
      <c r="M111" s="67">
        <f t="shared" si="36"/>
        <v>3192</v>
      </c>
      <c r="N111" s="67">
        <f t="shared" si="36"/>
        <v>7444.5</v>
      </c>
      <c r="O111" s="67">
        <f t="shared" si="36"/>
        <v>2700.24</v>
      </c>
      <c r="P111" s="67">
        <f t="shared" si="36"/>
        <v>22198.080000000002</v>
      </c>
      <c r="Q111" s="67">
        <f t="shared" si="36"/>
        <v>14725.07</v>
      </c>
      <c r="R111" s="67">
        <f t="shared" si="36"/>
        <v>15992.579999999998</v>
      </c>
      <c r="S111" s="67">
        <f t="shared" si="36"/>
        <v>90274.93</v>
      </c>
      <c r="T111" s="67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</row>
    <row r="112" spans="1:168" s="2" customFormat="1" ht="8.1" customHeight="1" x14ac:dyDescent="0.25">
      <c r="A112" s="69"/>
      <c r="B112" s="70"/>
      <c r="C112" s="70"/>
      <c r="D112" s="70"/>
      <c r="E112" s="70"/>
      <c r="F112" s="70"/>
      <c r="G112" s="68"/>
      <c r="H112" s="71"/>
      <c r="I112" s="55"/>
      <c r="J112" s="68"/>
      <c r="K112" s="68"/>
      <c r="L112" s="68"/>
      <c r="M112" s="55"/>
      <c r="N112" s="55"/>
      <c r="O112" s="105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</row>
    <row r="113" spans="1:168" s="2" customFormat="1" ht="15" customHeight="1" x14ac:dyDescent="0.25">
      <c r="A113" s="48" t="s">
        <v>126</v>
      </c>
      <c r="B113" s="48"/>
      <c r="C113" s="48"/>
      <c r="D113" s="48"/>
      <c r="E113" s="48"/>
      <c r="F113" s="100"/>
      <c r="G113" s="76"/>
      <c r="H113" s="106"/>
      <c r="I113" s="101"/>
      <c r="J113" s="101"/>
      <c r="K113" s="101"/>
      <c r="L113" s="49"/>
      <c r="M113" s="101"/>
      <c r="N113" s="101"/>
      <c r="O113" s="102"/>
      <c r="P113" s="101"/>
      <c r="Q113" s="101"/>
      <c r="R113" s="101"/>
      <c r="S113" s="101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  <c r="BZ113" s="100"/>
      <c r="CA113" s="100"/>
      <c r="CB113" s="100"/>
      <c r="CC113" s="100"/>
      <c r="CD113" s="100"/>
      <c r="CE113" s="100"/>
      <c r="CF113" s="100"/>
      <c r="CG113" s="100"/>
      <c r="CH113" s="100"/>
      <c r="CI113" s="100"/>
      <c r="CJ113" s="100"/>
      <c r="CK113" s="100"/>
      <c r="CL113" s="100"/>
      <c r="CM113" s="100"/>
      <c r="CN113" s="100"/>
      <c r="CO113" s="100"/>
      <c r="CP113" s="100"/>
      <c r="CQ113" s="100"/>
      <c r="CR113" s="100"/>
      <c r="CS113" s="100"/>
      <c r="CT113" s="100"/>
      <c r="CU113" s="100"/>
      <c r="CV113" s="100"/>
      <c r="CW113" s="100"/>
      <c r="CX113" s="100"/>
      <c r="CY113" s="100"/>
      <c r="CZ113" s="100"/>
      <c r="DA113" s="100"/>
      <c r="DB113" s="100"/>
      <c r="DC113" s="100"/>
      <c r="DD113" s="100"/>
      <c r="DE113" s="100"/>
      <c r="DF113" s="100"/>
      <c r="DG113" s="100"/>
      <c r="DH113" s="100"/>
      <c r="DI113" s="100"/>
      <c r="DJ113" s="100"/>
      <c r="DK113" s="100"/>
      <c r="DL113" s="100"/>
      <c r="DM113" s="100"/>
      <c r="DN113" s="100"/>
      <c r="DO113" s="100"/>
      <c r="DP113" s="100"/>
      <c r="DQ113" s="100"/>
      <c r="DR113" s="100"/>
      <c r="DS113" s="100"/>
      <c r="DT113" s="100"/>
      <c r="DU113" s="100"/>
      <c r="DV113" s="100"/>
      <c r="DW113" s="100"/>
      <c r="DX113" s="100"/>
      <c r="DY113" s="100"/>
      <c r="DZ113" s="100"/>
      <c r="EA113" s="100"/>
      <c r="EB113" s="100"/>
      <c r="EC113" s="100"/>
      <c r="ED113" s="100"/>
      <c r="EE113" s="100"/>
      <c r="EF113" s="100"/>
      <c r="EG113" s="100"/>
      <c r="EH113" s="100"/>
      <c r="EI113" s="100"/>
      <c r="EJ113" s="100"/>
      <c r="EK113" s="100"/>
      <c r="EL113" s="100"/>
      <c r="EM113" s="100"/>
      <c r="EN113" s="100"/>
      <c r="EO113" s="100"/>
      <c r="EP113" s="100"/>
      <c r="EQ113" s="100"/>
      <c r="ER113" s="100"/>
      <c r="ES113" s="100"/>
      <c r="ET113" s="100"/>
      <c r="EU113" s="100"/>
      <c r="EV113" s="100"/>
      <c r="EW113" s="100"/>
      <c r="EX113" s="100"/>
      <c r="EY113" s="100"/>
      <c r="EZ113" s="100"/>
      <c r="FA113" s="100"/>
      <c r="FB113" s="100"/>
      <c r="FC113" s="100"/>
      <c r="FD113" s="100"/>
      <c r="FE113" s="100"/>
      <c r="FF113" s="100"/>
      <c r="FG113" s="100"/>
      <c r="FH113" s="100"/>
      <c r="FI113" s="100"/>
      <c r="FJ113" s="100"/>
      <c r="FK113" s="100"/>
      <c r="FL113" s="100"/>
    </row>
    <row r="114" spans="1:168" s="2" customFormat="1" ht="8.1" customHeight="1" x14ac:dyDescent="0.25">
      <c r="A114" s="69"/>
      <c r="B114" s="70"/>
      <c r="C114" s="70"/>
      <c r="D114" s="70"/>
      <c r="E114" s="70"/>
      <c r="F114" s="70"/>
      <c r="G114" s="68"/>
      <c r="H114" s="71"/>
      <c r="I114" s="55"/>
      <c r="J114" s="68"/>
      <c r="K114" s="68"/>
      <c r="L114" s="68"/>
      <c r="M114" s="55"/>
      <c r="N114" s="55"/>
      <c r="O114" s="105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68"/>
      <c r="CX114" s="68"/>
      <c r="CY114" s="68"/>
      <c r="CZ114" s="68"/>
      <c r="DA114" s="68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</row>
    <row r="115" spans="1:168" s="2" customFormat="1" ht="15" customHeight="1" x14ac:dyDescent="0.25">
      <c r="A115" s="1">
        <v>1</v>
      </c>
      <c r="B115" s="2" t="s">
        <v>127</v>
      </c>
      <c r="C115" s="1" t="s">
        <v>34</v>
      </c>
      <c r="D115" s="110" t="s">
        <v>128</v>
      </c>
      <c r="E115" s="1" t="s">
        <v>71</v>
      </c>
      <c r="F115" s="1" t="s">
        <v>82</v>
      </c>
      <c r="G115" s="3">
        <v>75000</v>
      </c>
      <c r="H115" s="4">
        <v>6309.38</v>
      </c>
      <c r="I115" s="3">
        <v>25</v>
      </c>
      <c r="J115" s="3">
        <f>+G115*2.87%</f>
        <v>2152.5</v>
      </c>
      <c r="K115" s="55">
        <f>+G115*7.1%</f>
        <v>5324.9999999999991</v>
      </c>
      <c r="L115" s="3">
        <v>748.08</v>
      </c>
      <c r="M115" s="3">
        <f>+G115*3.04%</f>
        <v>2280</v>
      </c>
      <c r="N115" s="55">
        <f>+G115*7.09%</f>
        <v>5317.5</v>
      </c>
      <c r="O115" s="5">
        <v>0</v>
      </c>
      <c r="P115" s="3">
        <f>SUM(J115:N115)</f>
        <v>15823.08</v>
      </c>
      <c r="Q115" s="3">
        <f>+H115+I115+J115+M115+O115</f>
        <v>10766.880000000001</v>
      </c>
      <c r="R115" s="3">
        <f>+K115+L115+N115</f>
        <v>11390.579999999998</v>
      </c>
      <c r="S115" s="57">
        <f>+G115-Q115</f>
        <v>64233.119999999995</v>
      </c>
      <c r="T115" s="1">
        <v>111</v>
      </c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</row>
    <row r="116" spans="1:168" s="2" customFormat="1" ht="15" customHeight="1" x14ac:dyDescent="0.25">
      <c r="A116" s="1">
        <v>2</v>
      </c>
      <c r="B116" s="2" t="s">
        <v>129</v>
      </c>
      <c r="C116" s="1" t="s">
        <v>30</v>
      </c>
      <c r="D116" s="110" t="s">
        <v>128</v>
      </c>
      <c r="E116" s="110" t="s">
        <v>130</v>
      </c>
      <c r="F116" s="1" t="s">
        <v>32</v>
      </c>
      <c r="G116" s="3">
        <v>50000</v>
      </c>
      <c r="H116" s="4">
        <v>1854</v>
      </c>
      <c r="I116" s="55">
        <v>25</v>
      </c>
      <c r="J116" s="55">
        <f>+G116*2.87%</f>
        <v>1435</v>
      </c>
      <c r="K116" s="55">
        <f>+G116*7.1%</f>
        <v>3549.9999999999995</v>
      </c>
      <c r="L116" s="55">
        <f>+G116*1.15%</f>
        <v>575</v>
      </c>
      <c r="M116" s="3">
        <f>+G116*3.04%</f>
        <v>1520</v>
      </c>
      <c r="N116" s="55">
        <f>+G116*7.09%</f>
        <v>3545.0000000000005</v>
      </c>
      <c r="O116" s="5">
        <v>0</v>
      </c>
      <c r="P116" s="3">
        <f>SUM(J116:N116)</f>
        <v>10625</v>
      </c>
      <c r="Q116" s="3">
        <f>+H116+I116+J116+M116+O116</f>
        <v>4834</v>
      </c>
      <c r="R116" s="3">
        <f>+K116+L116+N116</f>
        <v>7670</v>
      </c>
      <c r="S116" s="57">
        <f>+G116-Q116</f>
        <v>45166</v>
      </c>
      <c r="T116" s="1">
        <v>111</v>
      </c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</row>
    <row r="117" spans="1:168" s="2" customFormat="1" ht="15" customHeight="1" thickBot="1" x14ac:dyDescent="0.3">
      <c r="A117" s="1">
        <v>3</v>
      </c>
      <c r="B117" s="2" t="s">
        <v>131</v>
      </c>
      <c r="C117" s="1" t="s">
        <v>34</v>
      </c>
      <c r="D117" s="110" t="s">
        <v>128</v>
      </c>
      <c r="E117" s="1" t="s">
        <v>132</v>
      </c>
      <c r="F117" s="1" t="s">
        <v>32</v>
      </c>
      <c r="G117" s="3">
        <v>35000</v>
      </c>
      <c r="H117" s="58">
        <v>0</v>
      </c>
      <c r="I117" s="55">
        <v>25</v>
      </c>
      <c r="J117" s="55">
        <f>+G117*2.87%</f>
        <v>1004.5</v>
      </c>
      <c r="K117" s="55">
        <f>+G117*7.1%</f>
        <v>2485</v>
      </c>
      <c r="L117" s="55">
        <f>+G117*1.15%</f>
        <v>402.5</v>
      </c>
      <c r="M117" s="3">
        <f>+G117*3.04%</f>
        <v>1064</v>
      </c>
      <c r="N117" s="55">
        <f>+G117*7.09%</f>
        <v>2481.5</v>
      </c>
      <c r="O117" s="5">
        <v>1350.12</v>
      </c>
      <c r="P117" s="3">
        <f>SUM(J117:N117)</f>
        <v>7437.5</v>
      </c>
      <c r="Q117" s="3">
        <f>+H117+I117+J117+M117+O117</f>
        <v>3443.62</v>
      </c>
      <c r="R117" s="3">
        <f>+K117+L117+N117</f>
        <v>5369</v>
      </c>
      <c r="S117" s="57">
        <f>+G117-Q117</f>
        <v>31556.38</v>
      </c>
      <c r="T117" s="1">
        <v>111</v>
      </c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</row>
    <row r="118" spans="1:168" s="104" customFormat="1" ht="15" customHeight="1" thickBot="1" x14ac:dyDescent="0.3">
      <c r="A118" s="84">
        <f>+A117</f>
        <v>3</v>
      </c>
      <c r="B118" s="85"/>
      <c r="C118" s="85"/>
      <c r="D118" s="85"/>
      <c r="E118" s="85"/>
      <c r="F118" s="85"/>
      <c r="G118" s="67">
        <f t="shared" ref="G118:S118" si="37">SUM(G115:G117)</f>
        <v>160000</v>
      </c>
      <c r="H118" s="67">
        <f>SUM(H115:H117)</f>
        <v>8163.38</v>
      </c>
      <c r="I118" s="67">
        <f t="shared" si="37"/>
        <v>75</v>
      </c>
      <c r="J118" s="67">
        <f t="shared" si="37"/>
        <v>4592</v>
      </c>
      <c r="K118" s="67">
        <f t="shared" si="37"/>
        <v>11359.999999999998</v>
      </c>
      <c r="L118" s="67">
        <f t="shared" si="37"/>
        <v>1725.58</v>
      </c>
      <c r="M118" s="67">
        <f t="shared" si="37"/>
        <v>4864</v>
      </c>
      <c r="N118" s="67">
        <f t="shared" si="37"/>
        <v>11344</v>
      </c>
      <c r="O118" s="67">
        <f t="shared" si="37"/>
        <v>1350.12</v>
      </c>
      <c r="P118" s="67">
        <f t="shared" si="37"/>
        <v>33885.58</v>
      </c>
      <c r="Q118" s="67">
        <f t="shared" si="37"/>
        <v>19044.5</v>
      </c>
      <c r="R118" s="67">
        <f t="shared" si="37"/>
        <v>24429.579999999998</v>
      </c>
      <c r="S118" s="67">
        <f t="shared" si="37"/>
        <v>140955.5</v>
      </c>
      <c r="T118" s="67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68"/>
      <c r="CX118" s="68"/>
      <c r="CY118" s="6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</row>
    <row r="119" spans="1:168" s="2" customFormat="1" ht="8.1" customHeight="1" x14ac:dyDescent="0.25">
      <c r="A119" s="69"/>
      <c r="B119" s="70"/>
      <c r="C119" s="70"/>
      <c r="D119" s="70"/>
      <c r="E119" s="70"/>
      <c r="F119" s="70"/>
      <c r="G119" s="68"/>
      <c r="H119" s="71"/>
      <c r="I119" s="55"/>
      <c r="J119" s="68"/>
      <c r="K119" s="68"/>
      <c r="L119" s="68"/>
      <c r="M119" s="55"/>
      <c r="N119" s="55"/>
      <c r="O119" s="105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8"/>
      <c r="CF119" s="68"/>
      <c r="CG119" s="68"/>
      <c r="CH119" s="68"/>
      <c r="CI119" s="68"/>
      <c r="CJ119" s="68"/>
      <c r="CK119" s="68"/>
      <c r="CL119" s="68"/>
      <c r="CM119" s="68"/>
      <c r="CN119" s="68"/>
      <c r="CO119" s="68"/>
      <c r="CP119" s="68"/>
      <c r="CQ119" s="68"/>
      <c r="CR119" s="68"/>
      <c r="CS119" s="68"/>
      <c r="CT119" s="68"/>
      <c r="CU119" s="68"/>
      <c r="CV119" s="68"/>
      <c r="CW119" s="68"/>
      <c r="CX119" s="68"/>
      <c r="CY119" s="68"/>
      <c r="CZ119" s="68"/>
      <c r="DA119" s="68"/>
      <c r="DB119" s="68"/>
      <c r="DC119" s="68"/>
      <c r="DD119" s="68"/>
      <c r="DE119" s="68"/>
      <c r="DF119" s="68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  <c r="DQ119" s="68"/>
      <c r="DR119" s="68"/>
      <c r="DS119" s="68"/>
      <c r="DT119" s="68"/>
      <c r="DU119" s="68"/>
      <c r="DV119" s="68"/>
      <c r="DW119" s="68"/>
      <c r="DX119" s="68"/>
      <c r="DY119" s="68"/>
      <c r="DZ119" s="68"/>
      <c r="EA119" s="68"/>
      <c r="EB119" s="68"/>
      <c r="EC119" s="68"/>
      <c r="ED119" s="68"/>
      <c r="EE119" s="68"/>
      <c r="EF119" s="68"/>
      <c r="EG119" s="68"/>
      <c r="EH119" s="68"/>
      <c r="EI119" s="68"/>
      <c r="EJ119" s="68"/>
      <c r="EK119" s="68"/>
      <c r="EL119" s="68"/>
      <c r="EM119" s="68"/>
      <c r="EN119" s="68"/>
      <c r="EO119" s="68"/>
      <c r="EP119" s="68"/>
      <c r="EQ119" s="68"/>
      <c r="ER119" s="68"/>
      <c r="ES119" s="68"/>
      <c r="ET119" s="68"/>
      <c r="EU119" s="68"/>
      <c r="EV119" s="68"/>
      <c r="EW119" s="68"/>
      <c r="EX119" s="68"/>
      <c r="EY119" s="68"/>
      <c r="EZ119" s="68"/>
      <c r="FA119" s="68"/>
      <c r="FB119" s="68"/>
      <c r="FC119" s="68"/>
      <c r="FD119" s="68"/>
      <c r="FE119" s="68"/>
      <c r="FF119" s="68"/>
      <c r="FG119" s="68"/>
      <c r="FH119" s="68"/>
      <c r="FI119" s="68"/>
      <c r="FJ119" s="68"/>
      <c r="FK119" s="68"/>
      <c r="FL119" s="68"/>
    </row>
    <row r="120" spans="1:168" s="2" customFormat="1" ht="15" customHeight="1" x14ac:dyDescent="0.25">
      <c r="A120" s="48" t="s">
        <v>133</v>
      </c>
      <c r="B120" s="48"/>
      <c r="C120" s="48"/>
      <c r="D120" s="48"/>
      <c r="E120" s="48"/>
      <c r="F120" s="100"/>
      <c r="G120" s="76"/>
      <c r="H120" s="106"/>
      <c r="I120" s="101"/>
      <c r="J120" s="101"/>
      <c r="K120" s="101"/>
      <c r="L120" s="49"/>
      <c r="M120" s="101"/>
      <c r="N120" s="101"/>
      <c r="O120" s="102"/>
      <c r="P120" s="101"/>
      <c r="Q120" s="101"/>
      <c r="R120" s="101"/>
      <c r="S120" s="101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  <c r="BZ120" s="100"/>
      <c r="CA120" s="100"/>
      <c r="CB120" s="100"/>
      <c r="CC120" s="100"/>
      <c r="CD120" s="100"/>
      <c r="CE120" s="100"/>
      <c r="CF120" s="100"/>
      <c r="CG120" s="100"/>
      <c r="CH120" s="100"/>
      <c r="CI120" s="100"/>
      <c r="CJ120" s="100"/>
      <c r="CK120" s="100"/>
      <c r="CL120" s="100"/>
      <c r="CM120" s="100"/>
      <c r="CN120" s="100"/>
      <c r="CO120" s="100"/>
      <c r="CP120" s="100"/>
      <c r="CQ120" s="100"/>
      <c r="CR120" s="100"/>
      <c r="CS120" s="100"/>
      <c r="CT120" s="100"/>
      <c r="CU120" s="100"/>
      <c r="CV120" s="100"/>
      <c r="CW120" s="100"/>
      <c r="CX120" s="100"/>
      <c r="CY120" s="100"/>
      <c r="CZ120" s="100"/>
      <c r="DA120" s="100"/>
      <c r="DB120" s="100"/>
      <c r="DC120" s="100"/>
      <c r="DD120" s="100"/>
      <c r="DE120" s="100"/>
      <c r="DF120" s="100"/>
      <c r="DG120" s="100"/>
      <c r="DH120" s="100"/>
      <c r="DI120" s="100"/>
      <c r="DJ120" s="100"/>
      <c r="DK120" s="100"/>
      <c r="DL120" s="100"/>
      <c r="DM120" s="100"/>
      <c r="DN120" s="100"/>
      <c r="DO120" s="100"/>
      <c r="DP120" s="100"/>
      <c r="DQ120" s="100"/>
      <c r="DR120" s="100"/>
      <c r="DS120" s="100"/>
      <c r="DT120" s="100"/>
      <c r="DU120" s="100"/>
      <c r="DV120" s="100"/>
      <c r="DW120" s="100"/>
      <c r="DX120" s="100"/>
      <c r="DY120" s="100"/>
      <c r="DZ120" s="100"/>
      <c r="EA120" s="100"/>
      <c r="EB120" s="100"/>
      <c r="EC120" s="100"/>
      <c r="ED120" s="100"/>
      <c r="EE120" s="100"/>
      <c r="EF120" s="100"/>
      <c r="EG120" s="100"/>
      <c r="EH120" s="100"/>
      <c r="EI120" s="100"/>
      <c r="EJ120" s="100"/>
      <c r="EK120" s="100"/>
      <c r="EL120" s="100"/>
      <c r="EM120" s="100"/>
      <c r="EN120" s="100"/>
      <c r="EO120" s="100"/>
      <c r="EP120" s="100"/>
      <c r="EQ120" s="100"/>
      <c r="ER120" s="100"/>
      <c r="ES120" s="100"/>
      <c r="ET120" s="100"/>
      <c r="EU120" s="100"/>
      <c r="EV120" s="100"/>
      <c r="EW120" s="100"/>
      <c r="EX120" s="100"/>
      <c r="EY120" s="100"/>
      <c r="EZ120" s="100"/>
      <c r="FA120" s="100"/>
      <c r="FB120" s="100"/>
      <c r="FC120" s="100"/>
      <c r="FD120" s="100"/>
      <c r="FE120" s="100"/>
      <c r="FF120" s="100"/>
      <c r="FG120" s="100"/>
      <c r="FH120" s="100"/>
      <c r="FI120" s="100"/>
      <c r="FJ120" s="100"/>
      <c r="FK120" s="100"/>
      <c r="FL120" s="100"/>
    </row>
    <row r="121" spans="1:168" s="2" customFormat="1" ht="8.1" customHeight="1" x14ac:dyDescent="0.25">
      <c r="A121" s="69"/>
      <c r="B121" s="70"/>
      <c r="C121" s="70"/>
      <c r="D121" s="70"/>
      <c r="E121" s="70"/>
      <c r="F121" s="70"/>
      <c r="G121" s="68"/>
      <c r="H121" s="71"/>
      <c r="I121" s="55"/>
      <c r="J121" s="68"/>
      <c r="K121" s="68"/>
      <c r="L121" s="68"/>
      <c r="M121" s="55"/>
      <c r="N121" s="55"/>
      <c r="O121" s="105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</row>
    <row r="122" spans="1:168" s="2" customFormat="1" ht="15" customHeight="1" x14ac:dyDescent="0.25">
      <c r="A122" s="1">
        <v>1</v>
      </c>
      <c r="B122" s="2" t="s">
        <v>134</v>
      </c>
      <c r="C122" s="1" t="s">
        <v>34</v>
      </c>
      <c r="D122" s="1" t="s">
        <v>135</v>
      </c>
      <c r="E122" s="1" t="s">
        <v>71</v>
      </c>
      <c r="F122" s="1" t="s">
        <v>82</v>
      </c>
      <c r="G122" s="3">
        <v>75000</v>
      </c>
      <c r="H122" s="72">
        <v>6039.35</v>
      </c>
      <c r="I122" s="3">
        <v>25</v>
      </c>
      <c r="J122" s="3">
        <f>+G122*2.87%</f>
        <v>2152.5</v>
      </c>
      <c r="K122" s="55">
        <f>+G122*7.1%</f>
        <v>5324.9999999999991</v>
      </c>
      <c r="L122" s="3">
        <v>748.08</v>
      </c>
      <c r="M122" s="3">
        <f>+G122*3.04%</f>
        <v>2280</v>
      </c>
      <c r="N122" s="55">
        <f>+G122*7.09%</f>
        <v>5317.5</v>
      </c>
      <c r="O122" s="5">
        <v>1350.12</v>
      </c>
      <c r="P122" s="3">
        <f>SUM(J122:N122)</f>
        <v>15823.08</v>
      </c>
      <c r="Q122" s="3">
        <f>+H122+I122+J122+M122+O122</f>
        <v>11846.970000000001</v>
      </c>
      <c r="R122" s="3">
        <f>+K122+L122+N122</f>
        <v>11390.579999999998</v>
      </c>
      <c r="S122" s="57">
        <f>+G122-Q122</f>
        <v>63153.03</v>
      </c>
      <c r="T122" s="1">
        <v>111</v>
      </c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</row>
    <row r="123" spans="1:168" s="2" customFormat="1" ht="15" customHeight="1" x14ac:dyDescent="0.25">
      <c r="A123" s="1">
        <v>2</v>
      </c>
      <c r="B123" t="s">
        <v>136</v>
      </c>
      <c r="C123" s="1" t="s">
        <v>34</v>
      </c>
      <c r="D123" s="1" t="s">
        <v>135</v>
      </c>
      <c r="E123" s="110" t="s">
        <v>137</v>
      </c>
      <c r="F123" s="1" t="s">
        <v>32</v>
      </c>
      <c r="G123" s="3">
        <v>50000</v>
      </c>
      <c r="H123" s="4">
        <v>1854</v>
      </c>
      <c r="I123" s="55">
        <v>25</v>
      </c>
      <c r="J123" s="55">
        <f>+G123*2.87%</f>
        <v>1435</v>
      </c>
      <c r="K123" s="55">
        <f>+G123*7.1%</f>
        <v>3549.9999999999995</v>
      </c>
      <c r="L123" s="55">
        <f>+G123*1.15%</f>
        <v>575</v>
      </c>
      <c r="M123" s="3">
        <f>+G123*3.04%</f>
        <v>1520</v>
      </c>
      <c r="N123" s="55">
        <f>+G123*7.09%</f>
        <v>3545.0000000000005</v>
      </c>
      <c r="O123" s="5">
        <v>0</v>
      </c>
      <c r="P123" s="3">
        <f>SUM(J123:N123)</f>
        <v>10625</v>
      </c>
      <c r="Q123" s="3">
        <f>+H123+I123+J123+M123+O123</f>
        <v>4834</v>
      </c>
      <c r="R123" s="3">
        <f>+K123+L123+N123</f>
        <v>7670</v>
      </c>
      <c r="S123" s="57">
        <f>+G123-Q123</f>
        <v>45166</v>
      </c>
      <c r="T123" s="1">
        <v>111</v>
      </c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</row>
    <row r="124" spans="1:168" s="2" customFormat="1" ht="15" customHeight="1" x14ac:dyDescent="0.25">
      <c r="A124" s="1">
        <v>3</v>
      </c>
      <c r="B124" s="109" t="s">
        <v>138</v>
      </c>
      <c r="C124" s="1" t="s">
        <v>34</v>
      </c>
      <c r="D124" s="1" t="s">
        <v>135</v>
      </c>
      <c r="E124" s="110" t="s">
        <v>64</v>
      </c>
      <c r="F124" s="1" t="s">
        <v>32</v>
      </c>
      <c r="G124" s="3">
        <v>30000</v>
      </c>
      <c r="H124" s="58">
        <v>0</v>
      </c>
      <c r="I124" s="55">
        <v>25</v>
      </c>
      <c r="J124" s="55">
        <f>+G124*2.87%</f>
        <v>861</v>
      </c>
      <c r="K124" s="55">
        <f>+G124*7.1%</f>
        <v>2130</v>
      </c>
      <c r="L124" s="55">
        <f>+G124*1.15%</f>
        <v>345</v>
      </c>
      <c r="M124" s="3">
        <f>+G124*3.04%</f>
        <v>912</v>
      </c>
      <c r="N124" s="55">
        <f>+G124*7.09%</f>
        <v>2127</v>
      </c>
      <c r="O124" s="5">
        <v>0</v>
      </c>
      <c r="P124" s="3">
        <f>SUM(J124:N124)</f>
        <v>6375</v>
      </c>
      <c r="Q124" s="3">
        <f>+H124+I124+J124+M124+O124</f>
        <v>1798</v>
      </c>
      <c r="R124" s="3">
        <f>+K124+L124+N124</f>
        <v>4602</v>
      </c>
      <c r="S124" s="57">
        <f>+G124-Q124</f>
        <v>28202</v>
      </c>
      <c r="T124" s="1">
        <v>111</v>
      </c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</row>
    <row r="125" spans="1:168" s="2" customFormat="1" ht="15" customHeight="1" thickBot="1" x14ac:dyDescent="0.3">
      <c r="A125" s="1">
        <v>4</v>
      </c>
      <c r="B125" s="2" t="s">
        <v>139</v>
      </c>
      <c r="C125" s="1" t="s">
        <v>34</v>
      </c>
      <c r="D125" s="1" t="s">
        <v>135</v>
      </c>
      <c r="E125" s="110" t="s">
        <v>64</v>
      </c>
      <c r="F125" s="1" t="s">
        <v>32</v>
      </c>
      <c r="G125" s="3">
        <v>35000</v>
      </c>
      <c r="H125" s="4">
        <v>0</v>
      </c>
      <c r="I125" s="55">
        <v>25</v>
      </c>
      <c r="J125" s="55">
        <f>+G125*2.87%</f>
        <v>1004.5</v>
      </c>
      <c r="K125" s="55">
        <f>+G125*7.1%</f>
        <v>2485</v>
      </c>
      <c r="L125" s="55">
        <f>+G125*1.15%</f>
        <v>402.5</v>
      </c>
      <c r="M125" s="3">
        <f>+G125*3.04%</f>
        <v>1064</v>
      </c>
      <c r="N125" s="55">
        <f>+G125*7.09%</f>
        <v>2481.5</v>
      </c>
      <c r="O125" s="5">
        <v>0</v>
      </c>
      <c r="P125" s="3">
        <f>SUM(J125:N125)</f>
        <v>7437.5</v>
      </c>
      <c r="Q125" s="3">
        <f>+H125+I125+J125+M125+O125</f>
        <v>2093.5</v>
      </c>
      <c r="R125" s="3">
        <f>+K125+L125+N125</f>
        <v>5369</v>
      </c>
      <c r="S125" s="57">
        <f>+G125-Q125</f>
        <v>32906.5</v>
      </c>
      <c r="T125" s="1">
        <v>111</v>
      </c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</row>
    <row r="126" spans="1:168" s="99" customFormat="1" ht="15" customHeight="1" thickBot="1" x14ac:dyDescent="0.3">
      <c r="A126" s="84">
        <f>+A125</f>
        <v>4</v>
      </c>
      <c r="B126" s="85"/>
      <c r="C126" s="85"/>
      <c r="D126" s="85"/>
      <c r="E126" s="85"/>
      <c r="F126" s="85"/>
      <c r="G126" s="67">
        <f>SUM(G122:G125)</f>
        <v>190000</v>
      </c>
      <c r="H126" s="67">
        <f>SUM(H122:H125)</f>
        <v>7893.35</v>
      </c>
      <c r="I126" s="67">
        <f t="shared" ref="I126:S126" si="38">SUM(I122:I125)</f>
        <v>100</v>
      </c>
      <c r="J126" s="67">
        <f t="shared" si="38"/>
        <v>5453</v>
      </c>
      <c r="K126" s="67">
        <f>SUM(K122:K125)</f>
        <v>13489.999999999998</v>
      </c>
      <c r="L126" s="67">
        <f t="shared" si="38"/>
        <v>2070.58</v>
      </c>
      <c r="M126" s="67">
        <f t="shared" si="38"/>
        <v>5776</v>
      </c>
      <c r="N126" s="67">
        <f t="shared" si="38"/>
        <v>13471</v>
      </c>
      <c r="O126" s="67">
        <f t="shared" si="38"/>
        <v>1350.12</v>
      </c>
      <c r="P126" s="67">
        <f t="shared" si="38"/>
        <v>40260.58</v>
      </c>
      <c r="Q126" s="67">
        <f t="shared" si="38"/>
        <v>20572.47</v>
      </c>
      <c r="R126" s="67">
        <f t="shared" si="38"/>
        <v>29031.579999999998</v>
      </c>
      <c r="S126" s="67">
        <f t="shared" si="38"/>
        <v>169427.53</v>
      </c>
      <c r="T126" s="67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</row>
    <row r="127" spans="1:168" s="2" customFormat="1" ht="8.1" customHeight="1" x14ac:dyDescent="0.25">
      <c r="A127" s="69"/>
      <c r="B127" s="70"/>
      <c r="C127" s="70"/>
      <c r="D127" s="70"/>
      <c r="E127" s="70"/>
      <c r="F127" s="70"/>
      <c r="G127" s="68"/>
      <c r="H127" s="71"/>
      <c r="I127" s="55"/>
      <c r="J127" s="68"/>
      <c r="K127" s="68"/>
      <c r="L127" s="68"/>
      <c r="M127" s="55"/>
      <c r="N127" s="55"/>
      <c r="O127" s="105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</row>
    <row r="128" spans="1:168" s="2" customFormat="1" ht="15" customHeight="1" x14ac:dyDescent="0.25">
      <c r="A128" s="48" t="s">
        <v>140</v>
      </c>
      <c r="B128" s="48"/>
      <c r="C128" s="48"/>
      <c r="D128" s="48"/>
      <c r="E128" s="48"/>
      <c r="F128" s="100"/>
      <c r="G128" s="101"/>
      <c r="H128" s="106"/>
      <c r="I128" s="101"/>
      <c r="J128" s="101"/>
      <c r="K128" s="101"/>
      <c r="L128" s="49"/>
      <c r="M128" s="101"/>
      <c r="N128" s="101"/>
      <c r="O128" s="102"/>
      <c r="P128" s="101"/>
      <c r="Q128" s="101"/>
      <c r="R128" s="101"/>
      <c r="S128" s="101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  <c r="BZ128" s="100"/>
      <c r="CA128" s="100"/>
      <c r="CB128" s="100"/>
      <c r="CC128" s="100"/>
      <c r="CD128" s="100"/>
      <c r="CE128" s="100"/>
      <c r="CF128" s="100"/>
      <c r="CG128" s="100"/>
      <c r="CH128" s="100"/>
      <c r="CI128" s="100"/>
      <c r="CJ128" s="100"/>
      <c r="CK128" s="100"/>
      <c r="CL128" s="100"/>
      <c r="CM128" s="100"/>
      <c r="CN128" s="100"/>
      <c r="CO128" s="100"/>
      <c r="CP128" s="100"/>
      <c r="CQ128" s="100"/>
      <c r="CR128" s="100"/>
      <c r="CS128" s="100"/>
      <c r="CT128" s="100"/>
      <c r="CU128" s="100"/>
      <c r="CV128" s="100"/>
      <c r="CW128" s="100"/>
      <c r="CX128" s="100"/>
      <c r="CY128" s="100"/>
      <c r="CZ128" s="100"/>
      <c r="DA128" s="100"/>
      <c r="DB128" s="100"/>
      <c r="DC128" s="100"/>
      <c r="DD128" s="100"/>
      <c r="DE128" s="100"/>
      <c r="DF128" s="100"/>
      <c r="DG128" s="100"/>
      <c r="DH128" s="100"/>
      <c r="DI128" s="100"/>
      <c r="DJ128" s="100"/>
      <c r="DK128" s="100"/>
      <c r="DL128" s="100"/>
      <c r="DM128" s="100"/>
      <c r="DN128" s="100"/>
      <c r="DO128" s="100"/>
      <c r="DP128" s="100"/>
      <c r="DQ128" s="100"/>
      <c r="DR128" s="100"/>
      <c r="DS128" s="100"/>
      <c r="DT128" s="100"/>
      <c r="DU128" s="100"/>
      <c r="DV128" s="100"/>
      <c r="DW128" s="100"/>
      <c r="DX128" s="100"/>
      <c r="DY128" s="100"/>
      <c r="DZ128" s="100"/>
      <c r="EA128" s="100"/>
      <c r="EB128" s="100"/>
      <c r="EC128" s="100"/>
      <c r="ED128" s="100"/>
      <c r="EE128" s="100"/>
      <c r="EF128" s="100"/>
      <c r="EG128" s="100"/>
      <c r="EH128" s="100"/>
      <c r="EI128" s="100"/>
      <c r="EJ128" s="100"/>
      <c r="EK128" s="100"/>
      <c r="EL128" s="100"/>
      <c r="EM128" s="100"/>
      <c r="EN128" s="100"/>
      <c r="EO128" s="100"/>
      <c r="EP128" s="100"/>
      <c r="EQ128" s="100"/>
      <c r="ER128" s="100"/>
      <c r="ES128" s="100"/>
      <c r="ET128" s="100"/>
      <c r="EU128" s="100"/>
      <c r="EV128" s="100"/>
      <c r="EW128" s="100"/>
      <c r="EX128" s="100"/>
      <c r="EY128" s="100"/>
      <c r="EZ128" s="100"/>
      <c r="FA128" s="100"/>
      <c r="FB128" s="100"/>
      <c r="FC128" s="100"/>
      <c r="FD128" s="100"/>
      <c r="FE128" s="100"/>
      <c r="FF128" s="100"/>
      <c r="FG128" s="100"/>
      <c r="FH128" s="100"/>
      <c r="FI128" s="100"/>
      <c r="FJ128" s="100"/>
      <c r="FK128" s="100"/>
      <c r="FL128" s="100"/>
    </row>
    <row r="129" spans="1:168" ht="8.1" customHeight="1" x14ac:dyDescent="0.25"/>
    <row r="130" spans="1:168" s="2" customFormat="1" ht="15" customHeight="1" x14ac:dyDescent="0.25">
      <c r="A130" s="1">
        <v>1</v>
      </c>
      <c r="B130" s="2" t="s">
        <v>141</v>
      </c>
      <c r="C130" s="1" t="s">
        <v>34</v>
      </c>
      <c r="D130" s="1" t="s">
        <v>140</v>
      </c>
      <c r="E130" s="1" t="s">
        <v>142</v>
      </c>
      <c r="F130" s="1" t="s">
        <v>32</v>
      </c>
      <c r="G130" s="3">
        <v>40000</v>
      </c>
      <c r="H130" s="58">
        <v>240.13</v>
      </c>
      <c r="I130" s="3">
        <v>25</v>
      </c>
      <c r="J130" s="3">
        <f t="shared" ref="J130:J138" si="39">+G130*2.87%</f>
        <v>1148</v>
      </c>
      <c r="K130" s="55">
        <f t="shared" ref="K130:K138" si="40">+G130*7.1%</f>
        <v>2839.9999999999995</v>
      </c>
      <c r="L130" s="3">
        <f t="shared" ref="L130:L138" si="41">+G130*1.15%</f>
        <v>460</v>
      </c>
      <c r="M130" s="3">
        <f t="shared" ref="M130:M138" si="42">+G130*3.04%</f>
        <v>1216</v>
      </c>
      <c r="N130" s="55">
        <f t="shared" ref="N130:N138" si="43">+G130*7.09%</f>
        <v>2836</v>
      </c>
      <c r="O130" s="5">
        <v>1350.12</v>
      </c>
      <c r="P130" s="3">
        <f t="shared" ref="P130:P138" si="44">SUM(J130:N130)</f>
        <v>8500</v>
      </c>
      <c r="Q130" s="3">
        <f t="shared" ref="Q130:Q138" si="45">+H130+I130+J130+M130+O130</f>
        <v>3979.25</v>
      </c>
      <c r="R130" s="3">
        <f t="shared" ref="R130:R138" si="46">+K130+L130+N130</f>
        <v>6136</v>
      </c>
      <c r="S130" s="57">
        <f t="shared" ref="S130:S138" si="47">+G130-Q130</f>
        <v>36020.75</v>
      </c>
      <c r="T130" s="1">
        <v>111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</row>
    <row r="131" spans="1:168" s="2" customFormat="1" ht="15" customHeight="1" x14ac:dyDescent="0.25">
      <c r="A131" s="1">
        <v>2</v>
      </c>
      <c r="B131" s="2" t="s">
        <v>143</v>
      </c>
      <c r="C131" s="1" t="s">
        <v>30</v>
      </c>
      <c r="D131" s="1" t="s">
        <v>140</v>
      </c>
      <c r="E131" s="1" t="s">
        <v>144</v>
      </c>
      <c r="F131" s="1" t="s">
        <v>82</v>
      </c>
      <c r="G131" s="3">
        <v>30250</v>
      </c>
      <c r="H131" s="58">
        <v>0</v>
      </c>
      <c r="I131" s="3">
        <v>25</v>
      </c>
      <c r="J131" s="3">
        <f t="shared" si="39"/>
        <v>868.17499999999995</v>
      </c>
      <c r="K131" s="55">
        <f t="shared" si="40"/>
        <v>2147.75</v>
      </c>
      <c r="L131" s="3">
        <f t="shared" si="41"/>
        <v>347.875</v>
      </c>
      <c r="M131" s="3">
        <f t="shared" si="42"/>
        <v>919.6</v>
      </c>
      <c r="N131" s="55">
        <f t="shared" si="43"/>
        <v>2144.7250000000004</v>
      </c>
      <c r="O131" s="5">
        <v>0</v>
      </c>
      <c r="P131" s="3">
        <f t="shared" si="44"/>
        <v>6428.1250000000009</v>
      </c>
      <c r="Q131" s="3">
        <f t="shared" si="45"/>
        <v>1812.7750000000001</v>
      </c>
      <c r="R131" s="3">
        <f t="shared" si="46"/>
        <v>4640.3500000000004</v>
      </c>
      <c r="S131" s="57">
        <f t="shared" si="47"/>
        <v>28437.224999999999</v>
      </c>
      <c r="T131" s="1">
        <v>111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</row>
    <row r="132" spans="1:168" s="2" customFormat="1" ht="15" customHeight="1" x14ac:dyDescent="0.25">
      <c r="A132" s="1">
        <v>3</v>
      </c>
      <c r="B132" s="2" t="s">
        <v>145</v>
      </c>
      <c r="C132" s="1" t="s">
        <v>34</v>
      </c>
      <c r="D132" s="1" t="s">
        <v>140</v>
      </c>
      <c r="E132" s="1" t="s">
        <v>146</v>
      </c>
      <c r="F132" s="1" t="s">
        <v>32</v>
      </c>
      <c r="G132" s="3">
        <v>20350</v>
      </c>
      <c r="H132" s="58">
        <v>0</v>
      </c>
      <c r="I132" s="3">
        <v>25</v>
      </c>
      <c r="J132" s="3">
        <f t="shared" si="39"/>
        <v>584.04499999999996</v>
      </c>
      <c r="K132" s="55">
        <f t="shared" si="40"/>
        <v>1444.85</v>
      </c>
      <c r="L132" s="3">
        <f t="shared" si="41"/>
        <v>234.02500000000001</v>
      </c>
      <c r="M132" s="3">
        <f t="shared" si="42"/>
        <v>618.64</v>
      </c>
      <c r="N132" s="55">
        <f t="shared" si="43"/>
        <v>1442.8150000000001</v>
      </c>
      <c r="O132" s="5">
        <v>0</v>
      </c>
      <c r="P132" s="3">
        <f t="shared" si="44"/>
        <v>4324.375</v>
      </c>
      <c r="Q132" s="3">
        <f t="shared" si="45"/>
        <v>1227.6849999999999</v>
      </c>
      <c r="R132" s="3">
        <f t="shared" si="46"/>
        <v>3121.69</v>
      </c>
      <c r="S132" s="57">
        <f t="shared" si="47"/>
        <v>19122.314999999999</v>
      </c>
      <c r="T132" s="1">
        <v>111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68" s="2" customFormat="1" ht="15" customHeight="1" x14ac:dyDescent="0.25">
      <c r="A133" s="1">
        <v>4</v>
      </c>
      <c r="B133" s="2" t="s">
        <v>147</v>
      </c>
      <c r="C133" s="1" t="s">
        <v>30</v>
      </c>
      <c r="D133" s="1" t="s">
        <v>140</v>
      </c>
      <c r="E133" s="1" t="s">
        <v>148</v>
      </c>
      <c r="F133" s="1" t="s">
        <v>32</v>
      </c>
      <c r="G133" s="3">
        <v>35000</v>
      </c>
      <c r="H133" s="58">
        <v>0</v>
      </c>
      <c r="I133" s="3">
        <v>25</v>
      </c>
      <c r="J133" s="3">
        <f t="shared" si="39"/>
        <v>1004.5</v>
      </c>
      <c r="K133" s="55">
        <f t="shared" si="40"/>
        <v>2485</v>
      </c>
      <c r="L133" s="3">
        <f t="shared" si="41"/>
        <v>402.5</v>
      </c>
      <c r="M133" s="3">
        <f t="shared" si="42"/>
        <v>1064</v>
      </c>
      <c r="N133" s="55">
        <f t="shared" si="43"/>
        <v>2481.5</v>
      </c>
      <c r="O133" s="5">
        <v>0</v>
      </c>
      <c r="P133" s="3">
        <f t="shared" si="44"/>
        <v>7437.5</v>
      </c>
      <c r="Q133" s="3">
        <f t="shared" si="45"/>
        <v>2093.5</v>
      </c>
      <c r="R133" s="3">
        <f t="shared" si="46"/>
        <v>5369</v>
      </c>
      <c r="S133" s="57">
        <f t="shared" si="47"/>
        <v>32906.5</v>
      </c>
      <c r="T133" s="1">
        <v>111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</row>
    <row r="134" spans="1:168" s="2" customFormat="1" ht="15" customHeight="1" x14ac:dyDescent="0.25">
      <c r="A134" s="1">
        <v>5</v>
      </c>
      <c r="B134" s="2" t="s">
        <v>149</v>
      </c>
      <c r="C134" s="1" t="s">
        <v>34</v>
      </c>
      <c r="D134" s="1"/>
      <c r="E134" s="1" t="s">
        <v>39</v>
      </c>
      <c r="F134" s="1" t="s">
        <v>32</v>
      </c>
      <c r="G134" s="3">
        <v>22000</v>
      </c>
      <c r="H134" s="58">
        <v>0</v>
      </c>
      <c r="I134" s="3">
        <v>25</v>
      </c>
      <c r="J134" s="3">
        <f t="shared" si="39"/>
        <v>631.4</v>
      </c>
      <c r="K134" s="55">
        <f t="shared" si="40"/>
        <v>1561.9999999999998</v>
      </c>
      <c r="L134" s="3">
        <f t="shared" si="41"/>
        <v>253</v>
      </c>
      <c r="M134" s="3">
        <f t="shared" si="42"/>
        <v>668.8</v>
      </c>
      <c r="N134" s="55">
        <f t="shared" si="43"/>
        <v>1559.8000000000002</v>
      </c>
      <c r="O134" s="5">
        <v>0</v>
      </c>
      <c r="P134" s="3">
        <f t="shared" si="44"/>
        <v>4675</v>
      </c>
      <c r="Q134" s="3">
        <f t="shared" si="45"/>
        <v>1325.1999999999998</v>
      </c>
      <c r="R134" s="3">
        <f t="shared" si="46"/>
        <v>3374.8</v>
      </c>
      <c r="S134" s="57">
        <f t="shared" si="47"/>
        <v>20674.8</v>
      </c>
      <c r="T134" s="1">
        <v>111</v>
      </c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</row>
    <row r="135" spans="1:168" s="2" customFormat="1" ht="15" customHeight="1" x14ac:dyDescent="0.25">
      <c r="A135" s="1">
        <v>6</v>
      </c>
      <c r="B135" s="2" t="s">
        <v>150</v>
      </c>
      <c r="C135" s="1" t="s">
        <v>34</v>
      </c>
      <c r="D135" s="1" t="s">
        <v>140</v>
      </c>
      <c r="E135" s="1" t="s">
        <v>146</v>
      </c>
      <c r="F135" s="1" t="s">
        <v>32</v>
      </c>
      <c r="G135" s="3">
        <v>20350</v>
      </c>
      <c r="H135" s="58">
        <v>0</v>
      </c>
      <c r="I135" s="3">
        <v>25</v>
      </c>
      <c r="J135" s="3">
        <f t="shared" si="39"/>
        <v>584.04499999999996</v>
      </c>
      <c r="K135" s="55">
        <f t="shared" si="40"/>
        <v>1444.85</v>
      </c>
      <c r="L135" s="3">
        <f t="shared" si="41"/>
        <v>234.02500000000001</v>
      </c>
      <c r="M135" s="3">
        <f t="shared" si="42"/>
        <v>618.64</v>
      </c>
      <c r="N135" s="55">
        <f t="shared" si="43"/>
        <v>1442.8150000000001</v>
      </c>
      <c r="O135" s="5">
        <v>0</v>
      </c>
      <c r="P135" s="3">
        <f t="shared" si="44"/>
        <v>4324.375</v>
      </c>
      <c r="Q135" s="3">
        <f t="shared" si="45"/>
        <v>1227.6849999999999</v>
      </c>
      <c r="R135" s="3">
        <f t="shared" si="46"/>
        <v>3121.69</v>
      </c>
      <c r="S135" s="57">
        <f t="shared" si="47"/>
        <v>19122.314999999999</v>
      </c>
      <c r="T135" s="1">
        <v>111</v>
      </c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</row>
    <row r="136" spans="1:168" s="2" customFormat="1" ht="15" customHeight="1" x14ac:dyDescent="0.25">
      <c r="A136" s="1">
        <v>7</v>
      </c>
      <c r="B136" s="2" t="s">
        <v>151</v>
      </c>
      <c r="C136" s="1" t="s">
        <v>30</v>
      </c>
      <c r="D136" s="1" t="s">
        <v>140</v>
      </c>
      <c r="E136" s="1" t="s">
        <v>66</v>
      </c>
      <c r="F136" s="1" t="s">
        <v>32</v>
      </c>
      <c r="G136" s="3">
        <v>35000</v>
      </c>
      <c r="H136" s="4">
        <v>0</v>
      </c>
      <c r="I136" s="3">
        <v>25</v>
      </c>
      <c r="J136" s="3">
        <f>+G136*2.87%</f>
        <v>1004.5</v>
      </c>
      <c r="K136" s="55">
        <f>+G136*7.1%</f>
        <v>2485</v>
      </c>
      <c r="L136" s="55">
        <f>+G136*1.15%</f>
        <v>402.5</v>
      </c>
      <c r="M136" s="3">
        <f>+G136*3.04%</f>
        <v>1064</v>
      </c>
      <c r="N136" s="55">
        <f>+G136*7.09%</f>
        <v>2481.5</v>
      </c>
      <c r="O136" s="5">
        <v>0</v>
      </c>
      <c r="P136" s="3">
        <f>SUM(J136:N136)</f>
        <v>7437.5</v>
      </c>
      <c r="Q136" s="3">
        <f>+H136+I136+J136+M136+O136</f>
        <v>2093.5</v>
      </c>
      <c r="R136" s="3">
        <f>+K136+L136+N136</f>
        <v>5369</v>
      </c>
      <c r="S136" s="57">
        <f>+G136-Q136</f>
        <v>32906.5</v>
      </c>
      <c r="T136" s="1">
        <v>111</v>
      </c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</row>
    <row r="137" spans="1:168" s="2" customFormat="1" ht="15" customHeight="1" x14ac:dyDescent="0.25">
      <c r="A137" s="1">
        <v>8</v>
      </c>
      <c r="B137" s="2" t="s">
        <v>152</v>
      </c>
      <c r="C137" s="1" t="s">
        <v>34</v>
      </c>
      <c r="D137" s="89" t="s">
        <v>140</v>
      </c>
      <c r="E137" s="89" t="s">
        <v>146</v>
      </c>
      <c r="F137" s="1" t="s">
        <v>32</v>
      </c>
      <c r="G137" s="3">
        <v>20350</v>
      </c>
      <c r="H137" s="4">
        <v>0</v>
      </c>
      <c r="I137" s="3">
        <v>25</v>
      </c>
      <c r="J137" s="3">
        <f>+G137*2.87%</f>
        <v>584.04499999999996</v>
      </c>
      <c r="K137" s="55">
        <f>+G137*7.1%</f>
        <v>1444.85</v>
      </c>
      <c r="L137" s="55">
        <f>+G137*1.15%</f>
        <v>234.02500000000001</v>
      </c>
      <c r="M137" s="3">
        <f>+G137*3.04%</f>
        <v>618.64</v>
      </c>
      <c r="N137" s="55">
        <f>+G137*7.09%</f>
        <v>1442.8150000000001</v>
      </c>
      <c r="O137" s="5">
        <v>0</v>
      </c>
      <c r="P137" s="3">
        <f>SUM(J137:N137)</f>
        <v>4324.375</v>
      </c>
      <c r="Q137" s="3">
        <f>+H137+I137+J137+M137+O137</f>
        <v>1227.6849999999999</v>
      </c>
      <c r="R137" s="3">
        <f>+K137+L137+N137</f>
        <v>3121.69</v>
      </c>
      <c r="S137" s="57">
        <f>+G137-Q137</f>
        <v>19122.314999999999</v>
      </c>
      <c r="T137" s="1">
        <v>111</v>
      </c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</row>
    <row r="138" spans="1:168" s="2" customFormat="1" ht="15" customHeight="1" x14ac:dyDescent="0.25">
      <c r="A138" s="1">
        <v>9</v>
      </c>
      <c r="B138" s="2" t="s">
        <v>153</v>
      </c>
      <c r="C138" s="1" t="s">
        <v>30</v>
      </c>
      <c r="D138" s="1" t="s">
        <v>140</v>
      </c>
      <c r="E138" s="1" t="s">
        <v>66</v>
      </c>
      <c r="F138" s="1" t="s">
        <v>32</v>
      </c>
      <c r="G138" s="3">
        <v>35000</v>
      </c>
      <c r="H138" s="58">
        <v>0</v>
      </c>
      <c r="I138" s="3">
        <v>25</v>
      </c>
      <c r="J138" s="3">
        <f t="shared" si="39"/>
        <v>1004.5</v>
      </c>
      <c r="K138" s="55">
        <f t="shared" si="40"/>
        <v>2485</v>
      </c>
      <c r="L138" s="3">
        <f t="shared" si="41"/>
        <v>402.5</v>
      </c>
      <c r="M138" s="3">
        <f t="shared" si="42"/>
        <v>1064</v>
      </c>
      <c r="N138" s="55">
        <f t="shared" si="43"/>
        <v>2481.5</v>
      </c>
      <c r="O138" s="5">
        <v>0</v>
      </c>
      <c r="P138" s="3">
        <f t="shared" si="44"/>
        <v>7437.5</v>
      </c>
      <c r="Q138" s="3">
        <f t="shared" si="45"/>
        <v>2093.5</v>
      </c>
      <c r="R138" s="3">
        <f t="shared" si="46"/>
        <v>5369</v>
      </c>
      <c r="S138" s="57">
        <f t="shared" si="47"/>
        <v>32906.5</v>
      </c>
      <c r="T138" s="1">
        <v>111</v>
      </c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</row>
    <row r="139" spans="1:168" s="88" customFormat="1" ht="15" customHeight="1" thickBot="1" x14ac:dyDescent="0.3">
      <c r="A139" s="1">
        <v>10</v>
      </c>
      <c r="B139" s="88" t="s">
        <v>154</v>
      </c>
      <c r="C139" s="89" t="s">
        <v>34</v>
      </c>
      <c r="D139" s="89" t="s">
        <v>140</v>
      </c>
      <c r="E139" s="89" t="s">
        <v>146</v>
      </c>
      <c r="F139" s="89" t="s">
        <v>32</v>
      </c>
      <c r="G139" s="90">
        <v>25000</v>
      </c>
      <c r="H139" s="91">
        <v>0</v>
      </c>
      <c r="I139" s="90">
        <v>25</v>
      </c>
      <c r="J139" s="90">
        <f>+G139*2.87%</f>
        <v>717.5</v>
      </c>
      <c r="K139" s="92">
        <f>+G139*7.1%</f>
        <v>1774.9999999999998</v>
      </c>
      <c r="L139" s="92">
        <f>+G139*1.15%</f>
        <v>287.5</v>
      </c>
      <c r="M139" s="90">
        <f>+G139*3.04%</f>
        <v>760</v>
      </c>
      <c r="N139" s="92">
        <f>+G139*7.09%</f>
        <v>1772.5000000000002</v>
      </c>
      <c r="O139" s="5">
        <v>0</v>
      </c>
      <c r="P139" s="90">
        <f>SUM(J139:N139)</f>
        <v>5312.5</v>
      </c>
      <c r="Q139" s="90">
        <f>+H139+I139+J139+M139+O139</f>
        <v>1502.5</v>
      </c>
      <c r="R139" s="90">
        <f>+K139+L139+N139</f>
        <v>3835</v>
      </c>
      <c r="S139" s="5">
        <f>+G139-Q139</f>
        <v>23497.5</v>
      </c>
      <c r="T139" s="89">
        <v>111</v>
      </c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</row>
    <row r="140" spans="1:168" s="104" customFormat="1" ht="15" customHeight="1" thickBot="1" x14ac:dyDescent="0.3">
      <c r="A140" s="84">
        <f>+A139</f>
        <v>10</v>
      </c>
      <c r="B140" s="85"/>
      <c r="C140" s="85"/>
      <c r="D140" s="85"/>
      <c r="E140" s="85"/>
      <c r="F140" s="85"/>
      <c r="G140" s="67">
        <f t="shared" ref="G140:S140" si="48">SUM(G130:G139)</f>
        <v>283300</v>
      </c>
      <c r="H140" s="67">
        <f t="shared" si="48"/>
        <v>240.13</v>
      </c>
      <c r="I140" s="67">
        <f t="shared" si="48"/>
        <v>250</v>
      </c>
      <c r="J140" s="67">
        <f t="shared" si="48"/>
        <v>8130.71</v>
      </c>
      <c r="K140" s="67">
        <f t="shared" si="48"/>
        <v>20114.300000000003</v>
      </c>
      <c r="L140" s="67">
        <f t="shared" si="48"/>
        <v>3257.9500000000003</v>
      </c>
      <c r="M140" s="67">
        <f t="shared" si="48"/>
        <v>8612.32</v>
      </c>
      <c r="N140" s="67">
        <f t="shared" si="48"/>
        <v>20085.97</v>
      </c>
      <c r="O140" s="67">
        <f t="shared" si="48"/>
        <v>1350.12</v>
      </c>
      <c r="P140" s="67">
        <f t="shared" si="48"/>
        <v>60201.25</v>
      </c>
      <c r="Q140" s="67">
        <f t="shared" si="48"/>
        <v>18583.28</v>
      </c>
      <c r="R140" s="67">
        <f t="shared" si="48"/>
        <v>43458.22</v>
      </c>
      <c r="S140" s="67">
        <f t="shared" si="48"/>
        <v>264716.71999999997</v>
      </c>
      <c r="T140" s="67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8"/>
      <c r="DJ140" s="68"/>
      <c r="DK140" s="68"/>
      <c r="DL140" s="68"/>
      <c r="DM140" s="68"/>
      <c r="DN140" s="68"/>
      <c r="DO140" s="68"/>
      <c r="DP140" s="68"/>
      <c r="DQ140" s="68"/>
      <c r="DR140" s="68"/>
      <c r="DS140" s="68"/>
      <c r="DT140" s="68"/>
      <c r="DU140" s="68"/>
      <c r="DV140" s="68"/>
      <c r="DW140" s="68"/>
      <c r="DX140" s="68"/>
      <c r="DY140" s="68"/>
      <c r="DZ140" s="68"/>
      <c r="EA140" s="68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</row>
    <row r="141" spans="1:168" s="2" customFormat="1" ht="8.1" customHeight="1" x14ac:dyDescent="0.25">
      <c r="A141" s="69"/>
      <c r="B141" s="70"/>
      <c r="C141" s="70"/>
      <c r="D141" s="70"/>
      <c r="E141" s="70"/>
      <c r="F141" s="70"/>
      <c r="G141" s="68"/>
      <c r="H141" s="71"/>
      <c r="I141" s="55"/>
      <c r="J141" s="68"/>
      <c r="K141" s="68"/>
      <c r="L141" s="68"/>
      <c r="M141" s="55"/>
      <c r="N141" s="55"/>
      <c r="O141" s="105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68"/>
      <c r="CX141" s="68"/>
      <c r="CY141" s="68"/>
      <c r="CZ141" s="68"/>
      <c r="DA141" s="68"/>
      <c r="DB141" s="68"/>
      <c r="DC141" s="68"/>
      <c r="DD141" s="68"/>
      <c r="DE141" s="68"/>
      <c r="DF141" s="68"/>
      <c r="DG141" s="68"/>
      <c r="DH141" s="68"/>
      <c r="DI141" s="68"/>
      <c r="DJ141" s="68"/>
      <c r="DK141" s="68"/>
      <c r="DL141" s="68"/>
      <c r="DM141" s="68"/>
      <c r="DN141" s="68"/>
      <c r="DO141" s="68"/>
      <c r="DP141" s="68"/>
      <c r="DQ141" s="68"/>
      <c r="DR141" s="68"/>
      <c r="DS141" s="68"/>
      <c r="DT141" s="68"/>
      <c r="DU141" s="68"/>
      <c r="DV141" s="68"/>
      <c r="DW141" s="68"/>
      <c r="DX141" s="68"/>
      <c r="DY141" s="68"/>
      <c r="DZ141" s="68"/>
      <c r="EA141" s="68"/>
      <c r="EB141" s="68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</row>
    <row r="142" spans="1:168" s="2" customFormat="1" ht="15" customHeight="1" x14ac:dyDescent="0.25">
      <c r="A142" s="48" t="s">
        <v>155</v>
      </c>
      <c r="B142" s="48"/>
      <c r="C142" s="48"/>
      <c r="D142" s="48"/>
      <c r="E142" s="48"/>
      <c r="F142" s="101"/>
      <c r="G142" s="101"/>
      <c r="H142" s="106"/>
      <c r="I142" s="101"/>
      <c r="J142" s="101"/>
      <c r="K142" s="101"/>
      <c r="L142" s="49"/>
      <c r="M142" s="101"/>
      <c r="N142" s="101"/>
      <c r="O142" s="102"/>
      <c r="P142" s="101"/>
      <c r="Q142" s="101"/>
      <c r="R142" s="101"/>
      <c r="S142" s="101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100"/>
      <c r="AU142" s="100"/>
      <c r="AV142" s="100"/>
      <c r="AW142" s="100"/>
      <c r="AX142" s="100"/>
      <c r="AY142" s="100"/>
      <c r="AZ142" s="100"/>
      <c r="BA142" s="100"/>
      <c r="BB142" s="100"/>
      <c r="BC142" s="100"/>
      <c r="BD142" s="100"/>
      <c r="BE142" s="100"/>
      <c r="BF142" s="100"/>
      <c r="BG142" s="100"/>
      <c r="BH142" s="100"/>
      <c r="BI142" s="100"/>
      <c r="BJ142" s="100"/>
      <c r="BK142" s="100"/>
      <c r="BL142" s="100"/>
      <c r="BM142" s="100"/>
      <c r="BN142" s="100"/>
      <c r="BO142" s="100"/>
      <c r="BP142" s="100"/>
      <c r="BQ142" s="100"/>
      <c r="BR142" s="100"/>
      <c r="BS142" s="100"/>
      <c r="BT142" s="100"/>
      <c r="BU142" s="100"/>
      <c r="BV142" s="100"/>
      <c r="BW142" s="100"/>
      <c r="BX142" s="100"/>
      <c r="BY142" s="100"/>
      <c r="BZ142" s="100"/>
      <c r="CA142" s="100"/>
      <c r="CB142" s="100"/>
      <c r="CC142" s="100"/>
      <c r="CD142" s="100"/>
      <c r="CE142" s="100"/>
      <c r="CF142" s="100"/>
      <c r="CG142" s="100"/>
      <c r="CH142" s="100"/>
      <c r="CI142" s="100"/>
      <c r="CJ142" s="100"/>
      <c r="CK142" s="100"/>
      <c r="CL142" s="100"/>
      <c r="CM142" s="100"/>
      <c r="CN142" s="100"/>
      <c r="CO142" s="100"/>
      <c r="CP142" s="100"/>
      <c r="CQ142" s="100"/>
      <c r="CR142" s="100"/>
      <c r="CS142" s="100"/>
      <c r="CT142" s="100"/>
      <c r="CU142" s="100"/>
      <c r="CV142" s="100"/>
      <c r="CW142" s="100"/>
      <c r="CX142" s="100"/>
      <c r="CY142" s="100"/>
      <c r="CZ142" s="100"/>
      <c r="DA142" s="100"/>
      <c r="DB142" s="100"/>
      <c r="DC142" s="100"/>
      <c r="DD142" s="100"/>
      <c r="DE142" s="100"/>
      <c r="DF142" s="100"/>
      <c r="DG142" s="100"/>
      <c r="DH142" s="100"/>
      <c r="DI142" s="100"/>
      <c r="DJ142" s="100"/>
      <c r="DK142" s="100"/>
      <c r="DL142" s="100"/>
      <c r="DM142" s="100"/>
      <c r="DN142" s="100"/>
      <c r="DO142" s="100"/>
      <c r="DP142" s="100"/>
      <c r="DQ142" s="100"/>
      <c r="DR142" s="100"/>
      <c r="DS142" s="100"/>
      <c r="DT142" s="100"/>
      <c r="DU142" s="100"/>
      <c r="DV142" s="100"/>
      <c r="DW142" s="100"/>
      <c r="DX142" s="100"/>
      <c r="DY142" s="100"/>
      <c r="DZ142" s="100"/>
      <c r="EA142" s="100"/>
      <c r="EB142" s="100"/>
      <c r="EC142" s="100"/>
      <c r="ED142" s="100"/>
      <c r="EE142" s="100"/>
      <c r="EF142" s="100"/>
      <c r="EG142" s="100"/>
      <c r="EH142" s="100"/>
      <c r="EI142" s="100"/>
      <c r="EJ142" s="100"/>
      <c r="EK142" s="100"/>
      <c r="EL142" s="100"/>
      <c r="EM142" s="100"/>
      <c r="EN142" s="100"/>
      <c r="EO142" s="100"/>
      <c r="EP142" s="100"/>
      <c r="EQ142" s="100"/>
      <c r="ER142" s="100"/>
      <c r="ES142" s="100"/>
      <c r="ET142" s="100"/>
      <c r="EU142" s="100"/>
      <c r="EV142" s="100"/>
      <c r="EW142" s="100"/>
      <c r="EX142" s="100"/>
      <c r="EY142" s="100"/>
      <c r="EZ142" s="100"/>
      <c r="FA142" s="100"/>
      <c r="FB142" s="100"/>
      <c r="FC142" s="100"/>
      <c r="FD142" s="100"/>
      <c r="FE142" s="100"/>
      <c r="FF142" s="100"/>
      <c r="FG142" s="100"/>
      <c r="FH142" s="100"/>
      <c r="FI142" s="100"/>
      <c r="FJ142" s="100"/>
      <c r="FK142" s="100"/>
      <c r="FL142" s="100"/>
    </row>
    <row r="143" spans="1:168" s="2" customFormat="1" ht="8.1" customHeight="1" x14ac:dyDescent="0.25">
      <c r="A143" s="54"/>
      <c r="B143" s="54"/>
      <c r="C143" s="54"/>
      <c r="D143" s="54"/>
      <c r="E143" s="54"/>
      <c r="F143" s="3"/>
      <c r="G143" s="3"/>
      <c r="H143" s="58"/>
      <c r="I143" s="3"/>
      <c r="J143" s="3"/>
      <c r="K143" s="3"/>
      <c r="L143" s="44"/>
      <c r="M143" s="3"/>
      <c r="N143" s="3"/>
      <c r="O143" s="5"/>
      <c r="P143" s="3"/>
      <c r="Q143" s="3"/>
      <c r="R143" s="3"/>
      <c r="S143" s="3"/>
    </row>
    <row r="144" spans="1:168" s="73" customFormat="1" ht="15" customHeight="1" x14ac:dyDescent="0.25">
      <c r="A144" s="112">
        <v>1</v>
      </c>
      <c r="B144" s="73" t="s">
        <v>156</v>
      </c>
      <c r="C144" s="113" t="s">
        <v>30</v>
      </c>
      <c r="D144" s="113" t="s">
        <v>155</v>
      </c>
      <c r="E144" s="113" t="s">
        <v>157</v>
      </c>
      <c r="F144" s="113" t="s">
        <v>82</v>
      </c>
      <c r="G144" s="114">
        <v>50000</v>
      </c>
      <c r="H144" s="4">
        <v>1651.48</v>
      </c>
      <c r="I144" s="114">
        <v>25</v>
      </c>
      <c r="J144" s="114">
        <f>+G144*2.87%</f>
        <v>1435</v>
      </c>
      <c r="K144" s="59">
        <f>+G144*7.1%</f>
        <v>3549.9999999999995</v>
      </c>
      <c r="L144" s="59">
        <f>+G144*1.15%</f>
        <v>575</v>
      </c>
      <c r="M144" s="114">
        <f>+G144*3.04%</f>
        <v>1520</v>
      </c>
      <c r="N144" s="59">
        <f>+G144*7.09%</f>
        <v>3545.0000000000005</v>
      </c>
      <c r="O144" s="115">
        <v>1350.12</v>
      </c>
      <c r="P144" s="114">
        <f>SUM(J144:N144)</f>
        <v>10625</v>
      </c>
      <c r="Q144" s="114">
        <f>+H144+I144+J144+M144+O144</f>
        <v>5981.5999999999995</v>
      </c>
      <c r="R144" s="114">
        <f>+K144+L144+N144</f>
        <v>7670</v>
      </c>
      <c r="S144" s="116">
        <f>+G144-Q144</f>
        <v>44018.400000000001</v>
      </c>
      <c r="T144" s="113">
        <v>111</v>
      </c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  <c r="BH144" s="113"/>
      <c r="BI144" s="113"/>
      <c r="BJ144" s="113"/>
      <c r="BK144" s="113"/>
      <c r="BL144" s="113"/>
      <c r="BM144" s="113"/>
      <c r="BN144" s="113"/>
      <c r="BO144" s="113"/>
      <c r="BP144" s="113"/>
      <c r="BQ144" s="113"/>
      <c r="BR144" s="113"/>
      <c r="BS144" s="113"/>
      <c r="BT144" s="113"/>
      <c r="BU144" s="113"/>
      <c r="BV144" s="113"/>
      <c r="BW144" s="113"/>
      <c r="BX144" s="113"/>
      <c r="BY144" s="113"/>
      <c r="BZ144" s="113"/>
      <c r="CA144" s="113"/>
      <c r="CB144" s="113"/>
      <c r="CC144" s="113"/>
      <c r="CD144" s="113"/>
      <c r="CE144" s="113"/>
      <c r="CF144" s="113"/>
      <c r="CG144" s="113"/>
      <c r="CH144" s="113"/>
      <c r="CI144" s="113"/>
      <c r="CJ144" s="113"/>
      <c r="CK144" s="113"/>
      <c r="CL144" s="113"/>
      <c r="CM144" s="113"/>
      <c r="CN144" s="113"/>
      <c r="CO144" s="113"/>
      <c r="CP144" s="113"/>
      <c r="CQ144" s="113"/>
      <c r="CR144" s="113"/>
      <c r="CS144" s="113"/>
      <c r="CT144" s="113"/>
      <c r="CU144" s="113"/>
      <c r="CV144" s="113"/>
      <c r="CW144" s="113"/>
      <c r="CX144" s="113"/>
      <c r="CY144" s="113"/>
      <c r="CZ144" s="113"/>
      <c r="DA144" s="113"/>
      <c r="DB144" s="113"/>
      <c r="DC144" s="113"/>
      <c r="DD144" s="113"/>
      <c r="DE144" s="113"/>
      <c r="DF144" s="113"/>
      <c r="DG144" s="113"/>
      <c r="DH144" s="113"/>
      <c r="DI144" s="113"/>
      <c r="DJ144" s="113"/>
      <c r="DK144" s="113"/>
      <c r="DL144" s="113"/>
      <c r="DM144" s="113"/>
      <c r="DN144" s="113"/>
      <c r="DO144" s="113"/>
      <c r="DP144" s="113"/>
      <c r="DQ144" s="113"/>
      <c r="DR144" s="113"/>
      <c r="DS144" s="113"/>
      <c r="DT144" s="113"/>
      <c r="DU144" s="113"/>
      <c r="DV144" s="113"/>
      <c r="DW144" s="113"/>
      <c r="DX144" s="113"/>
      <c r="DY144" s="113"/>
      <c r="DZ144" s="113"/>
      <c r="EA144" s="113"/>
      <c r="EB144" s="113"/>
      <c r="EC144" s="113"/>
      <c r="ED144" s="113"/>
      <c r="EE144" s="113"/>
      <c r="EF144" s="113"/>
      <c r="EG144" s="113"/>
      <c r="EH144" s="113"/>
      <c r="EI144" s="113"/>
      <c r="EJ144" s="113"/>
      <c r="EK144" s="113"/>
      <c r="EL144" s="113"/>
      <c r="EM144" s="113"/>
      <c r="EN144" s="113"/>
      <c r="EO144" s="113"/>
      <c r="EP144" s="113"/>
      <c r="EQ144" s="113"/>
      <c r="ER144" s="113"/>
      <c r="ES144" s="113"/>
      <c r="ET144" s="113"/>
      <c r="EU144" s="113"/>
      <c r="EV144" s="113"/>
      <c r="EW144" s="113"/>
      <c r="EX144" s="113"/>
      <c r="EY144" s="113"/>
      <c r="EZ144" s="113"/>
      <c r="FA144" s="113"/>
      <c r="FB144" s="113"/>
      <c r="FC144" s="113"/>
      <c r="FD144" s="113"/>
      <c r="FE144" s="113"/>
      <c r="FF144" s="113"/>
      <c r="FG144" s="113"/>
      <c r="FH144" s="113"/>
      <c r="FI144" s="113"/>
      <c r="FJ144" s="113"/>
      <c r="FK144" s="113"/>
      <c r="FL144" s="113"/>
    </row>
    <row r="145" spans="1:168" s="73" customFormat="1" ht="15" customHeight="1" x14ac:dyDescent="0.25">
      <c r="A145" s="112">
        <v>2</v>
      </c>
      <c r="B145" s="73" t="s">
        <v>158</v>
      </c>
      <c r="C145" s="113" t="s">
        <v>34</v>
      </c>
      <c r="D145" s="113" t="s">
        <v>155</v>
      </c>
      <c r="E145" s="113" t="s">
        <v>159</v>
      </c>
      <c r="F145" s="113" t="s">
        <v>32</v>
      </c>
      <c r="G145" s="114">
        <v>30000</v>
      </c>
      <c r="H145" s="58">
        <v>0</v>
      </c>
      <c r="I145" s="114">
        <v>25</v>
      </c>
      <c r="J145" s="114">
        <f>+G145*2.87%</f>
        <v>861</v>
      </c>
      <c r="K145" s="59">
        <f>+G145*7.1%</f>
        <v>2130</v>
      </c>
      <c r="L145" s="59">
        <f>+G145*1.15%</f>
        <v>345</v>
      </c>
      <c r="M145" s="114">
        <f>+G145*3.04%</f>
        <v>912</v>
      </c>
      <c r="N145" s="59">
        <f>+G145*7.09%</f>
        <v>2127</v>
      </c>
      <c r="O145" s="115">
        <v>0</v>
      </c>
      <c r="P145" s="114">
        <f>SUM(J145:N145)</f>
        <v>6375</v>
      </c>
      <c r="Q145" s="114">
        <f>+H145+I145+J145+M145+O145</f>
        <v>1798</v>
      </c>
      <c r="R145" s="114">
        <f>+K145+L145+N145</f>
        <v>4602</v>
      </c>
      <c r="S145" s="116">
        <f>+G145-Q145</f>
        <v>28202</v>
      </c>
      <c r="T145" s="113">
        <v>111</v>
      </c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  <c r="BH145" s="113"/>
      <c r="BI145" s="113"/>
      <c r="BJ145" s="113"/>
      <c r="BK145" s="113"/>
      <c r="BL145" s="113"/>
      <c r="BM145" s="113"/>
      <c r="BN145" s="113"/>
      <c r="BO145" s="113"/>
      <c r="BP145" s="113"/>
      <c r="BQ145" s="113"/>
      <c r="BR145" s="113"/>
      <c r="BS145" s="113"/>
      <c r="BT145" s="113"/>
      <c r="BU145" s="113"/>
      <c r="BV145" s="113"/>
      <c r="BW145" s="113"/>
      <c r="BX145" s="113"/>
      <c r="BY145" s="113"/>
      <c r="BZ145" s="113"/>
      <c r="CA145" s="113"/>
      <c r="CB145" s="113"/>
      <c r="CC145" s="113"/>
      <c r="CD145" s="113"/>
      <c r="CE145" s="113"/>
      <c r="CF145" s="113"/>
      <c r="CG145" s="113"/>
      <c r="CH145" s="113"/>
      <c r="CI145" s="113"/>
      <c r="CJ145" s="113"/>
      <c r="CK145" s="113"/>
      <c r="CL145" s="113"/>
      <c r="CM145" s="113"/>
      <c r="CN145" s="113"/>
      <c r="CO145" s="113"/>
      <c r="CP145" s="113"/>
      <c r="CQ145" s="113"/>
      <c r="CR145" s="113"/>
      <c r="CS145" s="113"/>
      <c r="CT145" s="113"/>
      <c r="CU145" s="113"/>
      <c r="CV145" s="113"/>
      <c r="CW145" s="113"/>
      <c r="CX145" s="113"/>
      <c r="CY145" s="113"/>
      <c r="CZ145" s="113"/>
      <c r="DA145" s="113"/>
      <c r="DB145" s="113"/>
      <c r="DC145" s="113"/>
      <c r="DD145" s="113"/>
      <c r="DE145" s="113"/>
      <c r="DF145" s="113"/>
      <c r="DG145" s="113"/>
      <c r="DH145" s="113"/>
      <c r="DI145" s="113"/>
      <c r="DJ145" s="113"/>
      <c r="DK145" s="113"/>
      <c r="DL145" s="113"/>
      <c r="DM145" s="113"/>
      <c r="DN145" s="113"/>
      <c r="DO145" s="113"/>
      <c r="DP145" s="113"/>
      <c r="DQ145" s="113"/>
      <c r="DR145" s="113"/>
      <c r="DS145" s="113"/>
      <c r="DT145" s="113"/>
      <c r="DU145" s="113"/>
      <c r="DV145" s="113"/>
      <c r="DW145" s="113"/>
      <c r="DX145" s="113"/>
      <c r="DY145" s="113"/>
      <c r="DZ145" s="113"/>
      <c r="EA145" s="113"/>
      <c r="EB145" s="113"/>
      <c r="EC145" s="113"/>
      <c r="ED145" s="113"/>
      <c r="EE145" s="113"/>
      <c r="EF145" s="113"/>
      <c r="EG145" s="113"/>
      <c r="EH145" s="113"/>
      <c r="EI145" s="113"/>
      <c r="EJ145" s="113"/>
      <c r="EK145" s="113"/>
      <c r="EL145" s="113"/>
      <c r="EM145" s="113"/>
      <c r="EN145" s="113"/>
      <c r="EO145" s="113"/>
      <c r="EP145" s="113"/>
      <c r="EQ145" s="113"/>
      <c r="ER145" s="113"/>
      <c r="ES145" s="113"/>
      <c r="ET145" s="113"/>
      <c r="EU145" s="113"/>
      <c r="EV145" s="113"/>
      <c r="EW145" s="113"/>
      <c r="EX145" s="113"/>
      <c r="EY145" s="113"/>
      <c r="EZ145" s="113"/>
      <c r="FA145" s="113"/>
      <c r="FB145" s="113"/>
      <c r="FC145" s="113"/>
      <c r="FD145" s="113"/>
      <c r="FE145" s="113"/>
      <c r="FF145" s="113"/>
      <c r="FG145" s="113"/>
      <c r="FH145" s="113"/>
      <c r="FI145" s="113"/>
      <c r="FJ145" s="113"/>
      <c r="FK145" s="113"/>
      <c r="FL145" s="113"/>
    </row>
    <row r="146" spans="1:168" s="73" customFormat="1" ht="15" customHeight="1" x14ac:dyDescent="0.25">
      <c r="A146" s="112">
        <v>3</v>
      </c>
      <c r="B146" s="117" t="s">
        <v>160</v>
      </c>
      <c r="C146" s="113" t="s">
        <v>34</v>
      </c>
      <c r="D146" s="113" t="s">
        <v>155</v>
      </c>
      <c r="E146" s="113" t="s">
        <v>159</v>
      </c>
      <c r="F146" s="113" t="s">
        <v>32</v>
      </c>
      <c r="G146" s="114">
        <v>30000</v>
      </c>
      <c r="H146" s="58">
        <v>0</v>
      </c>
      <c r="I146" s="114">
        <v>25</v>
      </c>
      <c r="J146" s="114">
        <f>+G146*2.87%</f>
        <v>861</v>
      </c>
      <c r="K146" s="59">
        <f>+G146*7.1%</f>
        <v>2130</v>
      </c>
      <c r="L146" s="59">
        <f>+G146*1.15%</f>
        <v>345</v>
      </c>
      <c r="M146" s="59">
        <f>+G146*3.04%</f>
        <v>912</v>
      </c>
      <c r="N146" s="59">
        <f>+G146*7.09%</f>
        <v>2127</v>
      </c>
      <c r="O146" s="115">
        <v>0</v>
      </c>
      <c r="P146" s="114">
        <f>SUM(J146:N146)</f>
        <v>6375</v>
      </c>
      <c r="Q146" s="114">
        <f>+H146+I146+J146+M146+O146</f>
        <v>1798</v>
      </c>
      <c r="R146" s="114">
        <f>+K146+L146+N146</f>
        <v>4602</v>
      </c>
      <c r="S146" s="116">
        <f>+G146-Q146</f>
        <v>28202</v>
      </c>
      <c r="T146" s="113">
        <v>111</v>
      </c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  <c r="BA146" s="113"/>
      <c r="BB146" s="113"/>
      <c r="BC146" s="113"/>
      <c r="BD146" s="113"/>
      <c r="BE146" s="113"/>
      <c r="BF146" s="113"/>
      <c r="BG146" s="113"/>
      <c r="BH146" s="113"/>
      <c r="BI146" s="113"/>
      <c r="BJ146" s="113"/>
      <c r="BK146" s="113"/>
      <c r="BL146" s="113"/>
      <c r="BM146" s="113"/>
      <c r="BN146" s="113"/>
      <c r="BO146" s="113"/>
      <c r="BP146" s="113"/>
      <c r="BQ146" s="113"/>
      <c r="BR146" s="113"/>
      <c r="BS146" s="113"/>
      <c r="BT146" s="113"/>
      <c r="BU146" s="113"/>
      <c r="BV146" s="113"/>
      <c r="BW146" s="113"/>
      <c r="BX146" s="113"/>
      <c r="BY146" s="113"/>
      <c r="BZ146" s="113"/>
      <c r="CA146" s="113"/>
      <c r="CB146" s="113"/>
      <c r="CC146" s="113"/>
      <c r="CD146" s="113"/>
      <c r="CE146" s="113"/>
      <c r="CF146" s="113"/>
      <c r="CG146" s="113"/>
      <c r="CH146" s="113"/>
      <c r="CI146" s="113"/>
      <c r="CJ146" s="113"/>
      <c r="CK146" s="113"/>
      <c r="CL146" s="113"/>
      <c r="CM146" s="113"/>
      <c r="CN146" s="113"/>
      <c r="CO146" s="113"/>
      <c r="CP146" s="113"/>
      <c r="CQ146" s="113"/>
      <c r="CR146" s="113"/>
      <c r="CS146" s="113"/>
      <c r="CT146" s="113"/>
      <c r="CU146" s="113"/>
      <c r="CV146" s="113"/>
      <c r="CW146" s="113"/>
      <c r="CX146" s="113"/>
      <c r="CY146" s="113"/>
      <c r="CZ146" s="113"/>
      <c r="DA146" s="113"/>
      <c r="DB146" s="113"/>
      <c r="DC146" s="113"/>
      <c r="DD146" s="113"/>
      <c r="DE146" s="113"/>
      <c r="DF146" s="113"/>
      <c r="DG146" s="113"/>
      <c r="DH146" s="113"/>
      <c r="DI146" s="113"/>
      <c r="DJ146" s="113"/>
      <c r="DK146" s="113"/>
      <c r="DL146" s="113"/>
      <c r="DM146" s="113"/>
      <c r="DN146" s="113"/>
      <c r="DO146" s="113"/>
      <c r="DP146" s="113"/>
      <c r="DQ146" s="113"/>
      <c r="DR146" s="113"/>
      <c r="DS146" s="113"/>
      <c r="DT146" s="113"/>
      <c r="DU146" s="113"/>
      <c r="DV146" s="113"/>
      <c r="DW146" s="113"/>
      <c r="DX146" s="113"/>
      <c r="DY146" s="113"/>
      <c r="DZ146" s="113"/>
      <c r="EA146" s="113"/>
      <c r="EB146" s="113"/>
      <c r="EC146" s="113"/>
      <c r="ED146" s="113"/>
      <c r="EE146" s="113"/>
      <c r="EF146" s="113"/>
      <c r="EG146" s="113"/>
      <c r="EH146" s="113"/>
      <c r="EI146" s="113"/>
      <c r="EJ146" s="113"/>
      <c r="EK146" s="113"/>
      <c r="EL146" s="113"/>
      <c r="EM146" s="113"/>
      <c r="EN146" s="113"/>
      <c r="EO146" s="113"/>
      <c r="EP146" s="113"/>
      <c r="EQ146" s="113"/>
      <c r="ER146" s="113"/>
      <c r="ES146" s="113"/>
      <c r="ET146" s="113"/>
      <c r="EU146" s="113"/>
      <c r="EV146" s="113"/>
      <c r="EW146" s="113"/>
      <c r="EX146" s="113"/>
      <c r="EY146" s="113"/>
      <c r="EZ146" s="113"/>
      <c r="FA146" s="113"/>
      <c r="FB146" s="113"/>
      <c r="FC146" s="113"/>
      <c r="FD146" s="113"/>
      <c r="FE146" s="113"/>
      <c r="FF146" s="113"/>
      <c r="FG146" s="113"/>
      <c r="FH146" s="113"/>
      <c r="FI146" s="113"/>
      <c r="FJ146" s="113"/>
      <c r="FK146" s="113"/>
      <c r="FL146" s="113"/>
    </row>
    <row r="147" spans="1:168" s="73" customFormat="1" ht="15" customHeight="1" x14ac:dyDescent="0.25">
      <c r="A147" s="112">
        <v>4</v>
      </c>
      <c r="B147" s="118" t="s">
        <v>161</v>
      </c>
      <c r="C147" s="113" t="s">
        <v>34</v>
      </c>
      <c r="D147" s="113" t="s">
        <v>155</v>
      </c>
      <c r="E147" s="113" t="s">
        <v>78</v>
      </c>
      <c r="F147" s="113" t="s">
        <v>32</v>
      </c>
      <c r="G147" s="114">
        <v>22000</v>
      </c>
      <c r="H147" s="58">
        <v>0</v>
      </c>
      <c r="I147" s="114">
        <v>25</v>
      </c>
      <c r="J147" s="114">
        <f>+G147*2.87%</f>
        <v>631.4</v>
      </c>
      <c r="K147" s="59">
        <f>+G147*7.1%</f>
        <v>1561.9999999999998</v>
      </c>
      <c r="L147" s="59">
        <f>+G147*1.15%</f>
        <v>253</v>
      </c>
      <c r="M147" s="59">
        <f>+G147*3.04%</f>
        <v>668.8</v>
      </c>
      <c r="N147" s="59">
        <f>+G147*7.09%</f>
        <v>1559.8000000000002</v>
      </c>
      <c r="O147" s="115">
        <v>0</v>
      </c>
      <c r="P147" s="114">
        <f>SUM(J147:N147)</f>
        <v>4675</v>
      </c>
      <c r="Q147" s="114">
        <f>+H147+I147+J147+M147+O147</f>
        <v>1325.1999999999998</v>
      </c>
      <c r="R147" s="114">
        <f>+K147+L147+N147</f>
        <v>3374.8</v>
      </c>
      <c r="S147" s="116">
        <f>+G147-Q147</f>
        <v>20674.8</v>
      </c>
      <c r="T147" s="113">
        <v>111</v>
      </c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3"/>
      <c r="BR147" s="113"/>
      <c r="BS147" s="113"/>
      <c r="BT147" s="113"/>
      <c r="BU147" s="113"/>
      <c r="BV147" s="113"/>
      <c r="BW147" s="113"/>
      <c r="BX147" s="113"/>
      <c r="BY147" s="113"/>
      <c r="BZ147" s="113"/>
      <c r="CA147" s="113"/>
      <c r="CB147" s="113"/>
      <c r="CC147" s="113"/>
      <c r="CD147" s="113"/>
      <c r="CE147" s="113"/>
      <c r="CF147" s="113"/>
      <c r="CG147" s="113"/>
      <c r="CH147" s="113"/>
      <c r="CI147" s="113"/>
      <c r="CJ147" s="113"/>
      <c r="CK147" s="113"/>
      <c r="CL147" s="113"/>
      <c r="CM147" s="113"/>
      <c r="CN147" s="113"/>
      <c r="CO147" s="113"/>
      <c r="CP147" s="113"/>
      <c r="CQ147" s="113"/>
      <c r="CR147" s="113"/>
      <c r="CS147" s="113"/>
      <c r="CT147" s="113"/>
      <c r="CU147" s="113"/>
      <c r="CV147" s="113"/>
      <c r="CW147" s="113"/>
      <c r="CX147" s="113"/>
      <c r="CY147" s="113"/>
      <c r="CZ147" s="113"/>
      <c r="DA147" s="113"/>
      <c r="DB147" s="113"/>
      <c r="DC147" s="113"/>
      <c r="DD147" s="113"/>
      <c r="DE147" s="113"/>
      <c r="DF147" s="113"/>
      <c r="DG147" s="113"/>
      <c r="DH147" s="113"/>
      <c r="DI147" s="113"/>
      <c r="DJ147" s="113"/>
      <c r="DK147" s="113"/>
      <c r="DL147" s="113"/>
      <c r="DM147" s="113"/>
      <c r="DN147" s="113"/>
      <c r="DO147" s="113"/>
      <c r="DP147" s="113"/>
      <c r="DQ147" s="113"/>
      <c r="DR147" s="113"/>
      <c r="DS147" s="113"/>
      <c r="DT147" s="113"/>
      <c r="DU147" s="113"/>
      <c r="DV147" s="113"/>
      <c r="DW147" s="113"/>
      <c r="DX147" s="113"/>
      <c r="DY147" s="113"/>
      <c r="DZ147" s="113"/>
      <c r="EA147" s="113"/>
      <c r="EB147" s="113"/>
      <c r="EC147" s="113"/>
      <c r="ED147" s="113"/>
      <c r="EE147" s="113"/>
      <c r="EF147" s="113"/>
      <c r="EG147" s="113"/>
      <c r="EH147" s="113"/>
      <c r="EI147" s="113"/>
      <c r="EJ147" s="113"/>
      <c r="EK147" s="113"/>
      <c r="EL147" s="113"/>
      <c r="EM147" s="113"/>
      <c r="EN147" s="113"/>
      <c r="EO147" s="113"/>
      <c r="EP147" s="113"/>
      <c r="EQ147" s="113"/>
      <c r="ER147" s="113"/>
      <c r="ES147" s="113"/>
      <c r="ET147" s="113"/>
      <c r="EU147" s="113"/>
      <c r="EV147" s="113"/>
      <c r="EW147" s="113"/>
      <c r="EX147" s="113"/>
      <c r="EY147" s="113"/>
      <c r="EZ147" s="113"/>
      <c r="FA147" s="113"/>
      <c r="FB147" s="113"/>
      <c r="FC147" s="113"/>
      <c r="FD147" s="113"/>
      <c r="FE147" s="113"/>
      <c r="FF147" s="113"/>
      <c r="FG147" s="113"/>
      <c r="FH147" s="113"/>
      <c r="FI147" s="113"/>
      <c r="FJ147" s="113"/>
      <c r="FK147" s="113"/>
      <c r="FL147" s="113"/>
    </row>
    <row r="148" spans="1:168" s="73" customFormat="1" ht="15.75" customHeight="1" thickBot="1" x14ac:dyDescent="0.3">
      <c r="A148" s="112">
        <v>5</v>
      </c>
      <c r="B148" s="118" t="s">
        <v>162</v>
      </c>
      <c r="C148" s="113" t="s">
        <v>34</v>
      </c>
      <c r="D148" s="113" t="s">
        <v>155</v>
      </c>
      <c r="E148" s="113" t="s">
        <v>163</v>
      </c>
      <c r="F148" s="113" t="s">
        <v>32</v>
      </c>
      <c r="G148" s="114">
        <v>28350</v>
      </c>
      <c r="H148" s="58">
        <v>0</v>
      </c>
      <c r="I148" s="114">
        <v>25</v>
      </c>
      <c r="J148" s="114">
        <f>+G148*2.87%</f>
        <v>813.64499999999998</v>
      </c>
      <c r="K148" s="59">
        <f>+G148*7.1%</f>
        <v>2012.85</v>
      </c>
      <c r="L148" s="59">
        <f>+G148*1.15%</f>
        <v>326.02499999999998</v>
      </c>
      <c r="M148" s="59">
        <f>+G148*3.04%</f>
        <v>861.84</v>
      </c>
      <c r="N148" s="59">
        <f>+G148*7.09%</f>
        <v>2010.0150000000001</v>
      </c>
      <c r="O148" s="115">
        <v>0</v>
      </c>
      <c r="P148" s="114">
        <f>SUM(J148:N148)</f>
        <v>6024.375</v>
      </c>
      <c r="Q148" s="114">
        <f>+H148+I148+J148+M148+O148</f>
        <v>1700.4850000000001</v>
      </c>
      <c r="R148" s="114">
        <f>+K148+L148+N148</f>
        <v>4348.8900000000003</v>
      </c>
      <c r="S148" s="116">
        <f>+G148-Q148</f>
        <v>26649.514999999999</v>
      </c>
      <c r="T148" s="113">
        <v>111</v>
      </c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BM148" s="113"/>
      <c r="BN148" s="113"/>
      <c r="BO148" s="113"/>
      <c r="BP148" s="113"/>
      <c r="BQ148" s="113"/>
      <c r="BR148" s="113"/>
      <c r="BS148" s="113"/>
      <c r="BT148" s="113"/>
      <c r="BU148" s="113"/>
      <c r="BV148" s="113"/>
      <c r="BW148" s="113"/>
      <c r="BX148" s="113"/>
      <c r="BY148" s="113"/>
      <c r="BZ148" s="113"/>
      <c r="CA148" s="113"/>
      <c r="CB148" s="113"/>
      <c r="CC148" s="113"/>
      <c r="CD148" s="113"/>
      <c r="CE148" s="113"/>
      <c r="CF148" s="113"/>
      <c r="CG148" s="113"/>
      <c r="CH148" s="113"/>
      <c r="CI148" s="113"/>
      <c r="CJ148" s="113"/>
      <c r="CK148" s="113"/>
      <c r="CL148" s="113"/>
      <c r="CM148" s="113"/>
      <c r="CN148" s="113"/>
      <c r="CO148" s="113"/>
      <c r="CP148" s="113"/>
      <c r="CQ148" s="113"/>
      <c r="CR148" s="113"/>
      <c r="CS148" s="113"/>
      <c r="CT148" s="113"/>
      <c r="CU148" s="113"/>
      <c r="CV148" s="113"/>
      <c r="CW148" s="113"/>
      <c r="CX148" s="113"/>
      <c r="CY148" s="113"/>
      <c r="CZ148" s="113"/>
      <c r="DA148" s="113"/>
      <c r="DB148" s="113"/>
      <c r="DC148" s="113"/>
      <c r="DD148" s="113"/>
      <c r="DE148" s="113"/>
      <c r="DF148" s="113"/>
      <c r="DG148" s="113"/>
      <c r="DH148" s="113"/>
      <c r="DI148" s="113"/>
      <c r="DJ148" s="113"/>
      <c r="DK148" s="113"/>
      <c r="DL148" s="113"/>
      <c r="DM148" s="113"/>
      <c r="DN148" s="113"/>
      <c r="DO148" s="113"/>
      <c r="DP148" s="113"/>
      <c r="DQ148" s="113"/>
      <c r="DR148" s="113"/>
      <c r="DS148" s="113"/>
      <c r="DT148" s="113"/>
      <c r="DU148" s="113"/>
      <c r="DV148" s="113"/>
      <c r="DW148" s="113"/>
      <c r="DX148" s="113"/>
      <c r="DY148" s="113"/>
      <c r="DZ148" s="113"/>
      <c r="EA148" s="113"/>
      <c r="EB148" s="113"/>
      <c r="EC148" s="113"/>
      <c r="ED148" s="113"/>
      <c r="EE148" s="113"/>
      <c r="EF148" s="113"/>
      <c r="EG148" s="113"/>
      <c r="EH148" s="113"/>
      <c r="EI148" s="113"/>
      <c r="EJ148" s="113"/>
      <c r="EK148" s="113"/>
      <c r="EL148" s="113"/>
      <c r="EM148" s="113"/>
      <c r="EN148" s="113"/>
      <c r="EO148" s="113"/>
      <c r="EP148" s="113"/>
      <c r="EQ148" s="113"/>
      <c r="ER148" s="113"/>
      <c r="ES148" s="113"/>
      <c r="ET148" s="113"/>
      <c r="EU148" s="113"/>
      <c r="EV148" s="113"/>
      <c r="EW148" s="113"/>
      <c r="EX148" s="113"/>
      <c r="EY148" s="113"/>
      <c r="EZ148" s="113"/>
      <c r="FA148" s="113"/>
      <c r="FB148" s="113"/>
      <c r="FC148" s="113"/>
      <c r="FD148" s="113"/>
      <c r="FE148" s="113"/>
      <c r="FF148" s="113"/>
      <c r="FG148" s="113"/>
      <c r="FH148" s="113"/>
      <c r="FI148" s="113"/>
      <c r="FJ148" s="113"/>
      <c r="FK148" s="113"/>
      <c r="FL148" s="113"/>
    </row>
    <row r="149" spans="1:168" s="104" customFormat="1" ht="15" customHeight="1" thickBot="1" x14ac:dyDescent="0.3">
      <c r="A149" s="84">
        <f>+A148</f>
        <v>5</v>
      </c>
      <c r="B149" s="119"/>
      <c r="C149" s="120"/>
      <c r="D149" s="120"/>
      <c r="E149" s="120"/>
      <c r="F149" s="121"/>
      <c r="G149" s="67">
        <f>SUM(G144:G148)</f>
        <v>160350</v>
      </c>
      <c r="H149" s="67">
        <f>SUM(H144:H148)</f>
        <v>1651.48</v>
      </c>
      <c r="I149" s="67">
        <f t="shared" ref="I149:S149" si="49">SUM(I144:I148)</f>
        <v>125</v>
      </c>
      <c r="J149" s="67">
        <f t="shared" si="49"/>
        <v>4602.0450000000001</v>
      </c>
      <c r="K149" s="67">
        <f>SUM(K144:K148)</f>
        <v>11384.85</v>
      </c>
      <c r="L149" s="67">
        <f t="shared" si="49"/>
        <v>1844.0250000000001</v>
      </c>
      <c r="M149" s="67">
        <f t="shared" si="49"/>
        <v>4874.6400000000003</v>
      </c>
      <c r="N149" s="67">
        <f t="shared" si="49"/>
        <v>11368.814999999999</v>
      </c>
      <c r="O149" s="67">
        <f t="shared" si="49"/>
        <v>1350.12</v>
      </c>
      <c r="P149" s="67">
        <f t="shared" si="49"/>
        <v>34074.375</v>
      </c>
      <c r="Q149" s="67">
        <f t="shared" si="49"/>
        <v>12603.285</v>
      </c>
      <c r="R149" s="67">
        <f t="shared" si="49"/>
        <v>24597.69</v>
      </c>
      <c r="S149" s="67">
        <f t="shared" si="49"/>
        <v>147746.715</v>
      </c>
      <c r="T149" s="67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8"/>
      <c r="CF149" s="68"/>
      <c r="CG149" s="68"/>
      <c r="CH149" s="68"/>
      <c r="CI149" s="68"/>
      <c r="CJ149" s="68"/>
      <c r="CK149" s="68"/>
      <c r="CL149" s="68"/>
      <c r="CM149" s="68"/>
      <c r="CN149" s="68"/>
      <c r="CO149" s="68"/>
      <c r="CP149" s="68"/>
      <c r="CQ149" s="68"/>
      <c r="CR149" s="68"/>
      <c r="CS149" s="68"/>
      <c r="CT149" s="68"/>
      <c r="CU149" s="68"/>
      <c r="CV149" s="68"/>
      <c r="CW149" s="68"/>
      <c r="CX149" s="68"/>
      <c r="CY149" s="68"/>
      <c r="CZ149" s="68"/>
      <c r="DA149" s="68"/>
      <c r="DB149" s="68"/>
      <c r="DC149" s="68"/>
      <c r="DD149" s="68"/>
      <c r="DE149" s="68"/>
      <c r="DF149" s="68"/>
      <c r="DG149" s="68"/>
      <c r="DH149" s="68"/>
      <c r="DI149" s="68"/>
      <c r="DJ149" s="68"/>
      <c r="DK149" s="68"/>
      <c r="DL149" s="68"/>
      <c r="DM149" s="68"/>
      <c r="DN149" s="68"/>
      <c r="DO149" s="68"/>
      <c r="DP149" s="68"/>
      <c r="DQ149" s="68"/>
      <c r="DR149" s="68"/>
      <c r="DS149" s="68"/>
      <c r="DT149" s="68"/>
      <c r="DU149" s="68"/>
      <c r="DV149" s="68"/>
      <c r="DW149" s="68"/>
      <c r="DX149" s="68"/>
      <c r="DY149" s="68"/>
      <c r="DZ149" s="68"/>
      <c r="EA149" s="68"/>
      <c r="EB149" s="68"/>
      <c r="EC149" s="68"/>
      <c r="ED149" s="68"/>
      <c r="EE149" s="68"/>
      <c r="EF149" s="68"/>
      <c r="EG149" s="68"/>
      <c r="EH149" s="68"/>
      <c r="EI149" s="68"/>
      <c r="EJ149" s="68"/>
      <c r="EK149" s="68"/>
      <c r="EL149" s="68"/>
      <c r="EM149" s="68"/>
      <c r="EN149" s="68"/>
      <c r="EO149" s="68"/>
      <c r="EP149" s="68"/>
      <c r="EQ149" s="68"/>
      <c r="ER149" s="68"/>
      <c r="ES149" s="68"/>
      <c r="ET149" s="68"/>
      <c r="EU149" s="68"/>
      <c r="EV149" s="68"/>
      <c r="EW149" s="68"/>
      <c r="EX149" s="68"/>
      <c r="EY149" s="68"/>
      <c r="EZ149" s="68"/>
      <c r="FA149" s="68"/>
      <c r="FB149" s="68"/>
      <c r="FC149" s="68"/>
      <c r="FD149" s="68"/>
      <c r="FE149" s="68"/>
      <c r="FF149" s="68"/>
      <c r="FG149" s="68"/>
      <c r="FH149" s="68"/>
      <c r="FI149" s="68"/>
      <c r="FJ149" s="68"/>
      <c r="FK149" s="68"/>
      <c r="FL149" s="68"/>
    </row>
    <row r="150" spans="1:168" s="2" customFormat="1" ht="8.1" customHeight="1" x14ac:dyDescent="0.25">
      <c r="A150" s="69"/>
      <c r="B150" s="70"/>
      <c r="C150" s="70"/>
      <c r="D150" s="70"/>
      <c r="E150" s="70"/>
      <c r="F150" s="70"/>
      <c r="G150" s="68"/>
      <c r="H150" s="71"/>
      <c r="I150" s="55"/>
      <c r="J150" s="68"/>
      <c r="K150" s="68"/>
      <c r="L150" s="68"/>
      <c r="M150" s="55"/>
      <c r="N150" s="55"/>
      <c r="O150" s="105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68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68"/>
      <c r="DQ150" s="68"/>
      <c r="DR150" s="68"/>
      <c r="DS150" s="68"/>
      <c r="DT150" s="68"/>
      <c r="DU150" s="68"/>
      <c r="DV150" s="68"/>
      <c r="DW150" s="68"/>
      <c r="DX150" s="68"/>
      <c r="DY150" s="68"/>
      <c r="DZ150" s="68"/>
      <c r="EA150" s="68"/>
      <c r="EB150" s="68"/>
      <c r="EC150" s="68"/>
      <c r="ED150" s="68"/>
      <c r="EE150" s="68"/>
      <c r="EF150" s="68"/>
      <c r="EG150" s="68"/>
      <c r="EH150" s="68"/>
      <c r="EI150" s="68"/>
      <c r="EJ150" s="68"/>
      <c r="EK150" s="68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</row>
    <row r="151" spans="1:168" s="2" customFormat="1" ht="8.1" customHeight="1" x14ac:dyDescent="0.25">
      <c r="A151" s="69"/>
      <c r="B151" s="70"/>
      <c r="C151" s="70"/>
      <c r="D151" s="70"/>
      <c r="E151" s="70"/>
      <c r="F151" s="70"/>
      <c r="G151" s="68"/>
      <c r="H151" s="71"/>
      <c r="I151" s="55"/>
      <c r="J151" s="68"/>
      <c r="K151" s="68"/>
      <c r="L151" s="68"/>
      <c r="M151" s="55"/>
      <c r="N151" s="55"/>
      <c r="O151" s="105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68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  <c r="DQ151" s="68"/>
      <c r="DR151" s="68"/>
      <c r="DS151" s="68"/>
      <c r="DT151" s="68"/>
      <c r="DU151" s="68"/>
      <c r="DV151" s="68"/>
      <c r="DW151" s="68"/>
      <c r="DX151" s="68"/>
      <c r="DY151" s="68"/>
      <c r="DZ151" s="68"/>
      <c r="EA151" s="68"/>
      <c r="EB151" s="68"/>
      <c r="EC151" s="68"/>
      <c r="ED151" s="68"/>
      <c r="EE151" s="68"/>
      <c r="EF151" s="68"/>
      <c r="EG151" s="68"/>
      <c r="EH151" s="68"/>
      <c r="EI151" s="68"/>
      <c r="EJ151" s="68"/>
      <c r="EK151" s="68"/>
      <c r="EL151" s="68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</row>
    <row r="152" spans="1:168" s="2" customFormat="1" ht="15" customHeight="1" x14ac:dyDescent="0.25">
      <c r="A152" s="48" t="s">
        <v>164</v>
      </c>
      <c r="B152" s="48"/>
      <c r="C152" s="48"/>
      <c r="D152" s="48"/>
      <c r="E152" s="48"/>
      <c r="F152" s="100"/>
      <c r="G152" s="101"/>
      <c r="H152" s="106"/>
      <c r="I152" s="101"/>
      <c r="J152" s="101"/>
      <c r="K152" s="101"/>
      <c r="L152" s="49"/>
      <c r="M152" s="101"/>
      <c r="N152" s="101"/>
      <c r="O152" s="102"/>
      <c r="P152" s="101"/>
      <c r="Q152" s="101"/>
      <c r="R152" s="101"/>
      <c r="S152" s="101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S152" s="100"/>
      <c r="AT152" s="100"/>
      <c r="AU152" s="100"/>
      <c r="AV152" s="100"/>
      <c r="AW152" s="100"/>
      <c r="AX152" s="100"/>
      <c r="AY152" s="100"/>
      <c r="AZ152" s="100"/>
      <c r="BA152" s="100"/>
      <c r="BB152" s="100"/>
      <c r="BC152" s="100"/>
      <c r="BD152" s="100"/>
      <c r="BE152" s="100"/>
      <c r="BF152" s="100"/>
      <c r="BG152" s="100"/>
      <c r="BH152" s="100"/>
      <c r="BI152" s="100"/>
      <c r="BJ152" s="100"/>
      <c r="BK152" s="100"/>
      <c r="BL152" s="100"/>
      <c r="BM152" s="100"/>
      <c r="BN152" s="100"/>
      <c r="BO152" s="100"/>
      <c r="BP152" s="100"/>
      <c r="BQ152" s="100"/>
      <c r="BR152" s="100"/>
      <c r="BS152" s="100"/>
      <c r="BT152" s="100"/>
      <c r="BU152" s="100"/>
      <c r="BV152" s="100"/>
      <c r="BW152" s="100"/>
      <c r="BX152" s="100"/>
      <c r="BY152" s="100"/>
      <c r="BZ152" s="100"/>
      <c r="CA152" s="100"/>
      <c r="CB152" s="100"/>
      <c r="CC152" s="100"/>
      <c r="CD152" s="100"/>
      <c r="CE152" s="100"/>
      <c r="CF152" s="100"/>
      <c r="CG152" s="100"/>
      <c r="CH152" s="100"/>
      <c r="CI152" s="100"/>
      <c r="CJ152" s="100"/>
      <c r="CK152" s="100"/>
      <c r="CL152" s="100"/>
      <c r="CM152" s="100"/>
      <c r="CN152" s="100"/>
      <c r="CO152" s="100"/>
      <c r="CP152" s="100"/>
      <c r="CQ152" s="100"/>
      <c r="CR152" s="100"/>
      <c r="CS152" s="100"/>
      <c r="CT152" s="100"/>
      <c r="CU152" s="100"/>
      <c r="CV152" s="100"/>
      <c r="CW152" s="100"/>
      <c r="CX152" s="100"/>
      <c r="CY152" s="100"/>
      <c r="CZ152" s="100"/>
      <c r="DA152" s="100"/>
      <c r="DB152" s="100"/>
      <c r="DC152" s="100"/>
      <c r="DD152" s="100"/>
      <c r="DE152" s="100"/>
      <c r="DF152" s="100"/>
      <c r="DG152" s="100"/>
      <c r="DH152" s="100"/>
      <c r="DI152" s="100"/>
      <c r="DJ152" s="100"/>
      <c r="DK152" s="100"/>
      <c r="DL152" s="100"/>
      <c r="DM152" s="100"/>
      <c r="DN152" s="100"/>
      <c r="DO152" s="100"/>
      <c r="DP152" s="100"/>
      <c r="DQ152" s="100"/>
      <c r="DR152" s="100"/>
      <c r="DS152" s="100"/>
      <c r="DT152" s="100"/>
      <c r="DU152" s="100"/>
      <c r="DV152" s="100"/>
      <c r="DW152" s="100"/>
      <c r="DX152" s="100"/>
      <c r="DY152" s="100"/>
      <c r="DZ152" s="100"/>
      <c r="EA152" s="100"/>
      <c r="EB152" s="100"/>
      <c r="EC152" s="100"/>
      <c r="ED152" s="100"/>
      <c r="EE152" s="100"/>
      <c r="EF152" s="100"/>
      <c r="EG152" s="100"/>
      <c r="EH152" s="100"/>
      <c r="EI152" s="100"/>
      <c r="EJ152" s="100"/>
      <c r="EK152" s="100"/>
      <c r="EL152" s="100"/>
      <c r="EM152" s="100"/>
      <c r="EN152" s="100"/>
      <c r="EO152" s="100"/>
      <c r="EP152" s="100"/>
      <c r="EQ152" s="100"/>
      <c r="ER152" s="100"/>
      <c r="ES152" s="100"/>
      <c r="ET152" s="100"/>
      <c r="EU152" s="100"/>
      <c r="EV152" s="100"/>
      <c r="EW152" s="100"/>
      <c r="EX152" s="100"/>
      <c r="EY152" s="100"/>
      <c r="EZ152" s="100"/>
      <c r="FA152" s="100"/>
      <c r="FB152" s="100"/>
      <c r="FC152" s="100"/>
      <c r="FD152" s="100"/>
      <c r="FE152" s="100"/>
      <c r="FF152" s="100"/>
      <c r="FG152" s="100"/>
      <c r="FH152" s="100"/>
      <c r="FI152" s="100"/>
      <c r="FJ152" s="100"/>
      <c r="FK152" s="100"/>
      <c r="FL152" s="100"/>
    </row>
    <row r="153" spans="1:168" s="2" customFormat="1" ht="8.1" customHeight="1" x14ac:dyDescent="0.25">
      <c r="A153" s="69"/>
      <c r="B153" s="70"/>
      <c r="C153" s="70"/>
      <c r="D153" s="70"/>
      <c r="E153" s="70"/>
      <c r="F153" s="70"/>
      <c r="G153" s="68"/>
      <c r="H153" s="71"/>
      <c r="I153" s="55"/>
      <c r="J153" s="68"/>
      <c r="K153" s="68"/>
      <c r="L153" s="68"/>
      <c r="M153" s="55"/>
      <c r="N153" s="55"/>
      <c r="O153" s="105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68"/>
      <c r="CX153" s="68"/>
      <c r="CY153" s="6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68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</row>
    <row r="154" spans="1:168" s="2" customFormat="1" ht="15" customHeight="1" x14ac:dyDescent="0.25">
      <c r="A154" s="1">
        <v>1</v>
      </c>
      <c r="B154" s="2" t="s">
        <v>165</v>
      </c>
      <c r="C154" s="1" t="s">
        <v>30</v>
      </c>
      <c r="D154" s="1" t="s">
        <v>166</v>
      </c>
      <c r="E154" s="81" t="s">
        <v>167</v>
      </c>
      <c r="F154" s="1" t="s">
        <v>32</v>
      </c>
      <c r="G154" s="3">
        <v>24675</v>
      </c>
      <c r="H154" s="58">
        <v>0</v>
      </c>
      <c r="I154" s="3">
        <v>25</v>
      </c>
      <c r="J154" s="3">
        <f>+G154*2.87%</f>
        <v>708.17250000000001</v>
      </c>
      <c r="K154" s="55">
        <f>+G154*7.1%</f>
        <v>1751.925</v>
      </c>
      <c r="L154" s="55">
        <f>+G154*1.15%</f>
        <v>283.76249999999999</v>
      </c>
      <c r="M154" s="3">
        <f>+G154*3.04%</f>
        <v>750.12</v>
      </c>
      <c r="N154" s="55">
        <f>+G154*7.09%</f>
        <v>1749.4575000000002</v>
      </c>
      <c r="O154" s="5">
        <v>0</v>
      </c>
      <c r="P154" s="3">
        <f>SUM(J154:N154)</f>
        <v>5243.4375</v>
      </c>
      <c r="Q154" s="3">
        <f>+H154+I154+J154+M154+O154</f>
        <v>1483.2925</v>
      </c>
      <c r="R154" s="3">
        <f>+K154+L154+N154</f>
        <v>3785.1450000000004</v>
      </c>
      <c r="S154" s="57">
        <f>+G154-Q154</f>
        <v>23191.7075</v>
      </c>
      <c r="T154" s="1">
        <v>111</v>
      </c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</row>
    <row r="155" spans="1:168" s="2" customFormat="1" ht="15" customHeight="1" x14ac:dyDescent="0.25">
      <c r="A155" s="1">
        <v>2</v>
      </c>
      <c r="B155" s="2" t="s">
        <v>168</v>
      </c>
      <c r="C155" s="1" t="s">
        <v>30</v>
      </c>
      <c r="D155" s="1" t="s">
        <v>166</v>
      </c>
      <c r="E155" s="1" t="s">
        <v>169</v>
      </c>
      <c r="F155" s="1" t="s">
        <v>32</v>
      </c>
      <c r="G155" s="3">
        <v>31500</v>
      </c>
      <c r="H155" s="58">
        <v>0</v>
      </c>
      <c r="I155" s="3">
        <v>25</v>
      </c>
      <c r="J155" s="3">
        <f>+G155*2.87%</f>
        <v>904.05</v>
      </c>
      <c r="K155" s="55">
        <f>+G155*7.1%</f>
        <v>2236.5</v>
      </c>
      <c r="L155" s="55">
        <f>+G155*1.15%</f>
        <v>362.25</v>
      </c>
      <c r="M155" s="3">
        <f>+G155*3.04%</f>
        <v>957.6</v>
      </c>
      <c r="N155" s="55">
        <f>+G155*7.09%</f>
        <v>2233.3500000000004</v>
      </c>
      <c r="O155" s="5">
        <v>0</v>
      </c>
      <c r="P155" s="3">
        <f>SUM(J155:N155)</f>
        <v>6693.7500000000009</v>
      </c>
      <c r="Q155" s="3">
        <f>+H155+I155+J155+M155+O155</f>
        <v>1886.65</v>
      </c>
      <c r="R155" s="3">
        <f>+K155+L155+N155</f>
        <v>4832.1000000000004</v>
      </c>
      <c r="S155" s="57">
        <f>+G155-Q155</f>
        <v>29613.35</v>
      </c>
      <c r="T155" s="1">
        <v>111</v>
      </c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</row>
    <row r="156" spans="1:168" s="2" customFormat="1" ht="15" customHeight="1" x14ac:dyDescent="0.25">
      <c r="A156" s="1">
        <v>3</v>
      </c>
      <c r="B156" s="2" t="s">
        <v>170</v>
      </c>
      <c r="C156" s="1" t="s">
        <v>34</v>
      </c>
      <c r="D156" s="1" t="s">
        <v>166</v>
      </c>
      <c r="E156" s="1" t="s">
        <v>171</v>
      </c>
      <c r="F156" s="1" t="s">
        <v>32</v>
      </c>
      <c r="G156" s="3">
        <v>40000</v>
      </c>
      <c r="H156" s="72">
        <v>240.13</v>
      </c>
      <c r="I156" s="3">
        <v>25</v>
      </c>
      <c r="J156" s="3">
        <f>+G156*2.87%</f>
        <v>1148</v>
      </c>
      <c r="K156" s="55">
        <f>+G156*7.1%</f>
        <v>2839.9999999999995</v>
      </c>
      <c r="L156" s="55">
        <f>+G156*1.15%</f>
        <v>460</v>
      </c>
      <c r="M156" s="3">
        <f>+G156*3.04%</f>
        <v>1216</v>
      </c>
      <c r="N156" s="55">
        <f>+G156*7.09%</f>
        <v>2836</v>
      </c>
      <c r="O156" s="5">
        <v>1350.12</v>
      </c>
      <c r="P156" s="3">
        <f>SUM(J156:N156)</f>
        <v>8500</v>
      </c>
      <c r="Q156" s="3">
        <f>+H156+I156+J156+M156+O156</f>
        <v>3979.25</v>
      </c>
      <c r="R156" s="3">
        <f>+K156+L156+N156</f>
        <v>6136</v>
      </c>
      <c r="S156" s="57">
        <f>+G156-Q156</f>
        <v>36020.75</v>
      </c>
      <c r="T156" s="1">
        <v>111</v>
      </c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</row>
    <row r="157" spans="1:168" s="2" customFormat="1" ht="15" customHeight="1" x14ac:dyDescent="0.25">
      <c r="A157" s="1">
        <v>4</v>
      </c>
      <c r="B157" s="2" t="s">
        <v>172</v>
      </c>
      <c r="C157" s="1" t="s">
        <v>34</v>
      </c>
      <c r="D157" s="1" t="s">
        <v>166</v>
      </c>
      <c r="E157" s="1" t="s">
        <v>64</v>
      </c>
      <c r="F157" s="1" t="s">
        <v>32</v>
      </c>
      <c r="G157" s="3">
        <v>28000</v>
      </c>
      <c r="H157" s="58">
        <v>0</v>
      </c>
      <c r="I157" s="55">
        <v>25</v>
      </c>
      <c r="J157" s="55">
        <f>+G157*2.87%</f>
        <v>803.6</v>
      </c>
      <c r="K157" s="59">
        <f>+G157*7.1%</f>
        <v>1987.9999999999998</v>
      </c>
      <c r="L157" s="55">
        <f>+G157*1.15%</f>
        <v>322</v>
      </c>
      <c r="M157" s="3">
        <f>+G157*3.04%</f>
        <v>851.2</v>
      </c>
      <c r="N157" s="55">
        <f>+G157*7.09%</f>
        <v>1985.2</v>
      </c>
      <c r="O157" s="5">
        <v>0</v>
      </c>
      <c r="P157" s="3">
        <f>SUM(J157:N157)</f>
        <v>5950</v>
      </c>
      <c r="Q157" s="3">
        <f>+H157+I157+J157+M157+O157</f>
        <v>1679.8000000000002</v>
      </c>
      <c r="R157" s="3">
        <f>+K157+L157+N157</f>
        <v>4295.2</v>
      </c>
      <c r="S157" s="57">
        <f>+G157-Q157</f>
        <v>26320.2</v>
      </c>
      <c r="T157" s="1">
        <v>111</v>
      </c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</row>
    <row r="158" spans="1:168" s="2" customFormat="1" ht="15" customHeight="1" thickBot="1" x14ac:dyDescent="0.3">
      <c r="A158" s="1">
        <v>5</v>
      </c>
      <c r="B158" s="2" t="s">
        <v>173</v>
      </c>
      <c r="C158" s="1" t="s">
        <v>34</v>
      </c>
      <c r="D158" s="1" t="s">
        <v>166</v>
      </c>
      <c r="E158" s="81" t="s">
        <v>169</v>
      </c>
      <c r="F158" s="1" t="s">
        <v>32</v>
      </c>
      <c r="G158" s="3">
        <v>35000</v>
      </c>
      <c r="H158" s="58">
        <v>0</v>
      </c>
      <c r="I158" s="3">
        <v>25</v>
      </c>
      <c r="J158" s="3">
        <f>+G158*2.87%</f>
        <v>1004.5</v>
      </c>
      <c r="K158" s="55">
        <f>+G158*7.1%</f>
        <v>2485</v>
      </c>
      <c r="L158" s="55">
        <f>+G158*1.15%</f>
        <v>402.5</v>
      </c>
      <c r="M158" s="3">
        <f>+G158*3.04%</f>
        <v>1064</v>
      </c>
      <c r="N158" s="55">
        <f>+G158*7.09%</f>
        <v>2481.5</v>
      </c>
      <c r="O158" s="5">
        <v>1350.12</v>
      </c>
      <c r="P158" s="3">
        <f>SUM(J158:N158)</f>
        <v>7437.5</v>
      </c>
      <c r="Q158" s="3">
        <f>+H158+I158+J158+M158+O158</f>
        <v>3443.62</v>
      </c>
      <c r="R158" s="3">
        <f>+K158+L158+N158</f>
        <v>5369</v>
      </c>
      <c r="S158" s="57">
        <f>+G158-Q158</f>
        <v>31556.38</v>
      </c>
      <c r="T158" s="1">
        <v>111</v>
      </c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</row>
    <row r="159" spans="1:168" s="104" customFormat="1" ht="15" customHeight="1" thickBot="1" x14ac:dyDescent="0.3">
      <c r="A159" s="84">
        <f>+A158</f>
        <v>5</v>
      </c>
      <c r="B159" s="85"/>
      <c r="C159" s="85"/>
      <c r="D159" s="85"/>
      <c r="E159" s="85"/>
      <c r="F159" s="85"/>
      <c r="G159" s="67">
        <f t="shared" ref="G159:S159" si="50">SUM(G154:G158)</f>
        <v>159175</v>
      </c>
      <c r="H159" s="67">
        <f>SUM(H154:H158)</f>
        <v>240.13</v>
      </c>
      <c r="I159" s="67">
        <f t="shared" si="50"/>
        <v>125</v>
      </c>
      <c r="J159" s="67">
        <f t="shared" si="50"/>
        <v>4568.3225000000002</v>
      </c>
      <c r="K159" s="67">
        <f t="shared" si="50"/>
        <v>11301.424999999999</v>
      </c>
      <c r="L159" s="67">
        <f t="shared" si="50"/>
        <v>1830.5125</v>
      </c>
      <c r="M159" s="67">
        <f t="shared" si="50"/>
        <v>4838.92</v>
      </c>
      <c r="N159" s="67">
        <f t="shared" si="50"/>
        <v>11285.507500000002</v>
      </c>
      <c r="O159" s="67">
        <f t="shared" si="50"/>
        <v>2700.24</v>
      </c>
      <c r="P159" s="67">
        <f t="shared" si="50"/>
        <v>33824.6875</v>
      </c>
      <c r="Q159" s="67">
        <f t="shared" si="50"/>
        <v>12472.612499999999</v>
      </c>
      <c r="R159" s="67">
        <f t="shared" si="50"/>
        <v>24417.445</v>
      </c>
      <c r="S159" s="67">
        <f t="shared" si="50"/>
        <v>146702.38749999998</v>
      </c>
      <c r="T159" s="67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68"/>
      <c r="CX159" s="68"/>
      <c r="CY159" s="68"/>
      <c r="CZ159" s="68"/>
      <c r="DA159" s="68"/>
      <c r="DB159" s="68"/>
      <c r="DC159" s="68"/>
      <c r="DD159" s="68"/>
      <c r="DE159" s="68"/>
      <c r="DF159" s="68"/>
      <c r="DG159" s="68"/>
      <c r="DH159" s="68"/>
      <c r="DI159" s="68"/>
      <c r="DJ159" s="68"/>
      <c r="DK159" s="68"/>
      <c r="DL159" s="68"/>
      <c r="DM159" s="68"/>
      <c r="DN159" s="68"/>
      <c r="DO159" s="68"/>
      <c r="DP159" s="68"/>
      <c r="DQ159" s="68"/>
      <c r="DR159" s="68"/>
      <c r="DS159" s="68"/>
      <c r="DT159" s="68"/>
      <c r="DU159" s="68"/>
      <c r="DV159" s="68"/>
      <c r="DW159" s="68"/>
      <c r="DX159" s="68"/>
      <c r="DY159" s="68"/>
      <c r="DZ159" s="68"/>
      <c r="EA159" s="68"/>
      <c r="EB159" s="68"/>
      <c r="EC159" s="68"/>
      <c r="ED159" s="68"/>
      <c r="EE159" s="68"/>
      <c r="EF159" s="68"/>
      <c r="EG159" s="68"/>
      <c r="EH159" s="68"/>
      <c r="EI159" s="68"/>
      <c r="EJ159" s="68"/>
      <c r="EK159" s="68"/>
      <c r="EL159" s="68"/>
      <c r="EM159" s="68"/>
      <c r="EN159" s="68"/>
      <c r="EO159" s="68"/>
      <c r="EP159" s="68"/>
      <c r="EQ159" s="68"/>
      <c r="ER159" s="68"/>
      <c r="ES159" s="68"/>
      <c r="ET159" s="68"/>
      <c r="EU159" s="68"/>
      <c r="EV159" s="68"/>
      <c r="EW159" s="68"/>
      <c r="EX159" s="68"/>
      <c r="EY159" s="68"/>
      <c r="EZ159" s="68"/>
      <c r="FA159" s="68"/>
      <c r="FB159" s="68"/>
      <c r="FC159" s="68"/>
      <c r="FD159" s="68"/>
      <c r="FE159" s="68"/>
      <c r="FF159" s="68"/>
      <c r="FG159" s="68"/>
      <c r="FH159" s="68"/>
      <c r="FI159" s="68"/>
      <c r="FJ159" s="68"/>
      <c r="FK159" s="68"/>
      <c r="FL159" s="68"/>
    </row>
    <row r="160" spans="1:168" s="2" customFormat="1" ht="8.1" customHeight="1" x14ac:dyDescent="0.25">
      <c r="A160" s="69"/>
      <c r="B160" s="70"/>
      <c r="C160" s="70"/>
      <c r="D160" s="70"/>
      <c r="E160" s="70"/>
      <c r="F160" s="70"/>
      <c r="G160" s="68"/>
      <c r="H160" s="71"/>
      <c r="I160" s="55"/>
      <c r="J160" s="68"/>
      <c r="K160" s="68"/>
      <c r="L160" s="68"/>
      <c r="M160" s="55"/>
      <c r="N160" s="55"/>
      <c r="O160" s="105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68"/>
      <c r="CX160" s="68"/>
      <c r="CY160" s="68"/>
      <c r="CZ160" s="68"/>
      <c r="DA160" s="68"/>
      <c r="DB160" s="68"/>
      <c r="DC160" s="68"/>
      <c r="DD160" s="68"/>
      <c r="DE160" s="68"/>
      <c r="DF160" s="68"/>
      <c r="DG160" s="68"/>
      <c r="DH160" s="68"/>
      <c r="DI160" s="68"/>
      <c r="DJ160" s="68"/>
      <c r="DK160" s="68"/>
      <c r="DL160" s="68"/>
      <c r="DM160" s="68"/>
      <c r="DN160" s="68"/>
      <c r="DO160" s="68"/>
      <c r="DP160" s="68"/>
      <c r="DQ160" s="68"/>
      <c r="DR160" s="68"/>
      <c r="DS160" s="68"/>
      <c r="DT160" s="68"/>
      <c r="DU160" s="68"/>
      <c r="DV160" s="68"/>
      <c r="DW160" s="68"/>
      <c r="DX160" s="68"/>
      <c r="DY160" s="68"/>
      <c r="DZ160" s="68"/>
      <c r="EA160" s="68"/>
      <c r="EB160" s="68"/>
      <c r="EC160" s="68"/>
      <c r="ED160" s="68"/>
      <c r="EE160" s="68"/>
      <c r="EF160" s="68"/>
      <c r="EG160" s="68"/>
      <c r="EH160" s="68"/>
      <c r="EI160" s="68"/>
      <c r="EJ160" s="68"/>
      <c r="EK160" s="68"/>
      <c r="EL160" s="68"/>
      <c r="EM160" s="68"/>
      <c r="EN160" s="68"/>
      <c r="EO160" s="68"/>
      <c r="EP160" s="68"/>
      <c r="EQ160" s="68"/>
      <c r="ER160" s="68"/>
      <c r="ES160" s="68"/>
      <c r="ET160" s="68"/>
      <c r="EU160" s="68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</row>
    <row r="161" spans="1:168" s="2" customFormat="1" ht="15" customHeight="1" x14ac:dyDescent="0.25">
      <c r="A161" s="48" t="s">
        <v>174</v>
      </c>
      <c r="B161" s="48"/>
      <c r="C161" s="48"/>
      <c r="D161" s="48"/>
      <c r="E161" s="48"/>
      <c r="F161" s="100"/>
      <c r="G161" s="101"/>
      <c r="H161" s="106"/>
      <c r="I161" s="101"/>
      <c r="J161" s="101"/>
      <c r="K161" s="101"/>
      <c r="L161" s="49"/>
      <c r="M161" s="101"/>
      <c r="N161" s="101"/>
      <c r="O161" s="102"/>
      <c r="P161" s="101"/>
      <c r="Q161" s="101"/>
      <c r="R161" s="101"/>
      <c r="S161" s="101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  <c r="AJ161" s="100"/>
      <c r="AK161" s="100"/>
      <c r="AL161" s="100"/>
      <c r="AM161" s="100"/>
      <c r="AN161" s="100"/>
      <c r="AO161" s="100"/>
      <c r="AP161" s="100"/>
      <c r="AQ161" s="100"/>
      <c r="AR161" s="100"/>
      <c r="AS161" s="100"/>
      <c r="AT161" s="100"/>
      <c r="AU161" s="100"/>
      <c r="AV161" s="100"/>
      <c r="AW161" s="100"/>
      <c r="AX161" s="100"/>
      <c r="AY161" s="100"/>
      <c r="AZ161" s="100"/>
      <c r="BA161" s="100"/>
      <c r="BB161" s="100"/>
      <c r="BC161" s="100"/>
      <c r="BD161" s="100"/>
      <c r="BE161" s="100"/>
      <c r="BF161" s="100"/>
      <c r="BG161" s="100"/>
      <c r="BH161" s="100"/>
      <c r="BI161" s="100"/>
      <c r="BJ161" s="100"/>
      <c r="BK161" s="100"/>
      <c r="BL161" s="100"/>
      <c r="BM161" s="100"/>
      <c r="BN161" s="100"/>
      <c r="BO161" s="100"/>
      <c r="BP161" s="100"/>
      <c r="BQ161" s="100"/>
      <c r="BR161" s="100"/>
      <c r="BS161" s="100"/>
      <c r="BT161" s="100"/>
      <c r="BU161" s="100"/>
      <c r="BV161" s="100"/>
      <c r="BW161" s="100"/>
      <c r="BX161" s="100"/>
      <c r="BY161" s="100"/>
      <c r="BZ161" s="100"/>
      <c r="CA161" s="100"/>
      <c r="CB161" s="100"/>
      <c r="CC161" s="100"/>
      <c r="CD161" s="100"/>
      <c r="CE161" s="100"/>
      <c r="CF161" s="100"/>
      <c r="CG161" s="100"/>
      <c r="CH161" s="100"/>
      <c r="CI161" s="100"/>
      <c r="CJ161" s="100"/>
      <c r="CK161" s="100"/>
      <c r="CL161" s="100"/>
      <c r="CM161" s="100"/>
      <c r="CN161" s="100"/>
      <c r="CO161" s="100"/>
      <c r="CP161" s="100"/>
      <c r="CQ161" s="100"/>
      <c r="CR161" s="100"/>
      <c r="CS161" s="100"/>
      <c r="CT161" s="100"/>
      <c r="CU161" s="100"/>
      <c r="CV161" s="100"/>
      <c r="CW161" s="100"/>
      <c r="CX161" s="100"/>
      <c r="CY161" s="100"/>
      <c r="CZ161" s="100"/>
      <c r="DA161" s="100"/>
      <c r="DB161" s="100"/>
      <c r="DC161" s="100"/>
      <c r="DD161" s="100"/>
      <c r="DE161" s="100"/>
      <c r="DF161" s="100"/>
      <c r="DG161" s="100"/>
      <c r="DH161" s="100"/>
      <c r="DI161" s="100"/>
      <c r="DJ161" s="100"/>
      <c r="DK161" s="100"/>
      <c r="DL161" s="100"/>
      <c r="DM161" s="100"/>
      <c r="DN161" s="100"/>
      <c r="DO161" s="100"/>
      <c r="DP161" s="100"/>
      <c r="DQ161" s="100"/>
      <c r="DR161" s="100"/>
      <c r="DS161" s="100"/>
      <c r="DT161" s="100"/>
      <c r="DU161" s="100"/>
      <c r="DV161" s="100"/>
      <c r="DW161" s="100"/>
      <c r="DX161" s="100"/>
      <c r="DY161" s="100"/>
      <c r="DZ161" s="100"/>
      <c r="EA161" s="100"/>
      <c r="EB161" s="100"/>
      <c r="EC161" s="100"/>
      <c r="ED161" s="100"/>
      <c r="EE161" s="100"/>
      <c r="EF161" s="100"/>
      <c r="EG161" s="100"/>
      <c r="EH161" s="100"/>
      <c r="EI161" s="100"/>
      <c r="EJ161" s="100"/>
      <c r="EK161" s="100"/>
      <c r="EL161" s="100"/>
      <c r="EM161" s="100"/>
      <c r="EN161" s="100"/>
      <c r="EO161" s="100"/>
      <c r="EP161" s="100"/>
      <c r="EQ161" s="100"/>
      <c r="ER161" s="100"/>
      <c r="ES161" s="100"/>
      <c r="ET161" s="100"/>
      <c r="EU161" s="100"/>
      <c r="EV161" s="100"/>
      <c r="EW161" s="100"/>
      <c r="EX161" s="100"/>
      <c r="EY161" s="100"/>
      <c r="EZ161" s="100"/>
      <c r="FA161" s="100"/>
      <c r="FB161" s="100"/>
      <c r="FC161" s="100"/>
      <c r="FD161" s="100"/>
      <c r="FE161" s="100"/>
      <c r="FF161" s="100"/>
      <c r="FG161" s="100"/>
      <c r="FH161" s="100"/>
      <c r="FI161" s="100"/>
      <c r="FJ161" s="100"/>
      <c r="FK161" s="100"/>
      <c r="FL161" s="100"/>
    </row>
    <row r="162" spans="1:168" s="73" customFormat="1" ht="8.1" customHeight="1" x14ac:dyDescent="0.25">
      <c r="A162" s="113"/>
      <c r="C162" s="113"/>
      <c r="D162" s="113"/>
      <c r="E162" s="113"/>
      <c r="F162" s="113"/>
      <c r="G162" s="114"/>
      <c r="H162" s="58"/>
      <c r="I162" s="114"/>
      <c r="J162" s="114"/>
      <c r="K162" s="59"/>
      <c r="L162" s="59"/>
      <c r="M162" s="114"/>
      <c r="N162" s="59"/>
      <c r="O162" s="115"/>
      <c r="P162" s="114"/>
      <c r="Q162" s="114"/>
      <c r="R162" s="114"/>
      <c r="S162" s="116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113"/>
      <c r="BR162" s="113"/>
      <c r="BS162" s="113"/>
      <c r="BT162" s="113"/>
      <c r="BU162" s="113"/>
      <c r="BV162" s="113"/>
      <c r="BW162" s="113"/>
      <c r="BX162" s="113"/>
      <c r="BY162" s="113"/>
      <c r="BZ162" s="113"/>
      <c r="CA162" s="113"/>
      <c r="CB162" s="113"/>
      <c r="CC162" s="113"/>
      <c r="CD162" s="113"/>
      <c r="CE162" s="113"/>
      <c r="CF162" s="113"/>
      <c r="CG162" s="113"/>
      <c r="CH162" s="113"/>
      <c r="CI162" s="113"/>
      <c r="CJ162" s="113"/>
      <c r="CK162" s="113"/>
      <c r="CL162" s="113"/>
      <c r="CM162" s="113"/>
      <c r="CN162" s="113"/>
      <c r="CO162" s="113"/>
      <c r="CP162" s="113"/>
      <c r="CQ162" s="113"/>
      <c r="CR162" s="113"/>
      <c r="CS162" s="113"/>
      <c r="CT162" s="113"/>
      <c r="CU162" s="113"/>
      <c r="CV162" s="113"/>
      <c r="CW162" s="113"/>
      <c r="CX162" s="113"/>
      <c r="CY162" s="113"/>
      <c r="CZ162" s="113"/>
      <c r="DA162" s="113"/>
      <c r="DB162" s="113"/>
      <c r="DC162" s="113"/>
      <c r="DD162" s="113"/>
      <c r="DE162" s="113"/>
      <c r="DF162" s="113"/>
      <c r="DG162" s="113"/>
      <c r="DH162" s="113"/>
      <c r="DI162" s="113"/>
      <c r="DJ162" s="113"/>
      <c r="DK162" s="113"/>
      <c r="DL162" s="113"/>
      <c r="DM162" s="113"/>
      <c r="DN162" s="113"/>
      <c r="DO162" s="113"/>
      <c r="DP162" s="113"/>
      <c r="DQ162" s="113"/>
      <c r="DR162" s="113"/>
      <c r="DS162" s="113"/>
      <c r="DT162" s="113"/>
      <c r="DU162" s="113"/>
      <c r="DV162" s="113"/>
      <c r="DW162" s="113"/>
      <c r="DX162" s="113"/>
      <c r="DY162" s="113"/>
      <c r="DZ162" s="113"/>
      <c r="EA162" s="113"/>
      <c r="EB162" s="113"/>
      <c r="EC162" s="113"/>
      <c r="ED162" s="113"/>
      <c r="EE162" s="113"/>
      <c r="EF162" s="113"/>
      <c r="EG162" s="113"/>
      <c r="EH162" s="113"/>
      <c r="EI162" s="113"/>
      <c r="EJ162" s="113"/>
      <c r="EK162" s="113"/>
      <c r="EL162" s="113"/>
      <c r="EM162" s="113"/>
      <c r="EN162" s="113"/>
      <c r="EO162" s="113"/>
      <c r="EP162" s="113"/>
      <c r="EQ162" s="113"/>
      <c r="ER162" s="113"/>
      <c r="ES162" s="113"/>
      <c r="ET162" s="113"/>
      <c r="EU162" s="113"/>
      <c r="EV162" s="113"/>
      <c r="EW162" s="113"/>
      <c r="EX162" s="113"/>
      <c r="EY162" s="113"/>
      <c r="EZ162" s="113"/>
      <c r="FA162" s="113"/>
      <c r="FB162" s="113"/>
      <c r="FC162" s="113"/>
      <c r="FD162" s="113"/>
      <c r="FE162" s="113"/>
      <c r="FF162" s="113"/>
      <c r="FG162" s="113"/>
      <c r="FH162" s="113"/>
      <c r="FI162" s="113"/>
      <c r="FJ162" s="113"/>
      <c r="FK162" s="113"/>
      <c r="FL162" s="113"/>
    </row>
    <row r="163" spans="1:168" s="2" customFormat="1" ht="15" customHeight="1" x14ac:dyDescent="0.25">
      <c r="A163" s="1">
        <v>1</v>
      </c>
      <c r="B163" s="2" t="s">
        <v>175</v>
      </c>
      <c r="C163" s="1" t="s">
        <v>30</v>
      </c>
      <c r="D163" s="1" t="s">
        <v>176</v>
      </c>
      <c r="E163" s="1" t="s">
        <v>177</v>
      </c>
      <c r="F163" s="1" t="s">
        <v>32</v>
      </c>
      <c r="G163" s="3">
        <v>20350</v>
      </c>
      <c r="H163" s="58">
        <v>0</v>
      </c>
      <c r="I163" s="3">
        <v>25</v>
      </c>
      <c r="J163" s="3">
        <f t="shared" ref="J163:J216" si="51">+G163*2.87%</f>
        <v>584.04499999999996</v>
      </c>
      <c r="K163" s="55">
        <f t="shared" ref="K163:K216" si="52">+G163*7.1%</f>
        <v>1444.85</v>
      </c>
      <c r="L163" s="55">
        <f t="shared" ref="L163:L216" si="53">+G163*1.15%</f>
        <v>234.02500000000001</v>
      </c>
      <c r="M163" s="3">
        <f t="shared" ref="M163:M216" si="54">+G163*3.04%</f>
        <v>618.64</v>
      </c>
      <c r="N163" s="55">
        <f t="shared" ref="N163:N216" si="55">+G163*7.09%</f>
        <v>1442.8150000000001</v>
      </c>
      <c r="O163" s="5">
        <v>0</v>
      </c>
      <c r="P163" s="3">
        <f t="shared" ref="P163:P216" si="56">SUM(J163:N163)</f>
        <v>4324.375</v>
      </c>
      <c r="Q163" s="3">
        <f t="shared" ref="Q163:Q216" si="57">+H163+I163+J163+M163+O163</f>
        <v>1227.6849999999999</v>
      </c>
      <c r="R163" s="3">
        <f t="shared" ref="R163:R216" si="58">+K163+L163+N163</f>
        <v>3121.69</v>
      </c>
      <c r="S163" s="57">
        <f t="shared" ref="S163:S216" si="59">+G163-Q163</f>
        <v>19122.314999999999</v>
      </c>
      <c r="T163" s="1">
        <v>111</v>
      </c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</row>
    <row r="164" spans="1:168" s="2" customFormat="1" ht="15" customHeight="1" x14ac:dyDescent="0.25">
      <c r="A164" s="1">
        <v>2</v>
      </c>
      <c r="B164" s="2" t="s">
        <v>178</v>
      </c>
      <c r="C164" s="1" t="s">
        <v>30</v>
      </c>
      <c r="D164" s="1" t="s">
        <v>176</v>
      </c>
      <c r="E164" s="1" t="s">
        <v>179</v>
      </c>
      <c r="F164" s="1" t="s">
        <v>32</v>
      </c>
      <c r="G164" s="3">
        <v>20350</v>
      </c>
      <c r="H164" s="58">
        <v>0</v>
      </c>
      <c r="I164" s="3">
        <v>25</v>
      </c>
      <c r="J164" s="3">
        <f t="shared" si="51"/>
        <v>584.04499999999996</v>
      </c>
      <c r="K164" s="55">
        <f t="shared" si="52"/>
        <v>1444.85</v>
      </c>
      <c r="L164" s="55">
        <f t="shared" si="53"/>
        <v>234.02500000000001</v>
      </c>
      <c r="M164" s="3">
        <f t="shared" si="54"/>
        <v>618.64</v>
      </c>
      <c r="N164" s="55">
        <f t="shared" si="55"/>
        <v>1442.8150000000001</v>
      </c>
      <c r="O164" s="5">
        <v>0</v>
      </c>
      <c r="P164" s="3">
        <f t="shared" si="56"/>
        <v>4324.375</v>
      </c>
      <c r="Q164" s="3">
        <f t="shared" si="57"/>
        <v>1227.6849999999999</v>
      </c>
      <c r="R164" s="3">
        <f t="shared" si="58"/>
        <v>3121.69</v>
      </c>
      <c r="S164" s="57">
        <f t="shared" si="59"/>
        <v>19122.314999999999</v>
      </c>
      <c r="T164" s="1">
        <v>111</v>
      </c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</row>
    <row r="165" spans="1:168" s="2" customFormat="1" ht="15" customHeight="1" x14ac:dyDescent="0.25">
      <c r="A165" s="1">
        <v>3</v>
      </c>
      <c r="B165" s="2" t="s">
        <v>180</v>
      </c>
      <c r="C165" s="1" t="s">
        <v>30</v>
      </c>
      <c r="D165" s="1" t="s">
        <v>176</v>
      </c>
      <c r="E165" s="1" t="s">
        <v>179</v>
      </c>
      <c r="F165" s="1" t="s">
        <v>32</v>
      </c>
      <c r="G165" s="3">
        <v>20350</v>
      </c>
      <c r="H165" s="58">
        <v>0</v>
      </c>
      <c r="I165" s="3">
        <v>25</v>
      </c>
      <c r="J165" s="3">
        <f t="shared" si="51"/>
        <v>584.04499999999996</v>
      </c>
      <c r="K165" s="55">
        <f t="shared" si="52"/>
        <v>1444.85</v>
      </c>
      <c r="L165" s="55">
        <f t="shared" si="53"/>
        <v>234.02500000000001</v>
      </c>
      <c r="M165" s="3">
        <f t="shared" si="54"/>
        <v>618.64</v>
      </c>
      <c r="N165" s="55">
        <f t="shared" si="55"/>
        <v>1442.8150000000001</v>
      </c>
      <c r="O165" s="5">
        <v>0</v>
      </c>
      <c r="P165" s="3">
        <f t="shared" si="56"/>
        <v>4324.375</v>
      </c>
      <c r="Q165" s="3">
        <f t="shared" si="57"/>
        <v>1227.6849999999999</v>
      </c>
      <c r="R165" s="3">
        <f t="shared" si="58"/>
        <v>3121.69</v>
      </c>
      <c r="S165" s="57">
        <f t="shared" si="59"/>
        <v>19122.314999999999</v>
      </c>
      <c r="T165" s="1">
        <v>111</v>
      </c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</row>
    <row r="166" spans="1:168" s="2" customFormat="1" ht="15" customHeight="1" x14ac:dyDescent="0.25">
      <c r="A166" s="1">
        <v>4</v>
      </c>
      <c r="B166" s="122" t="s">
        <v>181</v>
      </c>
      <c r="C166" s="1" t="s">
        <v>30</v>
      </c>
      <c r="D166" s="1" t="s">
        <v>176</v>
      </c>
      <c r="E166" s="1" t="s">
        <v>182</v>
      </c>
      <c r="F166" s="1" t="s">
        <v>32</v>
      </c>
      <c r="G166" s="3">
        <v>13200</v>
      </c>
      <c r="H166" s="58">
        <v>0</v>
      </c>
      <c r="I166" s="3">
        <v>25</v>
      </c>
      <c r="J166" s="3">
        <f t="shared" si="51"/>
        <v>378.84</v>
      </c>
      <c r="K166" s="55">
        <f t="shared" si="52"/>
        <v>937.19999999999993</v>
      </c>
      <c r="L166" s="55">
        <f t="shared" si="53"/>
        <v>151.80000000000001</v>
      </c>
      <c r="M166" s="3">
        <f t="shared" si="54"/>
        <v>401.28</v>
      </c>
      <c r="N166" s="55">
        <f t="shared" si="55"/>
        <v>935.88000000000011</v>
      </c>
      <c r="O166" s="5">
        <v>0</v>
      </c>
      <c r="P166" s="3">
        <f t="shared" si="56"/>
        <v>2805</v>
      </c>
      <c r="Q166" s="3">
        <f t="shared" si="57"/>
        <v>805.11999999999989</v>
      </c>
      <c r="R166" s="3">
        <f t="shared" si="58"/>
        <v>2024.88</v>
      </c>
      <c r="S166" s="57">
        <f t="shared" si="59"/>
        <v>12394.880000000001</v>
      </c>
      <c r="T166" s="1">
        <v>111</v>
      </c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</row>
    <row r="167" spans="1:168" s="2" customFormat="1" ht="15" customHeight="1" x14ac:dyDescent="0.25">
      <c r="A167" s="1">
        <v>5</v>
      </c>
      <c r="B167" s="2" t="s">
        <v>183</v>
      </c>
      <c r="C167" s="1" t="s">
        <v>30</v>
      </c>
      <c r="D167" s="1" t="s">
        <v>176</v>
      </c>
      <c r="E167" s="1" t="s">
        <v>179</v>
      </c>
      <c r="F167" s="1" t="s">
        <v>32</v>
      </c>
      <c r="G167" s="3">
        <v>20350</v>
      </c>
      <c r="H167" s="107">
        <v>0</v>
      </c>
      <c r="I167" s="3">
        <v>25</v>
      </c>
      <c r="J167" s="3">
        <f>+G167*2.87%</f>
        <v>584.04499999999996</v>
      </c>
      <c r="K167" s="55">
        <f>+G167*7.1%</f>
        <v>1444.85</v>
      </c>
      <c r="L167" s="55">
        <f>+G167*1.15%</f>
        <v>234.02500000000001</v>
      </c>
      <c r="M167" s="3">
        <f>+G167*3.04%</f>
        <v>618.64</v>
      </c>
      <c r="N167" s="55">
        <f>+G167*7.09%</f>
        <v>1442.8150000000001</v>
      </c>
      <c r="O167" s="5">
        <v>0</v>
      </c>
      <c r="P167" s="3">
        <f>SUM(J167:N167)</f>
        <v>4324.375</v>
      </c>
      <c r="Q167" s="3">
        <f>+H167+I167+J167+M167+O167</f>
        <v>1227.6849999999999</v>
      </c>
      <c r="R167" s="3">
        <f>+K167+L167+N167</f>
        <v>3121.69</v>
      </c>
      <c r="S167" s="57">
        <f>+G167-Q167</f>
        <v>19122.314999999999</v>
      </c>
      <c r="T167" s="1">
        <v>111</v>
      </c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</row>
    <row r="168" spans="1:168" s="2" customFormat="1" ht="15" customHeight="1" x14ac:dyDescent="0.25">
      <c r="A168" s="1">
        <v>6</v>
      </c>
      <c r="B168" s="2" t="s">
        <v>184</v>
      </c>
      <c r="C168" s="1" t="s">
        <v>30</v>
      </c>
      <c r="D168" s="1" t="s">
        <v>176</v>
      </c>
      <c r="E168" s="1" t="s">
        <v>177</v>
      </c>
      <c r="F168" s="1" t="s">
        <v>32</v>
      </c>
      <c r="G168" s="3">
        <v>20350</v>
      </c>
      <c r="H168" s="107">
        <v>0</v>
      </c>
      <c r="I168" s="3">
        <v>25</v>
      </c>
      <c r="J168" s="3">
        <f>+G168*2.87%</f>
        <v>584.04499999999996</v>
      </c>
      <c r="K168" s="55">
        <f>+G168*7.1%</f>
        <v>1444.85</v>
      </c>
      <c r="L168" s="55">
        <f>+G168*1.15%</f>
        <v>234.02500000000001</v>
      </c>
      <c r="M168" s="3">
        <f>+G168*3.04%</f>
        <v>618.64</v>
      </c>
      <c r="N168" s="55">
        <f>+G168*7.09%</f>
        <v>1442.8150000000001</v>
      </c>
      <c r="O168" s="5">
        <v>0</v>
      </c>
      <c r="P168" s="3">
        <f>SUM(J168:N168)</f>
        <v>4324.375</v>
      </c>
      <c r="Q168" s="3">
        <f>+H168+I168+J168+M168+O168</f>
        <v>1227.6849999999999</v>
      </c>
      <c r="R168" s="3">
        <f>+K168+L168+N168</f>
        <v>3121.69</v>
      </c>
      <c r="S168" s="57">
        <f>+G168-Q168</f>
        <v>19122.314999999999</v>
      </c>
      <c r="T168" s="1">
        <v>111</v>
      </c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</row>
    <row r="169" spans="1:168" s="2" customFormat="1" ht="15" customHeight="1" x14ac:dyDescent="0.25">
      <c r="A169" s="1">
        <v>7</v>
      </c>
      <c r="B169" s="2" t="s">
        <v>185</v>
      </c>
      <c r="C169" s="1" t="s">
        <v>30</v>
      </c>
      <c r="D169" s="1" t="s">
        <v>176</v>
      </c>
      <c r="E169" s="1" t="s">
        <v>186</v>
      </c>
      <c r="F169" s="1" t="s">
        <v>32</v>
      </c>
      <c r="G169" s="3">
        <v>20350</v>
      </c>
      <c r="H169" s="58">
        <v>0</v>
      </c>
      <c r="I169" s="3">
        <v>25</v>
      </c>
      <c r="J169" s="3">
        <f t="shared" si="51"/>
        <v>584.04499999999996</v>
      </c>
      <c r="K169" s="55">
        <f t="shared" si="52"/>
        <v>1444.85</v>
      </c>
      <c r="L169" s="55">
        <f t="shared" si="53"/>
        <v>234.02500000000001</v>
      </c>
      <c r="M169" s="3">
        <f t="shared" si="54"/>
        <v>618.64</v>
      </c>
      <c r="N169" s="55">
        <f t="shared" si="55"/>
        <v>1442.8150000000001</v>
      </c>
      <c r="O169" s="5">
        <v>0</v>
      </c>
      <c r="P169" s="3">
        <f t="shared" si="56"/>
        <v>4324.375</v>
      </c>
      <c r="Q169" s="3">
        <f t="shared" si="57"/>
        <v>1227.6849999999999</v>
      </c>
      <c r="R169" s="3">
        <f t="shared" si="58"/>
        <v>3121.69</v>
      </c>
      <c r="S169" s="57">
        <f t="shared" si="59"/>
        <v>19122.314999999999</v>
      </c>
      <c r="T169" s="1">
        <v>111</v>
      </c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</row>
    <row r="170" spans="1:168" s="2" customFormat="1" ht="15" customHeight="1" x14ac:dyDescent="0.25">
      <c r="A170" s="1">
        <v>8</v>
      </c>
      <c r="B170" s="2" t="s">
        <v>187</v>
      </c>
      <c r="C170" s="1" t="s">
        <v>30</v>
      </c>
      <c r="D170" s="1" t="s">
        <v>176</v>
      </c>
      <c r="E170" s="1" t="s">
        <v>177</v>
      </c>
      <c r="F170" s="1" t="s">
        <v>32</v>
      </c>
      <c r="G170" s="3">
        <v>20350</v>
      </c>
      <c r="H170" s="58">
        <v>0</v>
      </c>
      <c r="I170" s="3">
        <v>25</v>
      </c>
      <c r="J170" s="3">
        <f t="shared" si="51"/>
        <v>584.04499999999996</v>
      </c>
      <c r="K170" s="55">
        <f t="shared" si="52"/>
        <v>1444.85</v>
      </c>
      <c r="L170" s="55">
        <f t="shared" si="53"/>
        <v>234.02500000000001</v>
      </c>
      <c r="M170" s="3">
        <f t="shared" si="54"/>
        <v>618.64</v>
      </c>
      <c r="N170" s="55">
        <f t="shared" si="55"/>
        <v>1442.8150000000001</v>
      </c>
      <c r="O170" s="5">
        <v>0</v>
      </c>
      <c r="P170" s="3">
        <f t="shared" si="56"/>
        <v>4324.375</v>
      </c>
      <c r="Q170" s="3">
        <f t="shared" si="57"/>
        <v>1227.6849999999999</v>
      </c>
      <c r="R170" s="3">
        <f t="shared" si="58"/>
        <v>3121.69</v>
      </c>
      <c r="S170" s="57">
        <f t="shared" si="59"/>
        <v>19122.314999999999</v>
      </c>
      <c r="T170" s="1">
        <v>111</v>
      </c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</row>
    <row r="171" spans="1:168" s="2" customFormat="1" ht="15" customHeight="1" x14ac:dyDescent="0.25">
      <c r="A171" s="1">
        <v>9</v>
      </c>
      <c r="B171" s="2" t="s">
        <v>188</v>
      </c>
      <c r="C171" s="1" t="s">
        <v>30</v>
      </c>
      <c r="D171" s="1" t="s">
        <v>176</v>
      </c>
      <c r="E171" s="1" t="s">
        <v>189</v>
      </c>
      <c r="F171" s="1" t="s">
        <v>32</v>
      </c>
      <c r="G171" s="3">
        <v>20350</v>
      </c>
      <c r="H171" s="58">
        <v>0</v>
      </c>
      <c r="I171" s="3">
        <v>25</v>
      </c>
      <c r="J171" s="3">
        <f t="shared" si="51"/>
        <v>584.04499999999996</v>
      </c>
      <c r="K171" s="55">
        <f t="shared" si="52"/>
        <v>1444.85</v>
      </c>
      <c r="L171" s="55">
        <f t="shared" si="53"/>
        <v>234.02500000000001</v>
      </c>
      <c r="M171" s="3">
        <f t="shared" si="54"/>
        <v>618.64</v>
      </c>
      <c r="N171" s="55">
        <f t="shared" si="55"/>
        <v>1442.8150000000001</v>
      </c>
      <c r="O171" s="5">
        <v>0</v>
      </c>
      <c r="P171" s="3">
        <f t="shared" si="56"/>
        <v>4324.375</v>
      </c>
      <c r="Q171" s="3">
        <f t="shared" si="57"/>
        <v>1227.6849999999999</v>
      </c>
      <c r="R171" s="3">
        <f t="shared" si="58"/>
        <v>3121.69</v>
      </c>
      <c r="S171" s="57">
        <f t="shared" si="59"/>
        <v>19122.314999999999</v>
      </c>
      <c r="T171" s="1">
        <v>111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</row>
    <row r="172" spans="1:168" s="2" customFormat="1" ht="15" customHeight="1" x14ac:dyDescent="0.25">
      <c r="A172" s="1">
        <v>10</v>
      </c>
      <c r="B172" s="2" t="s">
        <v>190</v>
      </c>
      <c r="C172" s="1" t="s">
        <v>30</v>
      </c>
      <c r="D172" s="1" t="s">
        <v>176</v>
      </c>
      <c r="E172" s="1" t="s">
        <v>179</v>
      </c>
      <c r="F172" s="1" t="s">
        <v>32</v>
      </c>
      <c r="G172" s="3">
        <v>20350</v>
      </c>
      <c r="H172" s="58">
        <v>0</v>
      </c>
      <c r="I172" s="3">
        <v>25</v>
      </c>
      <c r="J172" s="3">
        <f t="shared" si="51"/>
        <v>584.04499999999996</v>
      </c>
      <c r="K172" s="55">
        <f t="shared" si="52"/>
        <v>1444.85</v>
      </c>
      <c r="L172" s="55">
        <f t="shared" si="53"/>
        <v>234.02500000000001</v>
      </c>
      <c r="M172" s="3">
        <f t="shared" si="54"/>
        <v>618.64</v>
      </c>
      <c r="N172" s="55">
        <f t="shared" si="55"/>
        <v>1442.8150000000001</v>
      </c>
      <c r="O172" s="5">
        <v>1350.12</v>
      </c>
      <c r="P172" s="3">
        <f t="shared" si="56"/>
        <v>4324.375</v>
      </c>
      <c r="Q172" s="3">
        <f t="shared" si="57"/>
        <v>2577.8049999999998</v>
      </c>
      <c r="R172" s="3">
        <f t="shared" si="58"/>
        <v>3121.69</v>
      </c>
      <c r="S172" s="57">
        <f t="shared" si="59"/>
        <v>17772.195</v>
      </c>
      <c r="T172" s="1">
        <v>111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68" s="2" customFormat="1" ht="15" customHeight="1" x14ac:dyDescent="0.25">
      <c r="A173" s="1">
        <v>11</v>
      </c>
      <c r="B173" s="2" t="s">
        <v>191</v>
      </c>
      <c r="C173" s="1" t="s">
        <v>30</v>
      </c>
      <c r="D173" s="1" t="s">
        <v>176</v>
      </c>
      <c r="E173" s="123" t="s">
        <v>192</v>
      </c>
      <c r="F173" s="1" t="s">
        <v>32</v>
      </c>
      <c r="G173" s="3">
        <v>20350</v>
      </c>
      <c r="H173" s="58">
        <v>0</v>
      </c>
      <c r="I173" s="3">
        <v>25</v>
      </c>
      <c r="J173" s="3">
        <f t="shared" si="51"/>
        <v>584.04499999999996</v>
      </c>
      <c r="K173" s="55">
        <f t="shared" si="52"/>
        <v>1444.85</v>
      </c>
      <c r="L173" s="55">
        <f t="shared" si="53"/>
        <v>234.02500000000001</v>
      </c>
      <c r="M173" s="3">
        <f t="shared" si="54"/>
        <v>618.64</v>
      </c>
      <c r="N173" s="55">
        <f t="shared" si="55"/>
        <v>1442.8150000000001</v>
      </c>
      <c r="O173" s="5">
        <v>0</v>
      </c>
      <c r="P173" s="3">
        <f t="shared" si="56"/>
        <v>4324.375</v>
      </c>
      <c r="Q173" s="3">
        <f t="shared" si="57"/>
        <v>1227.6849999999999</v>
      </c>
      <c r="R173" s="3">
        <f t="shared" si="58"/>
        <v>3121.69</v>
      </c>
      <c r="S173" s="57">
        <f t="shared" si="59"/>
        <v>19122.314999999999</v>
      </c>
      <c r="T173" s="1">
        <v>111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68" s="2" customFormat="1" ht="15" customHeight="1" x14ac:dyDescent="0.25">
      <c r="A174" s="1">
        <v>12</v>
      </c>
      <c r="B174" s="2" t="s">
        <v>193</v>
      </c>
      <c r="C174" s="1" t="s">
        <v>30</v>
      </c>
      <c r="D174" s="1" t="s">
        <v>176</v>
      </c>
      <c r="E174" s="1" t="s">
        <v>194</v>
      </c>
      <c r="F174" s="1" t="s">
        <v>32</v>
      </c>
      <c r="G174" s="3">
        <v>36000</v>
      </c>
      <c r="H174" s="58">
        <v>0</v>
      </c>
      <c r="I174" s="3">
        <v>25</v>
      </c>
      <c r="J174" s="3">
        <f t="shared" si="51"/>
        <v>1033.2</v>
      </c>
      <c r="K174" s="55">
        <f t="shared" si="52"/>
        <v>2555.9999999999995</v>
      </c>
      <c r="L174" s="55">
        <f t="shared" si="53"/>
        <v>414</v>
      </c>
      <c r="M174" s="3">
        <f t="shared" si="54"/>
        <v>1094.4000000000001</v>
      </c>
      <c r="N174" s="55">
        <f t="shared" si="55"/>
        <v>2552.4</v>
      </c>
      <c r="O174" s="5">
        <v>0</v>
      </c>
      <c r="P174" s="3">
        <f t="shared" si="56"/>
        <v>7650</v>
      </c>
      <c r="Q174" s="3">
        <f t="shared" si="57"/>
        <v>2152.6000000000004</v>
      </c>
      <c r="R174" s="3">
        <f t="shared" si="58"/>
        <v>5522.4</v>
      </c>
      <c r="S174" s="57">
        <f t="shared" si="59"/>
        <v>33847.4</v>
      </c>
      <c r="T174" s="1">
        <v>111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68" s="2" customFormat="1" ht="15" customHeight="1" x14ac:dyDescent="0.25">
      <c r="A175" s="1">
        <v>13</v>
      </c>
      <c r="B175" s="2" t="s">
        <v>195</v>
      </c>
      <c r="C175" s="1" t="s">
        <v>30</v>
      </c>
      <c r="D175" s="1" t="s">
        <v>176</v>
      </c>
      <c r="E175" s="1" t="s">
        <v>196</v>
      </c>
      <c r="F175" s="1" t="s">
        <v>32</v>
      </c>
      <c r="G175" s="3">
        <v>20350</v>
      </c>
      <c r="H175" s="58">
        <v>0</v>
      </c>
      <c r="I175" s="3">
        <v>25</v>
      </c>
      <c r="J175" s="3">
        <f t="shared" si="51"/>
        <v>584.04499999999996</v>
      </c>
      <c r="K175" s="55">
        <f t="shared" si="52"/>
        <v>1444.85</v>
      </c>
      <c r="L175" s="55">
        <f t="shared" si="53"/>
        <v>234.02500000000001</v>
      </c>
      <c r="M175" s="3">
        <f t="shared" si="54"/>
        <v>618.64</v>
      </c>
      <c r="N175" s="55">
        <f t="shared" si="55"/>
        <v>1442.8150000000001</v>
      </c>
      <c r="O175" s="5">
        <v>0</v>
      </c>
      <c r="P175" s="3">
        <f t="shared" si="56"/>
        <v>4324.375</v>
      </c>
      <c r="Q175" s="3">
        <f t="shared" si="57"/>
        <v>1227.6849999999999</v>
      </c>
      <c r="R175" s="3">
        <f t="shared" si="58"/>
        <v>3121.69</v>
      </c>
      <c r="S175" s="57">
        <f t="shared" si="59"/>
        <v>19122.314999999999</v>
      </c>
      <c r="T175" s="1">
        <v>111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68" s="2" customFormat="1" ht="15" customHeight="1" x14ac:dyDescent="0.25">
      <c r="A176" s="1">
        <v>14</v>
      </c>
      <c r="B176" s="2" t="s">
        <v>197</v>
      </c>
      <c r="C176" s="1" t="s">
        <v>30</v>
      </c>
      <c r="D176" s="1" t="s">
        <v>176</v>
      </c>
      <c r="E176" s="1" t="s">
        <v>177</v>
      </c>
      <c r="F176" s="1" t="s">
        <v>32</v>
      </c>
      <c r="G176" s="3">
        <v>20350</v>
      </c>
      <c r="H176" s="58">
        <v>0</v>
      </c>
      <c r="I176" s="3">
        <v>25</v>
      </c>
      <c r="J176" s="3">
        <f t="shared" si="51"/>
        <v>584.04499999999996</v>
      </c>
      <c r="K176" s="55">
        <f t="shared" si="52"/>
        <v>1444.85</v>
      </c>
      <c r="L176" s="55">
        <f t="shared" si="53"/>
        <v>234.02500000000001</v>
      </c>
      <c r="M176" s="3">
        <f t="shared" si="54"/>
        <v>618.64</v>
      </c>
      <c r="N176" s="55">
        <f t="shared" si="55"/>
        <v>1442.8150000000001</v>
      </c>
      <c r="O176" s="5">
        <v>0</v>
      </c>
      <c r="P176" s="3">
        <f t="shared" si="56"/>
        <v>4324.375</v>
      </c>
      <c r="Q176" s="3">
        <f t="shared" si="57"/>
        <v>1227.6849999999999</v>
      </c>
      <c r="R176" s="3">
        <f t="shared" si="58"/>
        <v>3121.69</v>
      </c>
      <c r="S176" s="57">
        <f t="shared" si="59"/>
        <v>19122.314999999999</v>
      </c>
      <c r="T176" s="1">
        <v>111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s="2" customFormat="1" ht="15" customHeight="1" x14ac:dyDescent="0.25">
      <c r="A177" s="1">
        <v>15</v>
      </c>
      <c r="B177" s="2" t="s">
        <v>198</v>
      </c>
      <c r="C177" s="1" t="s">
        <v>30</v>
      </c>
      <c r="D177" s="1" t="s">
        <v>176</v>
      </c>
      <c r="E177" s="1" t="s">
        <v>199</v>
      </c>
      <c r="F177" s="1" t="s">
        <v>32</v>
      </c>
      <c r="G177" s="3">
        <v>20350</v>
      </c>
      <c r="H177" s="58">
        <v>0</v>
      </c>
      <c r="I177" s="3">
        <v>25</v>
      </c>
      <c r="J177" s="3">
        <f t="shared" si="51"/>
        <v>584.04499999999996</v>
      </c>
      <c r="K177" s="55">
        <f t="shared" si="52"/>
        <v>1444.85</v>
      </c>
      <c r="L177" s="55">
        <f t="shared" si="53"/>
        <v>234.02500000000001</v>
      </c>
      <c r="M177" s="3">
        <f t="shared" si="54"/>
        <v>618.64</v>
      </c>
      <c r="N177" s="55">
        <f t="shared" si="55"/>
        <v>1442.8150000000001</v>
      </c>
      <c r="O177" s="5">
        <v>0</v>
      </c>
      <c r="P177" s="3">
        <f t="shared" si="56"/>
        <v>4324.375</v>
      </c>
      <c r="Q177" s="3">
        <f t="shared" si="57"/>
        <v>1227.6849999999999</v>
      </c>
      <c r="R177" s="3">
        <f t="shared" si="58"/>
        <v>3121.69</v>
      </c>
      <c r="S177" s="57">
        <f t="shared" si="59"/>
        <v>19122.314999999999</v>
      </c>
      <c r="T177" s="1">
        <v>111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s="2" customFormat="1" ht="15" customHeight="1" x14ac:dyDescent="0.25">
      <c r="A178" s="1">
        <v>16</v>
      </c>
      <c r="B178" s="2" t="s">
        <v>200</v>
      </c>
      <c r="C178" s="1" t="s">
        <v>30</v>
      </c>
      <c r="D178" s="1" t="s">
        <v>176</v>
      </c>
      <c r="E178" s="1" t="s">
        <v>177</v>
      </c>
      <c r="F178" s="1" t="s">
        <v>32</v>
      </c>
      <c r="G178" s="3">
        <v>20350</v>
      </c>
      <c r="H178" s="58">
        <v>0</v>
      </c>
      <c r="I178" s="3">
        <v>25</v>
      </c>
      <c r="J178" s="3">
        <f t="shared" si="51"/>
        <v>584.04499999999996</v>
      </c>
      <c r="K178" s="55">
        <f t="shared" si="52"/>
        <v>1444.85</v>
      </c>
      <c r="L178" s="55">
        <f t="shared" si="53"/>
        <v>234.02500000000001</v>
      </c>
      <c r="M178" s="3">
        <f t="shared" si="54"/>
        <v>618.64</v>
      </c>
      <c r="N178" s="55">
        <f t="shared" si="55"/>
        <v>1442.8150000000001</v>
      </c>
      <c r="O178" s="5">
        <v>0</v>
      </c>
      <c r="P178" s="3">
        <f t="shared" si="56"/>
        <v>4324.375</v>
      </c>
      <c r="Q178" s="3">
        <f t="shared" si="57"/>
        <v>1227.6849999999999</v>
      </c>
      <c r="R178" s="3">
        <f t="shared" si="58"/>
        <v>3121.69</v>
      </c>
      <c r="S178" s="57">
        <f t="shared" si="59"/>
        <v>19122.314999999999</v>
      </c>
      <c r="T178" s="1">
        <v>111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s="2" customFormat="1" ht="15" customHeight="1" x14ac:dyDescent="0.25">
      <c r="A179" s="1">
        <v>17</v>
      </c>
      <c r="B179" s="2" t="s">
        <v>201</v>
      </c>
      <c r="C179" s="1" t="s">
        <v>30</v>
      </c>
      <c r="D179" s="1" t="s">
        <v>176</v>
      </c>
      <c r="E179" s="1" t="s">
        <v>202</v>
      </c>
      <c r="F179" s="1" t="s">
        <v>32</v>
      </c>
      <c r="G179" s="3">
        <v>25000</v>
      </c>
      <c r="H179" s="58">
        <v>0</v>
      </c>
      <c r="I179" s="3">
        <v>25</v>
      </c>
      <c r="J179" s="3">
        <f t="shared" si="51"/>
        <v>717.5</v>
      </c>
      <c r="K179" s="55">
        <f t="shared" si="52"/>
        <v>1774.9999999999998</v>
      </c>
      <c r="L179" s="55">
        <f t="shared" si="53"/>
        <v>287.5</v>
      </c>
      <c r="M179" s="3">
        <f t="shared" si="54"/>
        <v>760</v>
      </c>
      <c r="N179" s="55">
        <f t="shared" si="55"/>
        <v>1772.5000000000002</v>
      </c>
      <c r="O179" s="5">
        <v>0</v>
      </c>
      <c r="P179" s="3">
        <f t="shared" si="56"/>
        <v>5312.5</v>
      </c>
      <c r="Q179" s="3">
        <f t="shared" si="57"/>
        <v>1502.5</v>
      </c>
      <c r="R179" s="3">
        <f t="shared" si="58"/>
        <v>3835</v>
      </c>
      <c r="S179" s="57">
        <f t="shared" si="59"/>
        <v>23497.5</v>
      </c>
      <c r="T179" s="1">
        <v>111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s="2" customFormat="1" ht="15" customHeight="1" x14ac:dyDescent="0.25">
      <c r="A180" s="1">
        <v>18</v>
      </c>
      <c r="B180" s="2" t="s">
        <v>203</v>
      </c>
      <c r="C180" s="1" t="s">
        <v>30</v>
      </c>
      <c r="D180" s="1" t="s">
        <v>176</v>
      </c>
      <c r="E180" s="1" t="s">
        <v>177</v>
      </c>
      <c r="F180" s="1" t="s">
        <v>32</v>
      </c>
      <c r="G180" s="3">
        <v>20350</v>
      </c>
      <c r="H180" s="58">
        <v>0</v>
      </c>
      <c r="I180" s="3">
        <v>25</v>
      </c>
      <c r="J180" s="3">
        <f t="shared" si="51"/>
        <v>584.04499999999996</v>
      </c>
      <c r="K180" s="55">
        <f t="shared" si="52"/>
        <v>1444.85</v>
      </c>
      <c r="L180" s="55">
        <f t="shared" si="53"/>
        <v>234.02500000000001</v>
      </c>
      <c r="M180" s="3">
        <f t="shared" si="54"/>
        <v>618.64</v>
      </c>
      <c r="N180" s="55">
        <f t="shared" si="55"/>
        <v>1442.8150000000001</v>
      </c>
      <c r="O180" s="5">
        <v>0</v>
      </c>
      <c r="P180" s="3">
        <f t="shared" si="56"/>
        <v>4324.375</v>
      </c>
      <c r="Q180" s="3">
        <f t="shared" si="57"/>
        <v>1227.6849999999999</v>
      </c>
      <c r="R180" s="3">
        <f t="shared" si="58"/>
        <v>3121.69</v>
      </c>
      <c r="S180" s="57">
        <f t="shared" si="59"/>
        <v>19122.314999999999</v>
      </c>
      <c r="T180" s="1">
        <v>111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s="2" customFormat="1" ht="15" customHeight="1" x14ac:dyDescent="0.25">
      <c r="A181" s="1">
        <v>19</v>
      </c>
      <c r="B181" s="88" t="s">
        <v>204</v>
      </c>
      <c r="C181" s="89" t="s">
        <v>34</v>
      </c>
      <c r="D181" s="89" t="s">
        <v>176</v>
      </c>
      <c r="E181" s="89" t="s">
        <v>78</v>
      </c>
      <c r="F181" s="89" t="s">
        <v>32</v>
      </c>
      <c r="G181" s="90">
        <v>25000</v>
      </c>
      <c r="H181" s="91">
        <v>0</v>
      </c>
      <c r="I181" s="90">
        <v>25</v>
      </c>
      <c r="J181" s="90">
        <f t="shared" si="51"/>
        <v>717.5</v>
      </c>
      <c r="K181" s="92">
        <f t="shared" si="52"/>
        <v>1774.9999999999998</v>
      </c>
      <c r="L181" s="92">
        <f t="shared" si="53"/>
        <v>287.5</v>
      </c>
      <c r="M181" s="90">
        <f t="shared" si="54"/>
        <v>760</v>
      </c>
      <c r="N181" s="92">
        <f t="shared" si="55"/>
        <v>1772.5000000000002</v>
      </c>
      <c r="O181" s="5">
        <v>0</v>
      </c>
      <c r="P181" s="90">
        <f t="shared" si="56"/>
        <v>5312.5</v>
      </c>
      <c r="Q181" s="90">
        <f t="shared" si="57"/>
        <v>1502.5</v>
      </c>
      <c r="R181" s="90">
        <f t="shared" si="58"/>
        <v>3835</v>
      </c>
      <c r="S181" s="5">
        <f t="shared" si="59"/>
        <v>23497.5</v>
      </c>
      <c r="T181" s="1">
        <v>111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s="2" customFormat="1" ht="15" customHeight="1" x14ac:dyDescent="0.25">
      <c r="A182" s="1">
        <v>20</v>
      </c>
      <c r="B182" s="2" t="s">
        <v>205</v>
      </c>
      <c r="C182" s="1" t="s">
        <v>30</v>
      </c>
      <c r="D182" s="1" t="s">
        <v>176</v>
      </c>
      <c r="E182" s="1" t="s">
        <v>196</v>
      </c>
      <c r="F182" s="1" t="s">
        <v>32</v>
      </c>
      <c r="G182" s="3">
        <v>20350</v>
      </c>
      <c r="H182" s="58">
        <v>0</v>
      </c>
      <c r="I182" s="3">
        <v>25</v>
      </c>
      <c r="J182" s="3">
        <f t="shared" si="51"/>
        <v>584.04499999999996</v>
      </c>
      <c r="K182" s="55">
        <f t="shared" si="52"/>
        <v>1444.85</v>
      </c>
      <c r="L182" s="55">
        <f t="shared" si="53"/>
        <v>234.02500000000001</v>
      </c>
      <c r="M182" s="3">
        <f t="shared" si="54"/>
        <v>618.64</v>
      </c>
      <c r="N182" s="55">
        <f t="shared" si="55"/>
        <v>1442.8150000000001</v>
      </c>
      <c r="O182" s="5">
        <v>0</v>
      </c>
      <c r="P182" s="3">
        <f t="shared" si="56"/>
        <v>4324.375</v>
      </c>
      <c r="Q182" s="3">
        <f t="shared" si="57"/>
        <v>1227.6849999999999</v>
      </c>
      <c r="R182" s="3">
        <f t="shared" si="58"/>
        <v>3121.69</v>
      </c>
      <c r="S182" s="57">
        <f t="shared" si="59"/>
        <v>19122.314999999999</v>
      </c>
      <c r="T182" s="1">
        <v>111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s="2" customFormat="1" ht="15" customHeight="1" x14ac:dyDescent="0.25">
      <c r="A183" s="1">
        <v>21</v>
      </c>
      <c r="B183" s="2" t="s">
        <v>206</v>
      </c>
      <c r="C183" s="1" t="s">
        <v>30</v>
      </c>
      <c r="D183" s="1" t="s">
        <v>176</v>
      </c>
      <c r="E183" s="1" t="s">
        <v>207</v>
      </c>
      <c r="F183" s="1" t="s">
        <v>32</v>
      </c>
      <c r="G183" s="3">
        <v>20350</v>
      </c>
      <c r="H183" s="58">
        <v>0</v>
      </c>
      <c r="I183" s="3">
        <v>25</v>
      </c>
      <c r="J183" s="3">
        <f t="shared" si="51"/>
        <v>584.04499999999996</v>
      </c>
      <c r="K183" s="55">
        <f t="shared" si="52"/>
        <v>1444.85</v>
      </c>
      <c r="L183" s="55">
        <f t="shared" si="53"/>
        <v>234.02500000000001</v>
      </c>
      <c r="M183" s="3">
        <f t="shared" si="54"/>
        <v>618.64</v>
      </c>
      <c r="N183" s="55">
        <f t="shared" si="55"/>
        <v>1442.8150000000001</v>
      </c>
      <c r="O183" s="5">
        <v>0</v>
      </c>
      <c r="P183" s="3">
        <f t="shared" si="56"/>
        <v>4324.375</v>
      </c>
      <c r="Q183" s="3">
        <f t="shared" si="57"/>
        <v>1227.6849999999999</v>
      </c>
      <c r="R183" s="3">
        <f t="shared" si="58"/>
        <v>3121.69</v>
      </c>
      <c r="S183" s="57">
        <f t="shared" si="59"/>
        <v>19122.314999999999</v>
      </c>
      <c r="T183" s="1">
        <v>111</v>
      </c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s="2" customFormat="1" ht="15" customHeight="1" x14ac:dyDescent="0.25">
      <c r="A184" s="1">
        <v>22</v>
      </c>
      <c r="B184" s="122" t="s">
        <v>208</v>
      </c>
      <c r="C184" s="1" t="s">
        <v>30</v>
      </c>
      <c r="D184" s="1" t="s">
        <v>176</v>
      </c>
      <c r="E184" s="1" t="s">
        <v>179</v>
      </c>
      <c r="F184" s="1" t="s">
        <v>32</v>
      </c>
      <c r="G184" s="3">
        <v>20350</v>
      </c>
      <c r="H184" s="58">
        <v>0</v>
      </c>
      <c r="I184" s="3">
        <v>25</v>
      </c>
      <c r="J184" s="3">
        <f t="shared" si="51"/>
        <v>584.04499999999996</v>
      </c>
      <c r="K184" s="55">
        <f t="shared" si="52"/>
        <v>1444.85</v>
      </c>
      <c r="L184" s="55">
        <f t="shared" si="53"/>
        <v>234.02500000000001</v>
      </c>
      <c r="M184" s="3">
        <f t="shared" si="54"/>
        <v>618.64</v>
      </c>
      <c r="N184" s="55">
        <f t="shared" si="55"/>
        <v>1442.8150000000001</v>
      </c>
      <c r="O184" s="5">
        <v>0</v>
      </c>
      <c r="P184" s="3">
        <f t="shared" si="56"/>
        <v>4324.375</v>
      </c>
      <c r="Q184" s="3">
        <f t="shared" si="57"/>
        <v>1227.6849999999999</v>
      </c>
      <c r="R184" s="3">
        <f t="shared" si="58"/>
        <v>3121.69</v>
      </c>
      <c r="S184" s="57">
        <f t="shared" si="59"/>
        <v>19122.314999999999</v>
      </c>
      <c r="T184" s="1">
        <v>111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s="2" customFormat="1" ht="15" customHeight="1" x14ac:dyDescent="0.25">
      <c r="A185" s="1">
        <v>23</v>
      </c>
      <c r="B185" s="2" t="s">
        <v>209</v>
      </c>
      <c r="C185" s="1" t="s">
        <v>30</v>
      </c>
      <c r="D185" s="1" t="s">
        <v>176</v>
      </c>
      <c r="E185" s="1" t="s">
        <v>210</v>
      </c>
      <c r="F185" s="1" t="s">
        <v>32</v>
      </c>
      <c r="G185" s="3">
        <v>13200</v>
      </c>
      <c r="H185" s="58">
        <v>0</v>
      </c>
      <c r="I185" s="3">
        <v>25</v>
      </c>
      <c r="J185" s="3">
        <f t="shared" si="51"/>
        <v>378.84</v>
      </c>
      <c r="K185" s="55">
        <f t="shared" si="52"/>
        <v>937.19999999999993</v>
      </c>
      <c r="L185" s="55">
        <f t="shared" si="53"/>
        <v>151.80000000000001</v>
      </c>
      <c r="M185" s="3">
        <f t="shared" si="54"/>
        <v>401.28</v>
      </c>
      <c r="N185" s="55">
        <f t="shared" si="55"/>
        <v>935.88000000000011</v>
      </c>
      <c r="O185" s="5">
        <v>0</v>
      </c>
      <c r="P185" s="3">
        <f t="shared" si="56"/>
        <v>2805</v>
      </c>
      <c r="Q185" s="3">
        <f t="shared" si="57"/>
        <v>805.11999999999989</v>
      </c>
      <c r="R185" s="3">
        <f t="shared" si="58"/>
        <v>2024.88</v>
      </c>
      <c r="S185" s="57">
        <f t="shared" si="59"/>
        <v>12394.880000000001</v>
      </c>
      <c r="T185" s="1">
        <v>111</v>
      </c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s="2" customFormat="1" ht="15" customHeight="1" x14ac:dyDescent="0.25">
      <c r="A186" s="1">
        <v>24</v>
      </c>
      <c r="B186" s="2" t="s">
        <v>211</v>
      </c>
      <c r="C186" s="1" t="s">
        <v>30</v>
      </c>
      <c r="D186" s="1" t="s">
        <v>176</v>
      </c>
      <c r="E186" s="1" t="s">
        <v>179</v>
      </c>
      <c r="F186" s="1" t="s">
        <v>32</v>
      </c>
      <c r="G186" s="3">
        <v>20350</v>
      </c>
      <c r="H186" s="58">
        <v>0</v>
      </c>
      <c r="I186" s="3">
        <v>25</v>
      </c>
      <c r="J186" s="3">
        <f t="shared" si="51"/>
        <v>584.04499999999996</v>
      </c>
      <c r="K186" s="55">
        <f t="shared" si="52"/>
        <v>1444.85</v>
      </c>
      <c r="L186" s="55">
        <f t="shared" si="53"/>
        <v>234.02500000000001</v>
      </c>
      <c r="M186" s="3">
        <f t="shared" si="54"/>
        <v>618.64</v>
      </c>
      <c r="N186" s="55">
        <f t="shared" si="55"/>
        <v>1442.8150000000001</v>
      </c>
      <c r="O186" s="5">
        <v>0</v>
      </c>
      <c r="P186" s="3">
        <f t="shared" si="56"/>
        <v>4324.375</v>
      </c>
      <c r="Q186" s="3">
        <f t="shared" si="57"/>
        <v>1227.6849999999999</v>
      </c>
      <c r="R186" s="3">
        <f t="shared" si="58"/>
        <v>3121.69</v>
      </c>
      <c r="S186" s="57">
        <f t="shared" si="59"/>
        <v>19122.314999999999</v>
      </c>
      <c r="T186" s="1">
        <v>111</v>
      </c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s="2" customFormat="1" ht="15" customHeight="1" x14ac:dyDescent="0.25">
      <c r="A187" s="1">
        <v>25</v>
      </c>
      <c r="B187" s="2" t="s">
        <v>212</v>
      </c>
      <c r="C187" s="1" t="s">
        <v>30</v>
      </c>
      <c r="D187" s="1" t="s">
        <v>176</v>
      </c>
      <c r="E187" s="1" t="s">
        <v>179</v>
      </c>
      <c r="F187" s="1" t="s">
        <v>32</v>
      </c>
      <c r="G187" s="3">
        <v>20350</v>
      </c>
      <c r="H187" s="58">
        <v>0</v>
      </c>
      <c r="I187" s="3">
        <v>25</v>
      </c>
      <c r="J187" s="3">
        <f t="shared" si="51"/>
        <v>584.04499999999996</v>
      </c>
      <c r="K187" s="55">
        <f t="shared" si="52"/>
        <v>1444.85</v>
      </c>
      <c r="L187" s="55">
        <f t="shared" si="53"/>
        <v>234.02500000000001</v>
      </c>
      <c r="M187" s="3">
        <f t="shared" si="54"/>
        <v>618.64</v>
      </c>
      <c r="N187" s="55">
        <f t="shared" si="55"/>
        <v>1442.8150000000001</v>
      </c>
      <c r="O187" s="5">
        <v>0</v>
      </c>
      <c r="P187" s="3">
        <f t="shared" si="56"/>
        <v>4324.375</v>
      </c>
      <c r="Q187" s="3">
        <f t="shared" si="57"/>
        <v>1227.6849999999999</v>
      </c>
      <c r="R187" s="3">
        <f t="shared" si="58"/>
        <v>3121.69</v>
      </c>
      <c r="S187" s="57">
        <f t="shared" si="59"/>
        <v>19122.314999999999</v>
      </c>
      <c r="T187" s="1">
        <v>111</v>
      </c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ht="15" customHeight="1" x14ac:dyDescent="0.25">
      <c r="A188" s="1">
        <v>26</v>
      </c>
      <c r="B188" s="2" t="s">
        <v>213</v>
      </c>
      <c r="C188" s="1" t="s">
        <v>30</v>
      </c>
      <c r="D188" s="1" t="s">
        <v>176</v>
      </c>
      <c r="E188" s="1" t="s">
        <v>179</v>
      </c>
      <c r="F188" s="1" t="s">
        <v>32</v>
      </c>
      <c r="G188" s="3">
        <v>20350</v>
      </c>
      <c r="H188" s="58">
        <v>0</v>
      </c>
      <c r="I188" s="3">
        <v>25</v>
      </c>
      <c r="J188" s="3">
        <f t="shared" si="51"/>
        <v>584.04499999999996</v>
      </c>
      <c r="K188" s="55">
        <f t="shared" si="52"/>
        <v>1444.85</v>
      </c>
      <c r="L188" s="55">
        <f t="shared" si="53"/>
        <v>234.02500000000001</v>
      </c>
      <c r="M188" s="3">
        <f t="shared" si="54"/>
        <v>618.64</v>
      </c>
      <c r="N188" s="55">
        <f t="shared" si="55"/>
        <v>1442.8150000000001</v>
      </c>
      <c r="O188" s="5">
        <v>0</v>
      </c>
      <c r="P188" s="3">
        <f t="shared" si="56"/>
        <v>4324.375</v>
      </c>
      <c r="Q188" s="3">
        <f t="shared" si="57"/>
        <v>1227.6849999999999</v>
      </c>
      <c r="R188" s="3">
        <f t="shared" si="58"/>
        <v>3121.69</v>
      </c>
      <c r="S188" s="57">
        <f t="shared" si="59"/>
        <v>19122.314999999999</v>
      </c>
      <c r="T188" s="1">
        <v>111</v>
      </c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ht="15" customHeight="1" x14ac:dyDescent="0.25">
      <c r="A189" s="1">
        <v>27</v>
      </c>
      <c r="B189" s="2" t="s">
        <v>214</v>
      </c>
      <c r="C189" s="1" t="s">
        <v>30</v>
      </c>
      <c r="D189" s="1" t="s">
        <v>176</v>
      </c>
      <c r="E189" s="1" t="s">
        <v>179</v>
      </c>
      <c r="F189" s="1" t="s">
        <v>32</v>
      </c>
      <c r="G189" s="3">
        <v>20350</v>
      </c>
      <c r="H189" s="58">
        <v>0</v>
      </c>
      <c r="I189" s="3">
        <v>25</v>
      </c>
      <c r="J189" s="3">
        <f t="shared" si="51"/>
        <v>584.04499999999996</v>
      </c>
      <c r="K189" s="55">
        <f t="shared" si="52"/>
        <v>1444.85</v>
      </c>
      <c r="L189" s="55">
        <f t="shared" si="53"/>
        <v>234.02500000000001</v>
      </c>
      <c r="M189" s="3">
        <f t="shared" si="54"/>
        <v>618.64</v>
      </c>
      <c r="N189" s="55">
        <f t="shared" si="55"/>
        <v>1442.8150000000001</v>
      </c>
      <c r="O189" s="5">
        <v>0</v>
      </c>
      <c r="P189" s="3">
        <f t="shared" si="56"/>
        <v>4324.375</v>
      </c>
      <c r="Q189" s="3">
        <f t="shared" si="57"/>
        <v>1227.6849999999999</v>
      </c>
      <c r="R189" s="3">
        <f t="shared" si="58"/>
        <v>3121.69</v>
      </c>
      <c r="S189" s="57">
        <f t="shared" si="59"/>
        <v>19122.314999999999</v>
      </c>
      <c r="T189" s="1">
        <v>111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ht="15" customHeight="1" x14ac:dyDescent="0.25">
      <c r="A190" s="1">
        <v>28</v>
      </c>
      <c r="B190" s="2" t="s">
        <v>215</v>
      </c>
      <c r="C190" s="1" t="s">
        <v>30</v>
      </c>
      <c r="D190" s="1" t="s">
        <v>176</v>
      </c>
      <c r="E190" s="1" t="s">
        <v>199</v>
      </c>
      <c r="F190" s="1" t="s">
        <v>32</v>
      </c>
      <c r="G190" s="3">
        <v>20350</v>
      </c>
      <c r="H190" s="58">
        <v>0</v>
      </c>
      <c r="I190" s="3">
        <v>25</v>
      </c>
      <c r="J190" s="3">
        <f t="shared" si="51"/>
        <v>584.04499999999996</v>
      </c>
      <c r="K190" s="55">
        <f t="shared" si="52"/>
        <v>1444.85</v>
      </c>
      <c r="L190" s="55">
        <f t="shared" si="53"/>
        <v>234.02500000000001</v>
      </c>
      <c r="M190" s="3">
        <f t="shared" si="54"/>
        <v>618.64</v>
      </c>
      <c r="N190" s="55">
        <f t="shared" si="55"/>
        <v>1442.8150000000001</v>
      </c>
      <c r="O190" s="5">
        <v>0</v>
      </c>
      <c r="P190" s="3">
        <f t="shared" si="56"/>
        <v>4324.375</v>
      </c>
      <c r="Q190" s="3">
        <f t="shared" si="57"/>
        <v>1227.6849999999999</v>
      </c>
      <c r="R190" s="3">
        <f t="shared" si="58"/>
        <v>3121.69</v>
      </c>
      <c r="S190" s="57">
        <f t="shared" si="59"/>
        <v>19122.314999999999</v>
      </c>
      <c r="T190" s="1">
        <v>111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ht="15" customHeight="1" x14ac:dyDescent="0.25">
      <c r="A191" s="1">
        <v>29</v>
      </c>
      <c r="B191" s="109" t="s">
        <v>216</v>
      </c>
      <c r="C191" s="1" t="s">
        <v>30</v>
      </c>
      <c r="D191" s="1" t="s">
        <v>176</v>
      </c>
      <c r="E191" s="1" t="s">
        <v>177</v>
      </c>
      <c r="F191" s="1" t="s">
        <v>32</v>
      </c>
      <c r="G191" s="3">
        <v>20350</v>
      </c>
      <c r="H191" s="58">
        <v>0</v>
      </c>
      <c r="I191" s="3">
        <v>25</v>
      </c>
      <c r="J191" s="3">
        <f t="shared" si="51"/>
        <v>584.04499999999996</v>
      </c>
      <c r="K191" s="55">
        <f t="shared" si="52"/>
        <v>1444.85</v>
      </c>
      <c r="L191" s="55">
        <f t="shared" si="53"/>
        <v>234.02500000000001</v>
      </c>
      <c r="M191" s="3">
        <f t="shared" si="54"/>
        <v>618.64</v>
      </c>
      <c r="N191" s="55">
        <f t="shared" si="55"/>
        <v>1442.8150000000001</v>
      </c>
      <c r="O191" s="5">
        <v>0</v>
      </c>
      <c r="P191" s="3">
        <f t="shared" si="56"/>
        <v>4324.375</v>
      </c>
      <c r="Q191" s="3">
        <f t="shared" si="57"/>
        <v>1227.6849999999999</v>
      </c>
      <c r="R191" s="3">
        <f t="shared" si="58"/>
        <v>3121.69</v>
      </c>
      <c r="S191" s="57">
        <f t="shared" si="59"/>
        <v>19122.314999999999</v>
      </c>
      <c r="T191" s="1">
        <v>111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ht="15" customHeight="1" x14ac:dyDescent="0.25">
      <c r="A192" s="1">
        <v>30</v>
      </c>
      <c r="B192" s="109" t="s">
        <v>217</v>
      </c>
      <c r="C192" s="1" t="s">
        <v>30</v>
      </c>
      <c r="D192" s="1" t="s">
        <v>176</v>
      </c>
      <c r="E192" s="1" t="s">
        <v>177</v>
      </c>
      <c r="F192" s="1" t="s">
        <v>32</v>
      </c>
      <c r="G192" s="3">
        <v>20350</v>
      </c>
      <c r="H192" s="58">
        <v>0</v>
      </c>
      <c r="I192" s="3">
        <v>25</v>
      </c>
      <c r="J192" s="3">
        <f t="shared" si="51"/>
        <v>584.04499999999996</v>
      </c>
      <c r="K192" s="55">
        <f t="shared" si="52"/>
        <v>1444.85</v>
      </c>
      <c r="L192" s="55">
        <f t="shared" si="53"/>
        <v>234.02500000000001</v>
      </c>
      <c r="M192" s="3">
        <f t="shared" si="54"/>
        <v>618.64</v>
      </c>
      <c r="N192" s="55">
        <f t="shared" si="55"/>
        <v>1442.8150000000001</v>
      </c>
      <c r="O192" s="5">
        <v>0</v>
      </c>
      <c r="P192" s="3">
        <f t="shared" si="56"/>
        <v>4324.375</v>
      </c>
      <c r="Q192" s="3">
        <f t="shared" si="57"/>
        <v>1227.6849999999999</v>
      </c>
      <c r="R192" s="3">
        <f t="shared" si="58"/>
        <v>3121.69</v>
      </c>
      <c r="S192" s="57">
        <f t="shared" si="59"/>
        <v>19122.314999999999</v>
      </c>
      <c r="T192" s="1">
        <v>111</v>
      </c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ht="15" customHeight="1" x14ac:dyDescent="0.25">
      <c r="A193" s="1">
        <v>31</v>
      </c>
      <c r="B193" s="109" t="s">
        <v>218</v>
      </c>
      <c r="C193" s="1" t="s">
        <v>30</v>
      </c>
      <c r="D193" s="1" t="s">
        <v>176</v>
      </c>
      <c r="E193" s="1" t="s">
        <v>177</v>
      </c>
      <c r="F193" s="1" t="s">
        <v>32</v>
      </c>
      <c r="G193" s="3">
        <v>20350</v>
      </c>
      <c r="H193" s="58">
        <v>0</v>
      </c>
      <c r="I193" s="3">
        <v>25</v>
      </c>
      <c r="J193" s="3">
        <f t="shared" si="51"/>
        <v>584.04499999999996</v>
      </c>
      <c r="K193" s="55">
        <f t="shared" si="52"/>
        <v>1444.85</v>
      </c>
      <c r="L193" s="55">
        <f t="shared" si="53"/>
        <v>234.02500000000001</v>
      </c>
      <c r="M193" s="3">
        <f t="shared" si="54"/>
        <v>618.64</v>
      </c>
      <c r="N193" s="55">
        <f t="shared" si="55"/>
        <v>1442.8150000000001</v>
      </c>
      <c r="O193" s="5">
        <v>0</v>
      </c>
      <c r="P193" s="3">
        <f t="shared" si="56"/>
        <v>4324.375</v>
      </c>
      <c r="Q193" s="3">
        <f t="shared" si="57"/>
        <v>1227.6849999999999</v>
      </c>
      <c r="R193" s="3">
        <f t="shared" si="58"/>
        <v>3121.69</v>
      </c>
      <c r="S193" s="57">
        <f t="shared" si="59"/>
        <v>19122.314999999999</v>
      </c>
      <c r="T193" s="1">
        <v>111</v>
      </c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ht="15" customHeight="1" x14ac:dyDescent="0.25">
      <c r="A194" s="1">
        <v>32</v>
      </c>
      <c r="B194" s="2" t="s">
        <v>219</v>
      </c>
      <c r="C194" s="1" t="s">
        <v>30</v>
      </c>
      <c r="D194" s="1" t="s">
        <v>176</v>
      </c>
      <c r="E194" s="1" t="s">
        <v>182</v>
      </c>
      <c r="F194" s="1" t="s">
        <v>32</v>
      </c>
      <c r="G194" s="3">
        <v>13200</v>
      </c>
      <c r="H194" s="58">
        <v>0</v>
      </c>
      <c r="I194" s="3">
        <v>25</v>
      </c>
      <c r="J194" s="3">
        <f t="shared" si="51"/>
        <v>378.84</v>
      </c>
      <c r="K194" s="55">
        <f t="shared" si="52"/>
        <v>937.19999999999993</v>
      </c>
      <c r="L194" s="55">
        <f t="shared" si="53"/>
        <v>151.80000000000001</v>
      </c>
      <c r="M194" s="3">
        <f t="shared" si="54"/>
        <v>401.28</v>
      </c>
      <c r="N194" s="55">
        <f t="shared" si="55"/>
        <v>935.88000000000011</v>
      </c>
      <c r="O194" s="5">
        <v>0</v>
      </c>
      <c r="P194" s="3">
        <f t="shared" si="56"/>
        <v>2805</v>
      </c>
      <c r="Q194" s="3">
        <f t="shared" si="57"/>
        <v>805.11999999999989</v>
      </c>
      <c r="R194" s="3">
        <f t="shared" si="58"/>
        <v>2024.88</v>
      </c>
      <c r="S194" s="57">
        <f t="shared" si="59"/>
        <v>12394.880000000001</v>
      </c>
      <c r="T194" s="1">
        <v>111</v>
      </c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ht="15" customHeight="1" x14ac:dyDescent="0.25">
      <c r="A195" s="1">
        <v>33</v>
      </c>
      <c r="B195" s="2" t="s">
        <v>220</v>
      </c>
      <c r="C195" s="1" t="s">
        <v>30</v>
      </c>
      <c r="D195" s="1" t="s">
        <v>176</v>
      </c>
      <c r="E195" s="1" t="s">
        <v>199</v>
      </c>
      <c r="F195" s="1" t="s">
        <v>32</v>
      </c>
      <c r="G195" s="3">
        <v>20350</v>
      </c>
      <c r="H195" s="58">
        <v>0</v>
      </c>
      <c r="I195" s="3">
        <v>25</v>
      </c>
      <c r="J195" s="3">
        <f t="shared" si="51"/>
        <v>584.04499999999996</v>
      </c>
      <c r="K195" s="55">
        <f t="shared" si="52"/>
        <v>1444.85</v>
      </c>
      <c r="L195" s="55">
        <f t="shared" si="53"/>
        <v>234.02500000000001</v>
      </c>
      <c r="M195" s="3">
        <f t="shared" si="54"/>
        <v>618.64</v>
      </c>
      <c r="N195" s="55">
        <f t="shared" si="55"/>
        <v>1442.8150000000001</v>
      </c>
      <c r="O195" s="5">
        <v>0</v>
      </c>
      <c r="P195" s="3">
        <f t="shared" si="56"/>
        <v>4324.375</v>
      </c>
      <c r="Q195" s="3">
        <f t="shared" si="57"/>
        <v>1227.6849999999999</v>
      </c>
      <c r="R195" s="3">
        <f t="shared" si="58"/>
        <v>3121.69</v>
      </c>
      <c r="S195" s="57">
        <f t="shared" si="59"/>
        <v>19122.314999999999</v>
      </c>
      <c r="T195" s="1">
        <v>111</v>
      </c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ht="15" customHeight="1" x14ac:dyDescent="0.25">
      <c r="A196" s="1">
        <v>34</v>
      </c>
      <c r="B196" s="2" t="s">
        <v>221</v>
      </c>
      <c r="C196" s="1" t="s">
        <v>30</v>
      </c>
      <c r="D196" s="1" t="s">
        <v>176</v>
      </c>
      <c r="E196" s="1" t="s">
        <v>199</v>
      </c>
      <c r="F196" s="1" t="s">
        <v>32</v>
      </c>
      <c r="G196" s="3">
        <v>20350</v>
      </c>
      <c r="H196" s="58">
        <v>0</v>
      </c>
      <c r="I196" s="3">
        <v>25</v>
      </c>
      <c r="J196" s="3">
        <f t="shared" si="51"/>
        <v>584.04499999999996</v>
      </c>
      <c r="K196" s="55">
        <f t="shared" si="52"/>
        <v>1444.85</v>
      </c>
      <c r="L196" s="55">
        <f t="shared" si="53"/>
        <v>234.02500000000001</v>
      </c>
      <c r="M196" s="3">
        <f t="shared" si="54"/>
        <v>618.64</v>
      </c>
      <c r="N196" s="55">
        <f t="shared" si="55"/>
        <v>1442.8150000000001</v>
      </c>
      <c r="O196" s="5">
        <v>0</v>
      </c>
      <c r="P196" s="3">
        <f t="shared" si="56"/>
        <v>4324.375</v>
      </c>
      <c r="Q196" s="3">
        <f t="shared" si="57"/>
        <v>1227.6849999999999</v>
      </c>
      <c r="R196" s="3">
        <f t="shared" si="58"/>
        <v>3121.69</v>
      </c>
      <c r="S196" s="57">
        <f t="shared" si="59"/>
        <v>19122.314999999999</v>
      </c>
      <c r="T196" s="1">
        <v>111</v>
      </c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ht="15" customHeight="1" x14ac:dyDescent="0.25">
      <c r="A197" s="1">
        <v>35</v>
      </c>
      <c r="B197" s="2" t="s">
        <v>222</v>
      </c>
      <c r="C197" s="1" t="s">
        <v>30</v>
      </c>
      <c r="D197" s="1" t="s">
        <v>176</v>
      </c>
      <c r="E197" s="1" t="s">
        <v>199</v>
      </c>
      <c r="F197" s="1" t="s">
        <v>32</v>
      </c>
      <c r="G197" s="3">
        <v>20350</v>
      </c>
      <c r="H197" s="58">
        <v>0</v>
      </c>
      <c r="I197" s="3">
        <v>25</v>
      </c>
      <c r="J197" s="3">
        <f t="shared" si="51"/>
        <v>584.04499999999996</v>
      </c>
      <c r="K197" s="55">
        <f t="shared" si="52"/>
        <v>1444.85</v>
      </c>
      <c r="L197" s="55">
        <f t="shared" si="53"/>
        <v>234.02500000000001</v>
      </c>
      <c r="M197" s="3">
        <f t="shared" si="54"/>
        <v>618.64</v>
      </c>
      <c r="N197" s="55">
        <f t="shared" si="55"/>
        <v>1442.8150000000001</v>
      </c>
      <c r="O197" s="5">
        <v>0</v>
      </c>
      <c r="P197" s="3">
        <f t="shared" si="56"/>
        <v>4324.375</v>
      </c>
      <c r="Q197" s="3">
        <f t="shared" si="57"/>
        <v>1227.6849999999999</v>
      </c>
      <c r="R197" s="3">
        <f t="shared" si="58"/>
        <v>3121.69</v>
      </c>
      <c r="S197" s="57">
        <f t="shared" si="59"/>
        <v>19122.314999999999</v>
      </c>
      <c r="T197" s="1">
        <v>111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ht="15" customHeight="1" x14ac:dyDescent="0.25">
      <c r="A198" s="1">
        <v>36</v>
      </c>
      <c r="B198" s="2" t="s">
        <v>223</v>
      </c>
      <c r="C198" s="1" t="s">
        <v>30</v>
      </c>
      <c r="D198" s="1" t="s">
        <v>176</v>
      </c>
      <c r="E198" s="1" t="s">
        <v>179</v>
      </c>
      <c r="F198" s="1" t="s">
        <v>32</v>
      </c>
      <c r="G198" s="3">
        <v>20350</v>
      </c>
      <c r="H198" s="58">
        <v>0</v>
      </c>
      <c r="I198" s="3">
        <v>25</v>
      </c>
      <c r="J198" s="3">
        <f t="shared" si="51"/>
        <v>584.04499999999996</v>
      </c>
      <c r="K198" s="55">
        <f t="shared" si="52"/>
        <v>1444.85</v>
      </c>
      <c r="L198" s="55">
        <f t="shared" si="53"/>
        <v>234.02500000000001</v>
      </c>
      <c r="M198" s="3">
        <f t="shared" si="54"/>
        <v>618.64</v>
      </c>
      <c r="N198" s="55">
        <f t="shared" si="55"/>
        <v>1442.8150000000001</v>
      </c>
      <c r="O198" s="5">
        <v>0</v>
      </c>
      <c r="P198" s="3">
        <f t="shared" si="56"/>
        <v>4324.375</v>
      </c>
      <c r="Q198" s="3">
        <f t="shared" si="57"/>
        <v>1227.6849999999999</v>
      </c>
      <c r="R198" s="3">
        <f t="shared" si="58"/>
        <v>3121.69</v>
      </c>
      <c r="S198" s="57">
        <f t="shared" si="59"/>
        <v>19122.314999999999</v>
      </c>
      <c r="T198" s="1">
        <v>111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ht="15" customHeight="1" x14ac:dyDescent="0.25">
      <c r="A199" s="1">
        <v>37</v>
      </c>
      <c r="B199" s="2" t="s">
        <v>224</v>
      </c>
      <c r="C199" s="1" t="s">
        <v>30</v>
      </c>
      <c r="D199" s="1" t="s">
        <v>176</v>
      </c>
      <c r="E199" s="1" t="s">
        <v>179</v>
      </c>
      <c r="F199" s="1" t="s">
        <v>32</v>
      </c>
      <c r="G199" s="3">
        <v>20350</v>
      </c>
      <c r="H199" s="58">
        <v>0</v>
      </c>
      <c r="I199" s="3">
        <v>25</v>
      </c>
      <c r="J199" s="3">
        <f t="shared" si="51"/>
        <v>584.04499999999996</v>
      </c>
      <c r="K199" s="55">
        <f t="shared" si="52"/>
        <v>1444.85</v>
      </c>
      <c r="L199" s="55">
        <f t="shared" si="53"/>
        <v>234.02500000000001</v>
      </c>
      <c r="M199" s="3">
        <f t="shared" si="54"/>
        <v>618.64</v>
      </c>
      <c r="N199" s="55">
        <f t="shared" si="55"/>
        <v>1442.8150000000001</v>
      </c>
      <c r="O199" s="5">
        <v>0</v>
      </c>
      <c r="P199" s="3">
        <f t="shared" si="56"/>
        <v>4324.375</v>
      </c>
      <c r="Q199" s="3">
        <f t="shared" si="57"/>
        <v>1227.6849999999999</v>
      </c>
      <c r="R199" s="3">
        <f t="shared" si="58"/>
        <v>3121.69</v>
      </c>
      <c r="S199" s="57">
        <f t="shared" si="59"/>
        <v>19122.314999999999</v>
      </c>
      <c r="T199" s="1">
        <v>111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ht="15" customHeight="1" x14ac:dyDescent="0.25">
      <c r="A200" s="1">
        <v>38</v>
      </c>
      <c r="B200" s="2" t="s">
        <v>225</v>
      </c>
      <c r="C200" s="1" t="s">
        <v>30</v>
      </c>
      <c r="D200" s="1" t="s">
        <v>176</v>
      </c>
      <c r="E200" s="1" t="s">
        <v>177</v>
      </c>
      <c r="F200" s="1" t="s">
        <v>32</v>
      </c>
      <c r="G200" s="3">
        <v>20350</v>
      </c>
      <c r="H200" s="58">
        <v>0</v>
      </c>
      <c r="I200" s="3">
        <v>25</v>
      </c>
      <c r="J200" s="3">
        <f t="shared" si="51"/>
        <v>584.04499999999996</v>
      </c>
      <c r="K200" s="55">
        <f t="shared" si="52"/>
        <v>1444.85</v>
      </c>
      <c r="L200" s="55">
        <f t="shared" si="53"/>
        <v>234.02500000000001</v>
      </c>
      <c r="M200" s="3">
        <f t="shared" si="54"/>
        <v>618.64</v>
      </c>
      <c r="N200" s="55">
        <f t="shared" si="55"/>
        <v>1442.8150000000001</v>
      </c>
      <c r="O200" s="5">
        <v>0</v>
      </c>
      <c r="P200" s="3">
        <f t="shared" si="56"/>
        <v>4324.375</v>
      </c>
      <c r="Q200" s="3">
        <f t="shared" si="57"/>
        <v>1227.6849999999999</v>
      </c>
      <c r="R200" s="3">
        <f t="shared" si="58"/>
        <v>3121.69</v>
      </c>
      <c r="S200" s="57">
        <f t="shared" si="59"/>
        <v>19122.314999999999</v>
      </c>
      <c r="T200" s="1">
        <v>111</v>
      </c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ht="15" customHeight="1" x14ac:dyDescent="0.25">
      <c r="A201" s="1">
        <v>39</v>
      </c>
      <c r="B201" s="2" t="s">
        <v>226</v>
      </c>
      <c r="C201" s="1" t="s">
        <v>34</v>
      </c>
      <c r="D201" s="1" t="s">
        <v>176</v>
      </c>
      <c r="E201" s="124" t="s">
        <v>169</v>
      </c>
      <c r="F201" s="1" t="s">
        <v>32</v>
      </c>
      <c r="G201" s="3">
        <v>35000</v>
      </c>
      <c r="H201" s="58">
        <v>0</v>
      </c>
      <c r="I201" s="3">
        <v>25</v>
      </c>
      <c r="J201" s="3">
        <f t="shared" si="51"/>
        <v>1004.5</v>
      </c>
      <c r="K201" s="55">
        <f t="shared" si="52"/>
        <v>2485</v>
      </c>
      <c r="L201" s="55">
        <f t="shared" si="53"/>
        <v>402.5</v>
      </c>
      <c r="M201" s="3">
        <f t="shared" si="54"/>
        <v>1064</v>
      </c>
      <c r="N201" s="55">
        <f t="shared" si="55"/>
        <v>2481.5</v>
      </c>
      <c r="O201" s="5">
        <v>1350.12</v>
      </c>
      <c r="P201" s="3">
        <f t="shared" si="56"/>
        <v>7437.5</v>
      </c>
      <c r="Q201" s="3">
        <f t="shared" si="57"/>
        <v>3443.62</v>
      </c>
      <c r="R201" s="3">
        <f t="shared" si="58"/>
        <v>5369</v>
      </c>
      <c r="S201" s="57">
        <f t="shared" si="59"/>
        <v>31556.38</v>
      </c>
      <c r="T201" s="1">
        <v>111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ht="15" customHeight="1" x14ac:dyDescent="0.25">
      <c r="A202" s="1">
        <v>40</v>
      </c>
      <c r="B202" s="2" t="s">
        <v>227</v>
      </c>
      <c r="C202" s="1" t="s">
        <v>30</v>
      </c>
      <c r="D202" s="1" t="s">
        <v>176</v>
      </c>
      <c r="E202" s="1" t="s">
        <v>179</v>
      </c>
      <c r="F202" s="1" t="s">
        <v>32</v>
      </c>
      <c r="G202" s="3">
        <v>20350</v>
      </c>
      <c r="H202" s="58">
        <v>0</v>
      </c>
      <c r="I202" s="3">
        <v>25</v>
      </c>
      <c r="J202" s="3">
        <f t="shared" si="51"/>
        <v>584.04499999999996</v>
      </c>
      <c r="K202" s="55">
        <f t="shared" si="52"/>
        <v>1444.85</v>
      </c>
      <c r="L202" s="55">
        <f t="shared" si="53"/>
        <v>234.02500000000001</v>
      </c>
      <c r="M202" s="3">
        <f t="shared" si="54"/>
        <v>618.64</v>
      </c>
      <c r="N202" s="55">
        <f t="shared" si="55"/>
        <v>1442.8150000000001</v>
      </c>
      <c r="O202" s="5">
        <v>0</v>
      </c>
      <c r="P202" s="3">
        <f t="shared" si="56"/>
        <v>4324.375</v>
      </c>
      <c r="Q202" s="3">
        <f t="shared" si="57"/>
        <v>1227.6849999999999</v>
      </c>
      <c r="R202" s="3">
        <f t="shared" si="58"/>
        <v>3121.69</v>
      </c>
      <c r="S202" s="57">
        <f t="shared" si="59"/>
        <v>19122.314999999999</v>
      </c>
      <c r="T202" s="1">
        <v>111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ht="15" customHeight="1" x14ac:dyDescent="0.25">
      <c r="A203" s="1">
        <v>41</v>
      </c>
      <c r="B203" s="122" t="s">
        <v>228</v>
      </c>
      <c r="C203" s="1" t="s">
        <v>30</v>
      </c>
      <c r="D203" s="1" t="s">
        <v>176</v>
      </c>
      <c r="E203" s="1" t="s">
        <v>229</v>
      </c>
      <c r="F203" s="1" t="s">
        <v>32</v>
      </c>
      <c r="G203" s="3">
        <v>13200</v>
      </c>
      <c r="H203" s="58">
        <v>0</v>
      </c>
      <c r="I203" s="3">
        <v>25</v>
      </c>
      <c r="J203" s="3">
        <f t="shared" si="51"/>
        <v>378.84</v>
      </c>
      <c r="K203" s="55">
        <f t="shared" si="52"/>
        <v>937.19999999999993</v>
      </c>
      <c r="L203" s="55">
        <f t="shared" si="53"/>
        <v>151.80000000000001</v>
      </c>
      <c r="M203" s="3">
        <f t="shared" si="54"/>
        <v>401.28</v>
      </c>
      <c r="N203" s="55">
        <f t="shared" si="55"/>
        <v>935.88000000000011</v>
      </c>
      <c r="O203" s="5">
        <v>0</v>
      </c>
      <c r="P203" s="3">
        <f t="shared" si="56"/>
        <v>2805</v>
      </c>
      <c r="Q203" s="3">
        <f t="shared" si="57"/>
        <v>805.11999999999989</v>
      </c>
      <c r="R203" s="3">
        <f t="shared" si="58"/>
        <v>2024.88</v>
      </c>
      <c r="S203" s="57">
        <f t="shared" si="59"/>
        <v>12394.880000000001</v>
      </c>
      <c r="T203" s="1">
        <v>111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ht="15" customHeight="1" x14ac:dyDescent="0.25">
      <c r="A204" s="1">
        <v>42</v>
      </c>
      <c r="B204" s="2" t="s">
        <v>230</v>
      </c>
      <c r="C204" s="1" t="s">
        <v>30</v>
      </c>
      <c r="D204" s="1" t="s">
        <v>176</v>
      </c>
      <c r="E204" s="1" t="s">
        <v>229</v>
      </c>
      <c r="F204" s="1" t="s">
        <v>32</v>
      </c>
      <c r="G204" s="3">
        <v>20350</v>
      </c>
      <c r="H204" s="58">
        <v>0</v>
      </c>
      <c r="I204" s="3">
        <v>25</v>
      </c>
      <c r="J204" s="3">
        <f t="shared" si="51"/>
        <v>584.04499999999996</v>
      </c>
      <c r="K204" s="55">
        <f t="shared" si="52"/>
        <v>1444.85</v>
      </c>
      <c r="L204" s="55">
        <f t="shared" si="53"/>
        <v>234.02500000000001</v>
      </c>
      <c r="M204" s="3">
        <f t="shared" si="54"/>
        <v>618.64</v>
      </c>
      <c r="N204" s="55">
        <f t="shared" si="55"/>
        <v>1442.8150000000001</v>
      </c>
      <c r="O204" s="5">
        <v>0</v>
      </c>
      <c r="P204" s="3">
        <f t="shared" si="56"/>
        <v>4324.375</v>
      </c>
      <c r="Q204" s="3">
        <f t="shared" si="57"/>
        <v>1227.6849999999999</v>
      </c>
      <c r="R204" s="3">
        <f t="shared" si="58"/>
        <v>3121.69</v>
      </c>
      <c r="S204" s="57">
        <f t="shared" si="59"/>
        <v>19122.314999999999</v>
      </c>
      <c r="T204" s="1">
        <v>111</v>
      </c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ht="15" customHeight="1" x14ac:dyDescent="0.25">
      <c r="A205" s="1">
        <v>43</v>
      </c>
      <c r="B205" s="2" t="s">
        <v>231</v>
      </c>
      <c r="C205" s="1" t="s">
        <v>30</v>
      </c>
      <c r="D205" s="1" t="s">
        <v>176</v>
      </c>
      <c r="E205" s="1" t="s">
        <v>182</v>
      </c>
      <c r="F205" s="1" t="s">
        <v>32</v>
      </c>
      <c r="G205" s="3">
        <v>13200</v>
      </c>
      <c r="H205" s="58">
        <v>0</v>
      </c>
      <c r="I205" s="3">
        <v>25</v>
      </c>
      <c r="J205" s="3">
        <f t="shared" si="51"/>
        <v>378.84</v>
      </c>
      <c r="K205" s="55">
        <f t="shared" si="52"/>
        <v>937.19999999999993</v>
      </c>
      <c r="L205" s="55">
        <f t="shared" si="53"/>
        <v>151.80000000000001</v>
      </c>
      <c r="M205" s="3">
        <f t="shared" si="54"/>
        <v>401.28</v>
      </c>
      <c r="N205" s="55">
        <f t="shared" si="55"/>
        <v>935.88000000000011</v>
      </c>
      <c r="O205" s="5">
        <v>0</v>
      </c>
      <c r="P205" s="3">
        <f t="shared" si="56"/>
        <v>2805</v>
      </c>
      <c r="Q205" s="3">
        <f t="shared" si="57"/>
        <v>805.11999999999989</v>
      </c>
      <c r="R205" s="3">
        <f t="shared" si="58"/>
        <v>2024.88</v>
      </c>
      <c r="S205" s="57">
        <f t="shared" si="59"/>
        <v>12394.880000000001</v>
      </c>
      <c r="T205" s="1">
        <v>111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ht="15" customHeight="1" x14ac:dyDescent="0.25">
      <c r="A206" s="1">
        <v>44</v>
      </c>
      <c r="B206" s="2" t="s">
        <v>232</v>
      </c>
      <c r="C206" s="1" t="s">
        <v>30</v>
      </c>
      <c r="D206" s="1" t="s">
        <v>176</v>
      </c>
      <c r="E206" s="1" t="s">
        <v>179</v>
      </c>
      <c r="F206" s="1" t="s">
        <v>32</v>
      </c>
      <c r="G206" s="3">
        <v>20350</v>
      </c>
      <c r="H206" s="58">
        <v>0</v>
      </c>
      <c r="I206" s="3">
        <v>25</v>
      </c>
      <c r="J206" s="3">
        <f t="shared" si="51"/>
        <v>584.04499999999996</v>
      </c>
      <c r="K206" s="55">
        <f t="shared" si="52"/>
        <v>1444.85</v>
      </c>
      <c r="L206" s="55">
        <f t="shared" si="53"/>
        <v>234.02500000000001</v>
      </c>
      <c r="M206" s="3">
        <f t="shared" si="54"/>
        <v>618.64</v>
      </c>
      <c r="N206" s="55">
        <f t="shared" si="55"/>
        <v>1442.8150000000001</v>
      </c>
      <c r="O206" s="5">
        <v>0</v>
      </c>
      <c r="P206" s="3">
        <f t="shared" si="56"/>
        <v>4324.375</v>
      </c>
      <c r="Q206" s="3">
        <f t="shared" si="57"/>
        <v>1227.6849999999999</v>
      </c>
      <c r="R206" s="3">
        <f t="shared" si="58"/>
        <v>3121.69</v>
      </c>
      <c r="S206" s="57">
        <f t="shared" si="59"/>
        <v>19122.314999999999</v>
      </c>
      <c r="T206" s="1">
        <v>111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ht="15" customHeight="1" x14ac:dyDescent="0.25">
      <c r="A207" s="1">
        <v>45</v>
      </c>
      <c r="B207" s="2" t="s">
        <v>233</v>
      </c>
      <c r="C207" s="1" t="s">
        <v>30</v>
      </c>
      <c r="D207" s="1" t="s">
        <v>176</v>
      </c>
      <c r="E207" s="1" t="s">
        <v>177</v>
      </c>
      <c r="F207" s="1" t="s">
        <v>32</v>
      </c>
      <c r="G207" s="3">
        <v>20350</v>
      </c>
      <c r="H207" s="58">
        <v>0</v>
      </c>
      <c r="I207" s="3">
        <v>25</v>
      </c>
      <c r="J207" s="3">
        <f t="shared" si="51"/>
        <v>584.04499999999996</v>
      </c>
      <c r="K207" s="55">
        <f t="shared" si="52"/>
        <v>1444.85</v>
      </c>
      <c r="L207" s="55">
        <f t="shared" si="53"/>
        <v>234.02500000000001</v>
      </c>
      <c r="M207" s="3">
        <f t="shared" si="54"/>
        <v>618.64</v>
      </c>
      <c r="N207" s="55">
        <f t="shared" si="55"/>
        <v>1442.8150000000001</v>
      </c>
      <c r="O207" s="5">
        <v>0</v>
      </c>
      <c r="P207" s="3">
        <f t="shared" si="56"/>
        <v>4324.375</v>
      </c>
      <c r="Q207" s="3">
        <f t="shared" si="57"/>
        <v>1227.6849999999999</v>
      </c>
      <c r="R207" s="3">
        <f t="shared" si="58"/>
        <v>3121.69</v>
      </c>
      <c r="S207" s="57">
        <f t="shared" si="59"/>
        <v>19122.314999999999</v>
      </c>
      <c r="T207" s="1">
        <v>111</v>
      </c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</row>
    <row r="208" spans="1:168" ht="15" customHeight="1" x14ac:dyDescent="0.25">
      <c r="A208" s="1">
        <v>46</v>
      </c>
      <c r="B208" s="2" t="s">
        <v>234</v>
      </c>
      <c r="C208" s="1" t="s">
        <v>30</v>
      </c>
      <c r="D208" s="1" t="s">
        <v>176</v>
      </c>
      <c r="E208" s="1" t="s">
        <v>179</v>
      </c>
      <c r="F208" s="1" t="s">
        <v>32</v>
      </c>
      <c r="G208" s="3">
        <v>20350</v>
      </c>
      <c r="H208" s="58">
        <v>0</v>
      </c>
      <c r="I208" s="3">
        <v>25</v>
      </c>
      <c r="J208" s="3">
        <f t="shared" si="51"/>
        <v>584.04499999999996</v>
      </c>
      <c r="K208" s="55">
        <f t="shared" si="52"/>
        <v>1444.85</v>
      </c>
      <c r="L208" s="55">
        <f t="shared" si="53"/>
        <v>234.02500000000001</v>
      </c>
      <c r="M208" s="3">
        <f t="shared" si="54"/>
        <v>618.64</v>
      </c>
      <c r="N208" s="55">
        <f t="shared" si="55"/>
        <v>1442.8150000000001</v>
      </c>
      <c r="O208" s="5">
        <v>0</v>
      </c>
      <c r="P208" s="3">
        <f t="shared" si="56"/>
        <v>4324.375</v>
      </c>
      <c r="Q208" s="3">
        <f t="shared" si="57"/>
        <v>1227.6849999999999</v>
      </c>
      <c r="R208" s="3">
        <f t="shared" si="58"/>
        <v>3121.69</v>
      </c>
      <c r="S208" s="57">
        <f t="shared" si="59"/>
        <v>19122.314999999999</v>
      </c>
      <c r="T208" s="1">
        <v>111</v>
      </c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</row>
    <row r="209" spans="1:168" ht="15" customHeight="1" x14ac:dyDescent="0.25">
      <c r="A209" s="1">
        <v>47</v>
      </c>
      <c r="B209" s="2" t="s">
        <v>235</v>
      </c>
      <c r="C209" s="1" t="s">
        <v>30</v>
      </c>
      <c r="D209" s="1" t="s">
        <v>176</v>
      </c>
      <c r="E209" s="1" t="s">
        <v>177</v>
      </c>
      <c r="F209" s="1" t="s">
        <v>32</v>
      </c>
      <c r="G209" s="3">
        <v>20350</v>
      </c>
      <c r="H209" s="58">
        <v>0</v>
      </c>
      <c r="I209" s="3">
        <v>25</v>
      </c>
      <c r="J209" s="3">
        <f t="shared" si="51"/>
        <v>584.04499999999996</v>
      </c>
      <c r="K209" s="55">
        <f t="shared" si="52"/>
        <v>1444.85</v>
      </c>
      <c r="L209" s="55">
        <f t="shared" si="53"/>
        <v>234.02500000000001</v>
      </c>
      <c r="M209" s="3">
        <f t="shared" si="54"/>
        <v>618.64</v>
      </c>
      <c r="N209" s="55">
        <f t="shared" si="55"/>
        <v>1442.8150000000001</v>
      </c>
      <c r="O209" s="5">
        <v>0</v>
      </c>
      <c r="P209" s="3">
        <f t="shared" si="56"/>
        <v>4324.375</v>
      </c>
      <c r="Q209" s="3">
        <f t="shared" si="57"/>
        <v>1227.6849999999999</v>
      </c>
      <c r="R209" s="3">
        <f t="shared" si="58"/>
        <v>3121.69</v>
      </c>
      <c r="S209" s="57">
        <f t="shared" si="59"/>
        <v>19122.314999999999</v>
      </c>
      <c r="T209" s="1">
        <v>111</v>
      </c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</row>
    <row r="210" spans="1:168" ht="15" customHeight="1" x14ac:dyDescent="0.25">
      <c r="A210" s="1">
        <v>48</v>
      </c>
      <c r="B210" s="2" t="s">
        <v>236</v>
      </c>
      <c r="C210" s="1" t="s">
        <v>30</v>
      </c>
      <c r="D210" s="1" t="s">
        <v>176</v>
      </c>
      <c r="E210" s="1" t="s">
        <v>237</v>
      </c>
      <c r="F210" s="1" t="s">
        <v>32</v>
      </c>
      <c r="G210" s="3">
        <v>16500</v>
      </c>
      <c r="H210" s="58">
        <v>0</v>
      </c>
      <c r="I210" s="3">
        <v>25</v>
      </c>
      <c r="J210" s="3">
        <f t="shared" si="51"/>
        <v>473.55</v>
      </c>
      <c r="K210" s="55">
        <f t="shared" si="52"/>
        <v>1171.5</v>
      </c>
      <c r="L210" s="55">
        <f t="shared" si="53"/>
        <v>189.75</v>
      </c>
      <c r="M210" s="3">
        <f t="shared" si="54"/>
        <v>501.6</v>
      </c>
      <c r="N210" s="55">
        <f t="shared" si="55"/>
        <v>1169.8500000000001</v>
      </c>
      <c r="O210" s="5">
        <v>0</v>
      </c>
      <c r="P210" s="3">
        <f t="shared" si="56"/>
        <v>3506.25</v>
      </c>
      <c r="Q210" s="3">
        <f t="shared" si="57"/>
        <v>1000.1500000000001</v>
      </c>
      <c r="R210" s="3">
        <f t="shared" si="58"/>
        <v>2531.1000000000004</v>
      </c>
      <c r="S210" s="57">
        <f t="shared" si="59"/>
        <v>15499.85</v>
      </c>
      <c r="T210" s="1">
        <v>111</v>
      </c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</row>
    <row r="211" spans="1:168" ht="15" customHeight="1" x14ac:dyDescent="0.25">
      <c r="A211" s="1">
        <v>49</v>
      </c>
      <c r="B211" s="109" t="s">
        <v>238</v>
      </c>
      <c r="C211" s="1" t="s">
        <v>30</v>
      </c>
      <c r="D211" s="1" t="s">
        <v>176</v>
      </c>
      <c r="E211" s="1" t="s">
        <v>177</v>
      </c>
      <c r="F211" s="1" t="s">
        <v>32</v>
      </c>
      <c r="G211" s="3">
        <v>20350</v>
      </c>
      <c r="H211" s="58">
        <v>0</v>
      </c>
      <c r="I211" s="3">
        <v>25</v>
      </c>
      <c r="J211" s="3">
        <f t="shared" si="51"/>
        <v>584.04499999999996</v>
      </c>
      <c r="K211" s="55">
        <f t="shared" si="52"/>
        <v>1444.85</v>
      </c>
      <c r="L211" s="55">
        <f t="shared" si="53"/>
        <v>234.02500000000001</v>
      </c>
      <c r="M211" s="3">
        <f t="shared" si="54"/>
        <v>618.64</v>
      </c>
      <c r="N211" s="55">
        <f t="shared" si="55"/>
        <v>1442.8150000000001</v>
      </c>
      <c r="O211" s="5">
        <v>0</v>
      </c>
      <c r="P211" s="3">
        <f t="shared" si="56"/>
        <v>4324.375</v>
      </c>
      <c r="Q211" s="3">
        <f t="shared" si="57"/>
        <v>1227.6849999999999</v>
      </c>
      <c r="R211" s="3">
        <f t="shared" si="58"/>
        <v>3121.69</v>
      </c>
      <c r="S211" s="57">
        <f t="shared" si="59"/>
        <v>19122.314999999999</v>
      </c>
      <c r="T211" s="1">
        <v>111</v>
      </c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</row>
    <row r="212" spans="1:168" ht="15" customHeight="1" x14ac:dyDescent="0.25">
      <c r="A212" s="1">
        <v>50</v>
      </c>
      <c r="B212" s="2" t="s">
        <v>239</v>
      </c>
      <c r="C212" s="1" t="s">
        <v>30</v>
      </c>
      <c r="D212" s="1" t="s">
        <v>176</v>
      </c>
      <c r="E212" s="1" t="s">
        <v>177</v>
      </c>
      <c r="F212" s="1" t="s">
        <v>32</v>
      </c>
      <c r="G212" s="3">
        <v>20350</v>
      </c>
      <c r="H212" s="58">
        <v>0</v>
      </c>
      <c r="I212" s="3">
        <v>25</v>
      </c>
      <c r="J212" s="3">
        <f t="shared" si="51"/>
        <v>584.04499999999996</v>
      </c>
      <c r="K212" s="55">
        <f t="shared" si="52"/>
        <v>1444.85</v>
      </c>
      <c r="L212" s="55">
        <f t="shared" si="53"/>
        <v>234.02500000000001</v>
      </c>
      <c r="M212" s="3">
        <f t="shared" si="54"/>
        <v>618.64</v>
      </c>
      <c r="N212" s="55">
        <f t="shared" si="55"/>
        <v>1442.8150000000001</v>
      </c>
      <c r="O212" s="5">
        <v>0</v>
      </c>
      <c r="P212" s="3">
        <f t="shared" si="56"/>
        <v>4324.375</v>
      </c>
      <c r="Q212" s="3">
        <f t="shared" si="57"/>
        <v>1227.6849999999999</v>
      </c>
      <c r="R212" s="3">
        <f t="shared" si="58"/>
        <v>3121.69</v>
      </c>
      <c r="S212" s="57">
        <f t="shared" si="59"/>
        <v>19122.314999999999</v>
      </c>
      <c r="T212" s="1">
        <v>111</v>
      </c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</row>
    <row r="213" spans="1:168" ht="15" customHeight="1" x14ac:dyDescent="0.25">
      <c r="A213" s="1">
        <v>51</v>
      </c>
      <c r="B213" s="2" t="s">
        <v>240</v>
      </c>
      <c r="C213" s="1" t="s">
        <v>30</v>
      </c>
      <c r="D213" s="1" t="s">
        <v>176</v>
      </c>
      <c r="E213" s="1" t="s">
        <v>177</v>
      </c>
      <c r="F213" s="1" t="s">
        <v>32</v>
      </c>
      <c r="G213" s="3">
        <v>20350</v>
      </c>
      <c r="H213" s="58">
        <v>0</v>
      </c>
      <c r="I213" s="3">
        <v>25</v>
      </c>
      <c r="J213" s="3">
        <f>+G213*2.87%</f>
        <v>584.04499999999996</v>
      </c>
      <c r="K213" s="55">
        <f>+G213*7.1%</f>
        <v>1444.85</v>
      </c>
      <c r="L213" s="55">
        <f>+G213*1.15%</f>
        <v>234.02500000000001</v>
      </c>
      <c r="M213" s="3">
        <f>+G213*3.04%</f>
        <v>618.64</v>
      </c>
      <c r="N213" s="55">
        <f>+G213*7.09%</f>
        <v>1442.8150000000001</v>
      </c>
      <c r="O213" s="5">
        <v>0</v>
      </c>
      <c r="P213" s="3">
        <f>SUM(J213:N213)</f>
        <v>4324.375</v>
      </c>
      <c r="Q213" s="3">
        <f>+H213+I213+J213+M213+O213</f>
        <v>1227.6849999999999</v>
      </c>
      <c r="R213" s="3">
        <f>+K213+L213+N213</f>
        <v>3121.69</v>
      </c>
      <c r="S213" s="57">
        <f>+G213-Q213</f>
        <v>19122.314999999999</v>
      </c>
      <c r="T213" s="1">
        <v>111</v>
      </c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</row>
    <row r="214" spans="1:168" ht="15" customHeight="1" x14ac:dyDescent="0.25">
      <c r="A214" s="1">
        <v>52</v>
      </c>
      <c r="B214" s="2" t="s">
        <v>241</v>
      </c>
      <c r="C214" s="1" t="s">
        <v>30</v>
      </c>
      <c r="D214" s="1" t="s">
        <v>176</v>
      </c>
      <c r="E214" s="1" t="s">
        <v>177</v>
      </c>
      <c r="F214" s="1" t="s">
        <v>32</v>
      </c>
      <c r="G214" s="3">
        <v>20350</v>
      </c>
      <c r="H214" s="58">
        <v>0</v>
      </c>
      <c r="I214" s="3">
        <v>25</v>
      </c>
      <c r="J214" s="3">
        <f t="shared" si="51"/>
        <v>584.04499999999996</v>
      </c>
      <c r="K214" s="55">
        <f t="shared" si="52"/>
        <v>1444.85</v>
      </c>
      <c r="L214" s="55">
        <f t="shared" si="53"/>
        <v>234.02500000000001</v>
      </c>
      <c r="M214" s="3">
        <f t="shared" si="54"/>
        <v>618.64</v>
      </c>
      <c r="N214" s="55">
        <f t="shared" si="55"/>
        <v>1442.8150000000001</v>
      </c>
      <c r="O214" s="5">
        <v>0</v>
      </c>
      <c r="P214" s="3">
        <f t="shared" si="56"/>
        <v>4324.375</v>
      </c>
      <c r="Q214" s="3">
        <f t="shared" si="57"/>
        <v>1227.6849999999999</v>
      </c>
      <c r="R214" s="3">
        <f t="shared" si="58"/>
        <v>3121.69</v>
      </c>
      <c r="S214" s="57">
        <f t="shared" si="59"/>
        <v>19122.314999999999</v>
      </c>
      <c r="T214" s="1">
        <v>111</v>
      </c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</row>
    <row r="215" spans="1:168" ht="15" customHeight="1" x14ac:dyDescent="0.25">
      <c r="A215" s="1">
        <v>53</v>
      </c>
      <c r="B215" s="2" t="s">
        <v>242</v>
      </c>
      <c r="C215" s="1" t="s">
        <v>30</v>
      </c>
      <c r="D215" s="1" t="s">
        <v>176</v>
      </c>
      <c r="E215" s="1" t="s">
        <v>243</v>
      </c>
      <c r="F215" s="1" t="s">
        <v>32</v>
      </c>
      <c r="G215" s="3">
        <v>20350</v>
      </c>
      <c r="H215" s="58">
        <v>0</v>
      </c>
      <c r="I215" s="3">
        <v>25</v>
      </c>
      <c r="J215" s="3">
        <f t="shared" si="51"/>
        <v>584.04499999999996</v>
      </c>
      <c r="K215" s="55">
        <f t="shared" si="52"/>
        <v>1444.85</v>
      </c>
      <c r="L215" s="55">
        <f t="shared" si="53"/>
        <v>234.02500000000001</v>
      </c>
      <c r="M215" s="3">
        <f t="shared" si="54"/>
        <v>618.64</v>
      </c>
      <c r="N215" s="55">
        <f t="shared" si="55"/>
        <v>1442.8150000000001</v>
      </c>
      <c r="O215" s="5">
        <v>0</v>
      </c>
      <c r="P215" s="3">
        <f t="shared" si="56"/>
        <v>4324.375</v>
      </c>
      <c r="Q215" s="3">
        <f t="shared" si="57"/>
        <v>1227.6849999999999</v>
      </c>
      <c r="R215" s="3">
        <f t="shared" si="58"/>
        <v>3121.69</v>
      </c>
      <c r="S215" s="57">
        <f t="shared" si="59"/>
        <v>19122.314999999999</v>
      </c>
      <c r="T215" s="1">
        <v>111</v>
      </c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</row>
    <row r="216" spans="1:168" s="88" customFormat="1" ht="15" customHeight="1" thickBot="1" x14ac:dyDescent="0.3">
      <c r="A216" s="1">
        <v>54</v>
      </c>
      <c r="B216" s="2" t="s">
        <v>244</v>
      </c>
      <c r="C216" s="1" t="s">
        <v>30</v>
      </c>
      <c r="D216" s="1" t="s">
        <v>176</v>
      </c>
      <c r="E216" s="81" t="s">
        <v>177</v>
      </c>
      <c r="F216" s="1" t="s">
        <v>32</v>
      </c>
      <c r="G216" s="3">
        <v>20350</v>
      </c>
      <c r="H216" s="58">
        <v>0</v>
      </c>
      <c r="I216" s="3">
        <v>25</v>
      </c>
      <c r="J216" s="3">
        <f t="shared" si="51"/>
        <v>584.04499999999996</v>
      </c>
      <c r="K216" s="55">
        <f t="shared" si="52"/>
        <v>1444.85</v>
      </c>
      <c r="L216" s="55">
        <f t="shared" si="53"/>
        <v>234.02500000000001</v>
      </c>
      <c r="M216" s="3">
        <f t="shared" si="54"/>
        <v>618.64</v>
      </c>
      <c r="N216" s="55">
        <f t="shared" si="55"/>
        <v>1442.8150000000001</v>
      </c>
      <c r="O216" s="5">
        <v>1350.12</v>
      </c>
      <c r="P216" s="3">
        <f t="shared" si="56"/>
        <v>4324.375</v>
      </c>
      <c r="Q216" s="3">
        <f t="shared" si="57"/>
        <v>2577.8049999999998</v>
      </c>
      <c r="R216" s="3">
        <f t="shared" si="58"/>
        <v>3121.69</v>
      </c>
      <c r="S216" s="57">
        <f t="shared" si="59"/>
        <v>17772.195</v>
      </c>
      <c r="T216" s="89">
        <v>111</v>
      </c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89"/>
      <c r="BC216" s="89"/>
      <c r="BD216" s="89"/>
      <c r="BE216" s="89"/>
      <c r="BF216" s="89"/>
      <c r="BG216" s="89"/>
      <c r="BH216" s="89"/>
      <c r="BI216" s="89"/>
      <c r="BJ216" s="89"/>
      <c r="BK216" s="89"/>
      <c r="BL216" s="89"/>
      <c r="BM216" s="89"/>
      <c r="BN216" s="89"/>
      <c r="BO216" s="89"/>
      <c r="BP216" s="89"/>
      <c r="BQ216" s="89"/>
      <c r="BR216" s="89"/>
      <c r="BS216" s="89"/>
      <c r="BT216" s="89"/>
      <c r="BU216" s="89"/>
      <c r="BV216" s="89"/>
      <c r="BW216" s="89"/>
      <c r="BX216" s="89"/>
      <c r="BY216" s="89"/>
      <c r="BZ216" s="89"/>
      <c r="CA216" s="89"/>
      <c r="CB216" s="89"/>
      <c r="CC216" s="89"/>
      <c r="CD216" s="89"/>
      <c r="CE216" s="89"/>
      <c r="CF216" s="89"/>
      <c r="CG216" s="89"/>
      <c r="CH216" s="89"/>
      <c r="CI216" s="89"/>
      <c r="CJ216" s="89"/>
      <c r="CK216" s="89"/>
      <c r="CL216" s="89"/>
      <c r="CM216" s="89"/>
      <c r="CN216" s="89"/>
      <c r="CO216" s="89"/>
      <c r="CP216" s="89"/>
      <c r="CQ216" s="89"/>
      <c r="CR216" s="89"/>
      <c r="CS216" s="89"/>
      <c r="CT216" s="89"/>
      <c r="CU216" s="89"/>
      <c r="CV216" s="89"/>
      <c r="CW216" s="89"/>
      <c r="CX216" s="89"/>
      <c r="CY216" s="89"/>
      <c r="CZ216" s="89"/>
      <c r="DA216" s="89"/>
      <c r="DB216" s="89"/>
      <c r="DC216" s="89"/>
      <c r="DD216" s="89"/>
      <c r="DE216" s="89"/>
      <c r="DF216" s="89"/>
      <c r="DG216" s="89"/>
      <c r="DH216" s="89"/>
      <c r="DI216" s="89"/>
      <c r="DJ216" s="89"/>
      <c r="DK216" s="89"/>
      <c r="DL216" s="89"/>
      <c r="DM216" s="89"/>
      <c r="DN216" s="89"/>
      <c r="DO216" s="89"/>
      <c r="DP216" s="89"/>
      <c r="DQ216" s="89"/>
      <c r="DR216" s="89"/>
      <c r="DS216" s="89"/>
      <c r="DT216" s="89"/>
      <c r="DU216" s="89"/>
      <c r="DV216" s="89"/>
      <c r="DW216" s="89"/>
      <c r="DX216" s="89"/>
      <c r="DY216" s="89"/>
      <c r="DZ216" s="89"/>
      <c r="EA216" s="89"/>
      <c r="EB216" s="89"/>
      <c r="EC216" s="89"/>
      <c r="ED216" s="89"/>
      <c r="EE216" s="89"/>
      <c r="EF216" s="89"/>
      <c r="EG216" s="89"/>
      <c r="EH216" s="89"/>
      <c r="EI216" s="89"/>
      <c r="EJ216" s="89"/>
      <c r="EK216" s="89"/>
      <c r="EL216" s="89"/>
      <c r="EM216" s="89"/>
      <c r="EN216" s="89"/>
      <c r="EO216" s="89"/>
      <c r="EP216" s="89"/>
      <c r="EQ216" s="89"/>
      <c r="ER216" s="89"/>
      <c r="ES216" s="89"/>
      <c r="ET216" s="89"/>
      <c r="EU216" s="89"/>
      <c r="EV216" s="89"/>
      <c r="EW216" s="89"/>
      <c r="EX216" s="89"/>
      <c r="EY216" s="89"/>
      <c r="EZ216" s="89"/>
      <c r="FA216" s="89"/>
      <c r="FB216" s="89"/>
      <c r="FC216" s="89"/>
      <c r="FD216" s="89"/>
      <c r="FE216" s="89"/>
      <c r="FF216" s="89"/>
      <c r="FG216" s="89"/>
      <c r="FH216" s="89"/>
      <c r="FI216" s="89"/>
      <c r="FJ216" s="89"/>
      <c r="FK216" s="89"/>
      <c r="FL216" s="89"/>
    </row>
    <row r="217" spans="1:168" s="104" customFormat="1" ht="15" customHeight="1" thickBot="1" x14ac:dyDescent="0.3">
      <c r="A217" s="84">
        <f>+A216</f>
        <v>54</v>
      </c>
      <c r="B217" s="85"/>
      <c r="C217" s="85"/>
      <c r="D217" s="85"/>
      <c r="E217" s="85"/>
      <c r="F217" s="85"/>
      <c r="G217" s="67">
        <f>SUM(G163:G216)</f>
        <v>1098900</v>
      </c>
      <c r="H217" s="67">
        <f t="shared" ref="H217:S217" si="60">SUM(H163:H216)</f>
        <v>0</v>
      </c>
      <c r="I217" s="67">
        <f t="shared" si="60"/>
        <v>1350</v>
      </c>
      <c r="J217" s="67">
        <f t="shared" si="60"/>
        <v>31538.429999999964</v>
      </c>
      <c r="K217" s="67">
        <f t="shared" si="60"/>
        <v>78021.899999999994</v>
      </c>
      <c r="L217" s="67">
        <f t="shared" si="60"/>
        <v>12637.349999999989</v>
      </c>
      <c r="M217" s="67">
        <f t="shared" si="60"/>
        <v>33406.559999999983</v>
      </c>
      <c r="N217" s="67">
        <f t="shared" si="60"/>
        <v>77912.010000000053</v>
      </c>
      <c r="O217" s="67">
        <f t="shared" si="60"/>
        <v>4050.3599999999997</v>
      </c>
      <c r="P217" s="67">
        <f t="shared" si="60"/>
        <v>233516.25</v>
      </c>
      <c r="Q217" s="67">
        <f t="shared" si="60"/>
        <v>70345.349999999962</v>
      </c>
      <c r="R217" s="67">
        <f t="shared" si="60"/>
        <v>168571.2600000001</v>
      </c>
      <c r="S217" s="67">
        <f t="shared" si="60"/>
        <v>1028554.6499999987</v>
      </c>
      <c r="T217" s="67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  <c r="BQ217" s="68"/>
      <c r="BR217" s="68"/>
      <c r="BS217" s="68"/>
      <c r="BT217" s="68"/>
      <c r="BU217" s="68"/>
      <c r="BV217" s="68"/>
      <c r="BW217" s="68"/>
      <c r="BX217" s="68"/>
      <c r="BY217" s="68"/>
      <c r="BZ217" s="68"/>
      <c r="CA217" s="68"/>
      <c r="CB217" s="68"/>
      <c r="CC217" s="68"/>
      <c r="CD217" s="68"/>
      <c r="CE217" s="68"/>
      <c r="CF217" s="68"/>
      <c r="CG217" s="68"/>
      <c r="CH217" s="68"/>
      <c r="CI217" s="68"/>
      <c r="CJ217" s="68"/>
      <c r="CK217" s="68"/>
      <c r="CL217" s="68"/>
      <c r="CM217" s="68"/>
      <c r="CN217" s="68"/>
      <c r="CO217" s="68"/>
      <c r="CP217" s="68"/>
      <c r="CQ217" s="68"/>
      <c r="CR217" s="68"/>
      <c r="CS217" s="68"/>
      <c r="CT217" s="68"/>
      <c r="CU217" s="68"/>
      <c r="CV217" s="68"/>
      <c r="CW217" s="68"/>
      <c r="CX217" s="68"/>
      <c r="CY217" s="68"/>
      <c r="CZ217" s="68"/>
      <c r="DA217" s="68"/>
      <c r="DB217" s="68"/>
      <c r="DC217" s="68"/>
      <c r="DD217" s="68"/>
      <c r="DE217" s="68"/>
      <c r="DF217" s="68"/>
      <c r="DG217" s="68"/>
      <c r="DH217" s="68"/>
      <c r="DI217" s="68"/>
      <c r="DJ217" s="68"/>
      <c r="DK217" s="68"/>
      <c r="DL217" s="68"/>
      <c r="DM217" s="68"/>
      <c r="DN217" s="68"/>
      <c r="DO217" s="68"/>
      <c r="DP217" s="68"/>
      <c r="DQ217" s="68"/>
      <c r="DR217" s="68"/>
      <c r="DS217" s="68"/>
      <c r="DT217" s="68"/>
      <c r="DU217" s="68"/>
      <c r="DV217" s="68"/>
      <c r="DW217" s="68"/>
      <c r="DX217" s="68"/>
      <c r="DY217" s="68"/>
      <c r="DZ217" s="68"/>
      <c r="EA217" s="68"/>
      <c r="EB217" s="68"/>
      <c r="EC217" s="68"/>
      <c r="ED217" s="68"/>
      <c r="EE217" s="68"/>
      <c r="EF217" s="68"/>
      <c r="EG217" s="68"/>
      <c r="EH217" s="68"/>
      <c r="EI217" s="68"/>
      <c r="EJ217" s="68"/>
      <c r="EK217" s="68"/>
      <c r="EL217" s="68"/>
      <c r="EM217" s="68"/>
      <c r="EN217" s="68"/>
      <c r="EO217" s="68"/>
      <c r="EP217" s="68"/>
      <c r="EQ217" s="68"/>
      <c r="ER217" s="68"/>
      <c r="ES217" s="68"/>
      <c r="ET217" s="68"/>
      <c r="EU217" s="68"/>
      <c r="EV217" s="68"/>
      <c r="EW217" s="68"/>
      <c r="EX217" s="68"/>
      <c r="EY217" s="68"/>
      <c r="EZ217" s="68"/>
      <c r="FA217" s="68"/>
      <c r="FB217" s="68"/>
      <c r="FC217" s="68"/>
      <c r="FD217" s="68"/>
      <c r="FE217" s="68"/>
      <c r="FF217" s="68"/>
      <c r="FG217" s="68"/>
      <c r="FH217" s="68"/>
      <c r="FI217" s="68"/>
      <c r="FJ217" s="68"/>
      <c r="FK217" s="68"/>
      <c r="FL217" s="68"/>
    </row>
    <row r="218" spans="1:168" ht="8.1" customHeight="1" x14ac:dyDescent="0.25"/>
    <row r="219" spans="1:168" s="2" customFormat="1" ht="15" customHeight="1" x14ac:dyDescent="0.25">
      <c r="A219" s="48" t="s">
        <v>245</v>
      </c>
      <c r="B219" s="48"/>
      <c r="C219" s="48"/>
      <c r="D219" s="48"/>
      <c r="E219" s="48"/>
      <c r="F219" s="100"/>
      <c r="G219" s="101"/>
      <c r="H219" s="106"/>
      <c r="I219" s="101"/>
      <c r="J219" s="101"/>
      <c r="K219" s="101"/>
      <c r="L219" s="49"/>
      <c r="M219" s="101"/>
      <c r="N219" s="101"/>
      <c r="O219" s="102"/>
      <c r="P219" s="101"/>
      <c r="Q219" s="101"/>
      <c r="R219" s="101"/>
      <c r="S219" s="101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  <c r="AE219" s="100"/>
      <c r="AF219" s="100"/>
      <c r="AG219" s="100"/>
      <c r="AH219" s="100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00"/>
      <c r="AU219" s="100"/>
      <c r="AV219" s="100"/>
      <c r="AW219" s="100"/>
      <c r="AX219" s="100"/>
      <c r="AY219" s="100"/>
      <c r="AZ219" s="100"/>
      <c r="BA219" s="100"/>
      <c r="BB219" s="100"/>
      <c r="BC219" s="100"/>
      <c r="BD219" s="100"/>
      <c r="BE219" s="100"/>
      <c r="BF219" s="100"/>
      <c r="BG219" s="100"/>
      <c r="BH219" s="100"/>
      <c r="BI219" s="100"/>
      <c r="BJ219" s="100"/>
      <c r="BK219" s="100"/>
      <c r="BL219" s="100"/>
      <c r="BM219" s="100"/>
      <c r="BN219" s="100"/>
      <c r="BO219" s="100"/>
      <c r="BP219" s="100"/>
      <c r="BQ219" s="100"/>
      <c r="BR219" s="100"/>
      <c r="BS219" s="100"/>
      <c r="BT219" s="100"/>
      <c r="BU219" s="100"/>
      <c r="BV219" s="100"/>
      <c r="BW219" s="100"/>
      <c r="BX219" s="100"/>
      <c r="BY219" s="100"/>
      <c r="BZ219" s="100"/>
      <c r="CA219" s="100"/>
      <c r="CB219" s="100"/>
      <c r="CC219" s="100"/>
      <c r="CD219" s="100"/>
      <c r="CE219" s="100"/>
      <c r="CF219" s="100"/>
      <c r="CG219" s="100"/>
      <c r="CH219" s="100"/>
      <c r="CI219" s="100"/>
      <c r="CJ219" s="100"/>
      <c r="CK219" s="100"/>
      <c r="CL219" s="100"/>
      <c r="CM219" s="100"/>
      <c r="CN219" s="100"/>
      <c r="CO219" s="100"/>
      <c r="CP219" s="100"/>
      <c r="CQ219" s="100"/>
      <c r="CR219" s="100"/>
      <c r="CS219" s="100"/>
      <c r="CT219" s="100"/>
      <c r="CU219" s="100"/>
      <c r="CV219" s="100"/>
      <c r="CW219" s="100"/>
      <c r="CX219" s="100"/>
      <c r="CY219" s="100"/>
      <c r="CZ219" s="100"/>
      <c r="DA219" s="100"/>
      <c r="DB219" s="100"/>
      <c r="DC219" s="100"/>
      <c r="DD219" s="100"/>
      <c r="DE219" s="100"/>
      <c r="DF219" s="100"/>
      <c r="DG219" s="100"/>
      <c r="DH219" s="100"/>
      <c r="DI219" s="100"/>
      <c r="DJ219" s="100"/>
      <c r="DK219" s="100"/>
      <c r="DL219" s="100"/>
      <c r="DM219" s="100"/>
      <c r="DN219" s="100"/>
      <c r="DO219" s="100"/>
      <c r="DP219" s="100"/>
      <c r="DQ219" s="100"/>
      <c r="DR219" s="100"/>
      <c r="DS219" s="100"/>
      <c r="DT219" s="100"/>
      <c r="DU219" s="100"/>
      <c r="DV219" s="100"/>
      <c r="DW219" s="100"/>
      <c r="DX219" s="100"/>
      <c r="DY219" s="100"/>
      <c r="DZ219" s="100"/>
      <c r="EA219" s="100"/>
      <c r="EB219" s="100"/>
      <c r="EC219" s="100"/>
      <c r="ED219" s="100"/>
      <c r="EE219" s="100"/>
      <c r="EF219" s="100"/>
      <c r="EG219" s="100"/>
      <c r="EH219" s="100"/>
      <c r="EI219" s="100"/>
      <c r="EJ219" s="100"/>
      <c r="EK219" s="100"/>
      <c r="EL219" s="100"/>
      <c r="EM219" s="100"/>
      <c r="EN219" s="100"/>
      <c r="EO219" s="100"/>
      <c r="EP219" s="100"/>
      <c r="EQ219" s="100"/>
      <c r="ER219" s="100"/>
      <c r="ES219" s="100"/>
      <c r="ET219" s="100"/>
      <c r="EU219" s="100"/>
      <c r="EV219" s="100"/>
      <c r="EW219" s="100"/>
      <c r="EX219" s="100"/>
      <c r="EY219" s="100"/>
      <c r="EZ219" s="100"/>
      <c r="FA219" s="100"/>
      <c r="FB219" s="100"/>
      <c r="FC219" s="100"/>
      <c r="FD219" s="100"/>
      <c r="FE219" s="100"/>
      <c r="FF219" s="100"/>
      <c r="FG219" s="100"/>
      <c r="FH219" s="100"/>
      <c r="FI219" s="100"/>
      <c r="FJ219" s="100"/>
      <c r="FK219" s="100"/>
      <c r="FL219" s="100"/>
    </row>
    <row r="220" spans="1:168" s="2" customFormat="1" ht="15" customHeight="1" x14ac:dyDescent="0.25">
      <c r="A220" s="1">
        <v>1</v>
      </c>
      <c r="B220" s="2" t="s">
        <v>246</v>
      </c>
      <c r="C220" s="1" t="s">
        <v>34</v>
      </c>
      <c r="D220" s="1" t="s">
        <v>247</v>
      </c>
      <c r="E220" s="1" t="s">
        <v>169</v>
      </c>
      <c r="F220" s="1" t="s">
        <v>32</v>
      </c>
      <c r="G220" s="3">
        <v>48000</v>
      </c>
      <c r="H220" s="58">
        <v>1571.73</v>
      </c>
      <c r="I220" s="3">
        <v>25</v>
      </c>
      <c r="J220" s="3">
        <f t="shared" ref="J220:J248" si="61">+G220*2.87%</f>
        <v>1377.6</v>
      </c>
      <c r="K220" s="55">
        <f t="shared" ref="K220:K248" si="62">+G220*7.1%</f>
        <v>3407.9999999999995</v>
      </c>
      <c r="L220" s="55">
        <f t="shared" ref="L220:L248" si="63">+G220*1.15%</f>
        <v>552</v>
      </c>
      <c r="M220" s="3">
        <f t="shared" ref="M220:M248" si="64">+G220*3.04%</f>
        <v>1459.2</v>
      </c>
      <c r="N220" s="55">
        <f t="shared" ref="N220:N248" si="65">+G220*7.09%</f>
        <v>3403.2000000000003</v>
      </c>
      <c r="O220" s="5">
        <v>0</v>
      </c>
      <c r="P220" s="3">
        <f t="shared" ref="P220:P248" si="66">SUM(J220:N220)</f>
        <v>10200</v>
      </c>
      <c r="Q220" s="3">
        <f t="shared" ref="Q220:Q248" si="67">+H220+I220+J220+M220+O220</f>
        <v>4433.53</v>
      </c>
      <c r="R220" s="3">
        <f t="shared" ref="R220:R248" si="68">+K220+L220+N220</f>
        <v>7363.2</v>
      </c>
      <c r="S220" s="57">
        <f t="shared" ref="S220:S248" si="69">+G220-Q220</f>
        <v>43566.47</v>
      </c>
      <c r="T220" s="1">
        <v>111</v>
      </c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</row>
    <row r="221" spans="1:168" s="2" customFormat="1" ht="15" customHeight="1" x14ac:dyDescent="0.25">
      <c r="A221" s="1">
        <v>2</v>
      </c>
      <c r="B221" s="2" t="s">
        <v>248</v>
      </c>
      <c r="C221" s="1" t="s">
        <v>34</v>
      </c>
      <c r="D221" s="1" t="s">
        <v>247</v>
      </c>
      <c r="E221" s="1" t="s">
        <v>64</v>
      </c>
      <c r="F221" s="1" t="s">
        <v>32</v>
      </c>
      <c r="G221" s="3">
        <v>22000</v>
      </c>
      <c r="H221" s="58">
        <v>0</v>
      </c>
      <c r="I221" s="3">
        <v>25</v>
      </c>
      <c r="J221" s="3">
        <f t="shared" si="61"/>
        <v>631.4</v>
      </c>
      <c r="K221" s="55">
        <f t="shared" si="62"/>
        <v>1561.9999999999998</v>
      </c>
      <c r="L221" s="55">
        <f t="shared" si="63"/>
        <v>253</v>
      </c>
      <c r="M221" s="3">
        <f t="shared" si="64"/>
        <v>668.8</v>
      </c>
      <c r="N221" s="55">
        <f t="shared" si="65"/>
        <v>1559.8000000000002</v>
      </c>
      <c r="O221" s="5">
        <v>0</v>
      </c>
      <c r="P221" s="3">
        <f t="shared" si="66"/>
        <v>4675</v>
      </c>
      <c r="Q221" s="3">
        <f t="shared" si="67"/>
        <v>1325.1999999999998</v>
      </c>
      <c r="R221" s="3">
        <f t="shared" si="68"/>
        <v>3374.8</v>
      </c>
      <c r="S221" s="57">
        <f t="shared" si="69"/>
        <v>20674.8</v>
      </c>
      <c r="T221" s="1">
        <v>111</v>
      </c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</row>
    <row r="222" spans="1:168" s="2" customFormat="1" ht="15" customHeight="1" x14ac:dyDescent="0.25">
      <c r="A222" s="1">
        <v>3</v>
      </c>
      <c r="B222" s="2" t="s">
        <v>249</v>
      </c>
      <c r="C222" s="1" t="s">
        <v>34</v>
      </c>
      <c r="D222" s="1" t="s">
        <v>247</v>
      </c>
      <c r="E222" s="1" t="s">
        <v>250</v>
      </c>
      <c r="F222" s="1" t="s">
        <v>32</v>
      </c>
      <c r="G222" s="3">
        <v>25000</v>
      </c>
      <c r="H222" s="58">
        <v>0</v>
      </c>
      <c r="I222" s="3">
        <v>25</v>
      </c>
      <c r="J222" s="55">
        <f t="shared" si="61"/>
        <v>717.5</v>
      </c>
      <c r="K222" s="55">
        <f t="shared" si="62"/>
        <v>1774.9999999999998</v>
      </c>
      <c r="L222" s="55">
        <f t="shared" si="63"/>
        <v>287.5</v>
      </c>
      <c r="M222" s="3">
        <f t="shared" si="64"/>
        <v>760</v>
      </c>
      <c r="N222" s="55">
        <f t="shared" si="65"/>
        <v>1772.5000000000002</v>
      </c>
      <c r="O222" s="5">
        <v>0</v>
      </c>
      <c r="P222" s="3">
        <f t="shared" si="66"/>
        <v>5312.5</v>
      </c>
      <c r="Q222" s="3">
        <f t="shared" si="67"/>
        <v>1502.5</v>
      </c>
      <c r="R222" s="3">
        <f t="shared" si="68"/>
        <v>3835</v>
      </c>
      <c r="S222" s="57">
        <f t="shared" si="69"/>
        <v>23497.5</v>
      </c>
      <c r="T222" s="1">
        <v>111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</row>
    <row r="223" spans="1:168" s="2" customFormat="1" ht="15" customHeight="1" x14ac:dyDescent="0.25">
      <c r="A223" s="1">
        <v>4</v>
      </c>
      <c r="B223" s="2" t="s">
        <v>251</v>
      </c>
      <c r="C223" s="1" t="s">
        <v>34</v>
      </c>
      <c r="D223" s="1" t="s">
        <v>247</v>
      </c>
      <c r="E223" s="1" t="s">
        <v>250</v>
      </c>
      <c r="F223" s="1" t="s">
        <v>32</v>
      </c>
      <c r="G223" s="3">
        <v>19800</v>
      </c>
      <c r="H223" s="58">
        <v>0</v>
      </c>
      <c r="I223" s="3">
        <v>25</v>
      </c>
      <c r="J223" s="55">
        <f t="shared" si="61"/>
        <v>568.26</v>
      </c>
      <c r="K223" s="55">
        <f t="shared" si="62"/>
        <v>1405.8</v>
      </c>
      <c r="L223" s="55">
        <f t="shared" si="63"/>
        <v>227.7</v>
      </c>
      <c r="M223" s="3">
        <f t="shared" si="64"/>
        <v>601.91999999999996</v>
      </c>
      <c r="N223" s="55">
        <f t="shared" si="65"/>
        <v>1403.8200000000002</v>
      </c>
      <c r="O223" s="5">
        <v>1350.12</v>
      </c>
      <c r="P223" s="3">
        <f t="shared" si="66"/>
        <v>4207.5</v>
      </c>
      <c r="Q223" s="3">
        <f t="shared" si="67"/>
        <v>2545.2999999999997</v>
      </c>
      <c r="R223" s="3">
        <f t="shared" si="68"/>
        <v>3037.32</v>
      </c>
      <c r="S223" s="57">
        <f t="shared" si="69"/>
        <v>17254.7</v>
      </c>
      <c r="T223" s="1">
        <v>111</v>
      </c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</row>
    <row r="224" spans="1:168" s="2" customFormat="1" ht="15" customHeight="1" x14ac:dyDescent="0.25">
      <c r="A224" s="1">
        <v>5</v>
      </c>
      <c r="B224" s="125" t="s">
        <v>252</v>
      </c>
      <c r="C224" s="1" t="s">
        <v>34</v>
      </c>
      <c r="D224" s="1" t="s">
        <v>247</v>
      </c>
      <c r="E224" s="1" t="s">
        <v>250</v>
      </c>
      <c r="F224" s="1" t="s">
        <v>32</v>
      </c>
      <c r="G224" s="3">
        <v>19800</v>
      </c>
      <c r="H224" s="58">
        <v>0</v>
      </c>
      <c r="I224" s="3">
        <v>25</v>
      </c>
      <c r="J224" s="55">
        <f t="shared" si="61"/>
        <v>568.26</v>
      </c>
      <c r="K224" s="55">
        <f t="shared" si="62"/>
        <v>1405.8</v>
      </c>
      <c r="L224" s="55">
        <f t="shared" si="63"/>
        <v>227.7</v>
      </c>
      <c r="M224" s="3">
        <f t="shared" si="64"/>
        <v>601.91999999999996</v>
      </c>
      <c r="N224" s="55">
        <f t="shared" si="65"/>
        <v>1403.8200000000002</v>
      </c>
      <c r="O224" s="5">
        <v>0</v>
      </c>
      <c r="P224" s="3">
        <f t="shared" si="66"/>
        <v>4207.5</v>
      </c>
      <c r="Q224" s="3">
        <f t="shared" si="67"/>
        <v>1195.1799999999998</v>
      </c>
      <c r="R224" s="3">
        <f t="shared" si="68"/>
        <v>3037.32</v>
      </c>
      <c r="S224" s="57">
        <f t="shared" si="69"/>
        <v>18604.82</v>
      </c>
      <c r="T224" s="1">
        <v>111</v>
      </c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</row>
    <row r="225" spans="1:168" s="2" customFormat="1" ht="15" customHeight="1" x14ac:dyDescent="0.25">
      <c r="A225" s="1">
        <v>6</v>
      </c>
      <c r="B225" s="2" t="s">
        <v>253</v>
      </c>
      <c r="C225" s="1" t="s">
        <v>34</v>
      </c>
      <c r="D225" s="1" t="s">
        <v>247</v>
      </c>
      <c r="E225" s="1" t="s">
        <v>250</v>
      </c>
      <c r="F225" s="1" t="s">
        <v>32</v>
      </c>
      <c r="G225" s="3">
        <v>19800</v>
      </c>
      <c r="H225" s="58">
        <v>0</v>
      </c>
      <c r="I225" s="3">
        <v>25</v>
      </c>
      <c r="J225" s="55">
        <f t="shared" si="61"/>
        <v>568.26</v>
      </c>
      <c r="K225" s="55">
        <f t="shared" si="62"/>
        <v>1405.8</v>
      </c>
      <c r="L225" s="55">
        <f t="shared" si="63"/>
        <v>227.7</v>
      </c>
      <c r="M225" s="3">
        <f t="shared" si="64"/>
        <v>601.91999999999996</v>
      </c>
      <c r="N225" s="55">
        <f t="shared" si="65"/>
        <v>1403.8200000000002</v>
      </c>
      <c r="O225" s="5">
        <v>2700.24</v>
      </c>
      <c r="P225" s="3">
        <f t="shared" si="66"/>
        <v>4207.5</v>
      </c>
      <c r="Q225" s="3">
        <f t="shared" si="67"/>
        <v>3895.4199999999996</v>
      </c>
      <c r="R225" s="3">
        <f t="shared" si="68"/>
        <v>3037.32</v>
      </c>
      <c r="S225" s="57">
        <f t="shared" si="69"/>
        <v>15904.58</v>
      </c>
      <c r="T225" s="1">
        <v>111</v>
      </c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</row>
    <row r="226" spans="1:168" s="2" customFormat="1" ht="15" customHeight="1" x14ac:dyDescent="0.25">
      <c r="A226" s="1">
        <v>7</v>
      </c>
      <c r="B226" s="2" t="s">
        <v>254</v>
      </c>
      <c r="C226" s="1" t="s">
        <v>34</v>
      </c>
      <c r="D226" s="1" t="s">
        <v>247</v>
      </c>
      <c r="E226" s="1" t="s">
        <v>250</v>
      </c>
      <c r="F226" s="1" t="s">
        <v>32</v>
      </c>
      <c r="G226" s="3">
        <v>19800</v>
      </c>
      <c r="H226" s="58">
        <v>0</v>
      </c>
      <c r="I226" s="3">
        <v>25</v>
      </c>
      <c r="J226" s="3">
        <f t="shared" si="61"/>
        <v>568.26</v>
      </c>
      <c r="K226" s="55">
        <f t="shared" si="62"/>
        <v>1405.8</v>
      </c>
      <c r="L226" s="55">
        <f t="shared" si="63"/>
        <v>227.7</v>
      </c>
      <c r="M226" s="3">
        <f t="shared" si="64"/>
        <v>601.91999999999996</v>
      </c>
      <c r="N226" s="55">
        <f t="shared" si="65"/>
        <v>1403.8200000000002</v>
      </c>
      <c r="O226" s="5">
        <v>0</v>
      </c>
      <c r="P226" s="3">
        <f t="shared" si="66"/>
        <v>4207.5</v>
      </c>
      <c r="Q226" s="3">
        <f t="shared" si="67"/>
        <v>1195.1799999999998</v>
      </c>
      <c r="R226" s="3">
        <f t="shared" si="68"/>
        <v>3037.32</v>
      </c>
      <c r="S226" s="57">
        <f t="shared" si="69"/>
        <v>18604.82</v>
      </c>
      <c r="T226" s="1">
        <v>111</v>
      </c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</row>
    <row r="227" spans="1:168" s="2" customFormat="1" ht="15" customHeight="1" x14ac:dyDescent="0.25">
      <c r="A227" s="1">
        <v>8</v>
      </c>
      <c r="B227" s="2" t="s">
        <v>255</v>
      </c>
      <c r="C227" s="1" t="s">
        <v>30</v>
      </c>
      <c r="D227" s="1" t="s">
        <v>247</v>
      </c>
      <c r="E227" s="1" t="s">
        <v>256</v>
      </c>
      <c r="F227" s="1" t="s">
        <v>32</v>
      </c>
      <c r="G227" s="3">
        <v>19800</v>
      </c>
      <c r="H227" s="58">
        <v>0</v>
      </c>
      <c r="I227" s="3">
        <v>25</v>
      </c>
      <c r="J227" s="3">
        <f t="shared" si="61"/>
        <v>568.26</v>
      </c>
      <c r="K227" s="55">
        <f t="shared" si="62"/>
        <v>1405.8</v>
      </c>
      <c r="L227" s="55">
        <f t="shared" si="63"/>
        <v>227.7</v>
      </c>
      <c r="M227" s="3">
        <f t="shared" si="64"/>
        <v>601.91999999999996</v>
      </c>
      <c r="N227" s="55">
        <f t="shared" si="65"/>
        <v>1403.8200000000002</v>
      </c>
      <c r="O227" s="5">
        <v>0</v>
      </c>
      <c r="P227" s="3">
        <f t="shared" si="66"/>
        <v>4207.5</v>
      </c>
      <c r="Q227" s="3">
        <f t="shared" si="67"/>
        <v>1195.1799999999998</v>
      </c>
      <c r="R227" s="3">
        <f t="shared" si="68"/>
        <v>3037.32</v>
      </c>
      <c r="S227" s="57">
        <f t="shared" si="69"/>
        <v>18604.82</v>
      </c>
      <c r="T227" s="1">
        <v>111</v>
      </c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</row>
    <row r="228" spans="1:168" s="2" customFormat="1" ht="15" customHeight="1" x14ac:dyDescent="0.25">
      <c r="A228" s="1">
        <v>9</v>
      </c>
      <c r="B228" s="2" t="s">
        <v>257</v>
      </c>
      <c r="C228" s="1" t="s">
        <v>34</v>
      </c>
      <c r="D228" s="1" t="s">
        <v>247</v>
      </c>
      <c r="E228" s="1" t="s">
        <v>250</v>
      </c>
      <c r="F228" s="1" t="s">
        <v>32</v>
      </c>
      <c r="G228" s="3">
        <v>19800</v>
      </c>
      <c r="H228" s="58">
        <v>0</v>
      </c>
      <c r="I228" s="3">
        <v>25</v>
      </c>
      <c r="J228" s="55">
        <f t="shared" si="61"/>
        <v>568.26</v>
      </c>
      <c r="K228" s="55">
        <f t="shared" si="62"/>
        <v>1405.8</v>
      </c>
      <c r="L228" s="55">
        <f t="shared" si="63"/>
        <v>227.7</v>
      </c>
      <c r="M228" s="3">
        <f t="shared" si="64"/>
        <v>601.91999999999996</v>
      </c>
      <c r="N228" s="55">
        <f t="shared" si="65"/>
        <v>1403.8200000000002</v>
      </c>
      <c r="O228" s="5">
        <v>0</v>
      </c>
      <c r="P228" s="3">
        <f t="shared" si="66"/>
        <v>4207.5</v>
      </c>
      <c r="Q228" s="3">
        <f t="shared" si="67"/>
        <v>1195.1799999999998</v>
      </c>
      <c r="R228" s="3">
        <f t="shared" si="68"/>
        <v>3037.32</v>
      </c>
      <c r="S228" s="57">
        <f t="shared" si="69"/>
        <v>18604.82</v>
      </c>
      <c r="T228" s="1">
        <v>111</v>
      </c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</row>
    <row r="229" spans="1:168" s="2" customFormat="1" ht="15" customHeight="1" x14ac:dyDescent="0.25">
      <c r="A229" s="1">
        <v>10</v>
      </c>
      <c r="B229" s="2" t="s">
        <v>258</v>
      </c>
      <c r="C229" s="1" t="s">
        <v>34</v>
      </c>
      <c r="D229" s="1" t="s">
        <v>247</v>
      </c>
      <c r="E229" s="123" t="s">
        <v>259</v>
      </c>
      <c r="F229" s="1" t="s">
        <v>32</v>
      </c>
      <c r="G229" s="3">
        <v>19800</v>
      </c>
      <c r="H229" s="58">
        <v>0</v>
      </c>
      <c r="I229" s="3">
        <v>25</v>
      </c>
      <c r="J229" s="3">
        <f t="shared" si="61"/>
        <v>568.26</v>
      </c>
      <c r="K229" s="55">
        <f t="shared" si="62"/>
        <v>1405.8</v>
      </c>
      <c r="L229" s="55">
        <f t="shared" si="63"/>
        <v>227.7</v>
      </c>
      <c r="M229" s="3">
        <f t="shared" si="64"/>
        <v>601.91999999999996</v>
      </c>
      <c r="N229" s="55">
        <f t="shared" si="65"/>
        <v>1403.8200000000002</v>
      </c>
      <c r="O229" s="5">
        <v>0</v>
      </c>
      <c r="P229" s="3">
        <f t="shared" si="66"/>
        <v>4207.5</v>
      </c>
      <c r="Q229" s="3">
        <f t="shared" si="67"/>
        <v>1195.1799999999998</v>
      </c>
      <c r="R229" s="3">
        <f t="shared" si="68"/>
        <v>3037.32</v>
      </c>
      <c r="S229" s="57">
        <f t="shared" si="69"/>
        <v>18604.82</v>
      </c>
      <c r="T229" s="1">
        <v>111</v>
      </c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</row>
    <row r="230" spans="1:168" s="2" customFormat="1" ht="15" customHeight="1" x14ac:dyDescent="0.25">
      <c r="A230" s="1">
        <v>11</v>
      </c>
      <c r="B230" s="2" t="s">
        <v>260</v>
      </c>
      <c r="C230" s="1" t="s">
        <v>30</v>
      </c>
      <c r="D230" s="1" t="s">
        <v>247</v>
      </c>
      <c r="E230" s="1" t="s">
        <v>256</v>
      </c>
      <c r="F230" s="1" t="s">
        <v>32</v>
      </c>
      <c r="G230" s="3">
        <v>24150</v>
      </c>
      <c r="H230" s="58">
        <v>0</v>
      </c>
      <c r="I230" s="3">
        <v>25</v>
      </c>
      <c r="J230" s="3">
        <f>+G230*2.87%</f>
        <v>693.10500000000002</v>
      </c>
      <c r="K230" s="55">
        <f t="shared" si="62"/>
        <v>1714.6499999999999</v>
      </c>
      <c r="L230" s="55">
        <f t="shared" si="63"/>
        <v>277.72500000000002</v>
      </c>
      <c r="M230" s="3">
        <f t="shared" si="64"/>
        <v>734.16</v>
      </c>
      <c r="N230" s="55">
        <f t="shared" si="65"/>
        <v>1712.2350000000001</v>
      </c>
      <c r="O230" s="5">
        <v>0</v>
      </c>
      <c r="P230" s="3">
        <f t="shared" si="66"/>
        <v>5131.875</v>
      </c>
      <c r="Q230" s="3">
        <f t="shared" si="67"/>
        <v>1452.2649999999999</v>
      </c>
      <c r="R230" s="3">
        <f t="shared" si="68"/>
        <v>3704.61</v>
      </c>
      <c r="S230" s="57">
        <f t="shared" si="69"/>
        <v>22697.735000000001</v>
      </c>
      <c r="T230" s="1">
        <v>111</v>
      </c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</row>
    <row r="231" spans="1:168" s="2" customFormat="1" ht="15" customHeight="1" x14ac:dyDescent="0.25">
      <c r="A231" s="1">
        <v>12</v>
      </c>
      <c r="B231" s="122" t="s">
        <v>261</v>
      </c>
      <c r="C231" s="122" t="s">
        <v>30</v>
      </c>
      <c r="D231" s="1" t="s">
        <v>247</v>
      </c>
      <c r="E231" s="1" t="s">
        <v>262</v>
      </c>
      <c r="F231" s="1" t="s">
        <v>32</v>
      </c>
      <c r="G231" s="3">
        <v>18000</v>
      </c>
      <c r="H231" s="58">
        <v>0</v>
      </c>
      <c r="I231" s="3">
        <v>25</v>
      </c>
      <c r="J231" s="3">
        <f t="shared" si="61"/>
        <v>516.6</v>
      </c>
      <c r="K231" s="55">
        <f t="shared" si="62"/>
        <v>1277.9999999999998</v>
      </c>
      <c r="L231" s="55">
        <f t="shared" si="63"/>
        <v>207</v>
      </c>
      <c r="M231" s="3">
        <f t="shared" si="64"/>
        <v>547.20000000000005</v>
      </c>
      <c r="N231" s="55">
        <f t="shared" si="65"/>
        <v>1276.2</v>
      </c>
      <c r="O231" s="5">
        <v>0</v>
      </c>
      <c r="P231" s="3">
        <f t="shared" si="66"/>
        <v>3825</v>
      </c>
      <c r="Q231" s="3">
        <f t="shared" si="67"/>
        <v>1088.8000000000002</v>
      </c>
      <c r="R231" s="3">
        <f t="shared" si="68"/>
        <v>2761.2</v>
      </c>
      <c r="S231" s="57">
        <f t="shared" si="69"/>
        <v>16911.2</v>
      </c>
      <c r="T231" s="1">
        <v>111</v>
      </c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</row>
    <row r="232" spans="1:168" s="2" customFormat="1" ht="15" customHeight="1" x14ac:dyDescent="0.25">
      <c r="A232" s="1">
        <v>13</v>
      </c>
      <c r="B232" s="2" t="s">
        <v>263</v>
      </c>
      <c r="C232" s="1" t="s">
        <v>34</v>
      </c>
      <c r="D232" s="1" t="s">
        <v>247</v>
      </c>
      <c r="E232" s="1" t="s">
        <v>250</v>
      </c>
      <c r="F232" s="1" t="s">
        <v>32</v>
      </c>
      <c r="G232" s="3">
        <v>19800</v>
      </c>
      <c r="H232" s="58">
        <v>0</v>
      </c>
      <c r="I232" s="3">
        <v>25</v>
      </c>
      <c r="J232" s="3">
        <f t="shared" si="61"/>
        <v>568.26</v>
      </c>
      <c r="K232" s="55">
        <f t="shared" si="62"/>
        <v>1405.8</v>
      </c>
      <c r="L232" s="55">
        <f t="shared" si="63"/>
        <v>227.7</v>
      </c>
      <c r="M232" s="3">
        <f t="shared" si="64"/>
        <v>601.91999999999996</v>
      </c>
      <c r="N232" s="55">
        <f t="shared" si="65"/>
        <v>1403.8200000000002</v>
      </c>
      <c r="O232" s="5">
        <v>0</v>
      </c>
      <c r="P232" s="3">
        <f t="shared" si="66"/>
        <v>4207.5</v>
      </c>
      <c r="Q232" s="3">
        <f t="shared" si="67"/>
        <v>1195.1799999999998</v>
      </c>
      <c r="R232" s="3">
        <f t="shared" si="68"/>
        <v>3037.32</v>
      </c>
      <c r="S232" s="57">
        <f t="shared" si="69"/>
        <v>18604.82</v>
      </c>
      <c r="T232" s="1">
        <v>111</v>
      </c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s="2" customFormat="1" ht="15" customHeight="1" x14ac:dyDescent="0.25">
      <c r="A233" s="1">
        <v>14</v>
      </c>
      <c r="B233" s="2" t="s">
        <v>264</v>
      </c>
      <c r="C233" s="1" t="s">
        <v>34</v>
      </c>
      <c r="D233" s="1" t="s">
        <v>247</v>
      </c>
      <c r="E233" s="1" t="s">
        <v>250</v>
      </c>
      <c r="F233" s="1" t="s">
        <v>32</v>
      </c>
      <c r="G233" s="3">
        <v>19800</v>
      </c>
      <c r="H233" s="58">
        <v>0</v>
      </c>
      <c r="I233" s="3">
        <v>25</v>
      </c>
      <c r="J233" s="3">
        <f t="shared" si="61"/>
        <v>568.26</v>
      </c>
      <c r="K233" s="55">
        <f t="shared" si="62"/>
        <v>1405.8</v>
      </c>
      <c r="L233" s="55">
        <f t="shared" si="63"/>
        <v>227.7</v>
      </c>
      <c r="M233" s="3">
        <f t="shared" si="64"/>
        <v>601.91999999999996</v>
      </c>
      <c r="N233" s="55">
        <f t="shared" si="65"/>
        <v>1403.8200000000002</v>
      </c>
      <c r="O233" s="5">
        <v>0</v>
      </c>
      <c r="P233" s="3">
        <f t="shared" si="66"/>
        <v>4207.5</v>
      </c>
      <c r="Q233" s="3">
        <f t="shared" si="67"/>
        <v>1195.1799999999998</v>
      </c>
      <c r="R233" s="3">
        <f t="shared" si="68"/>
        <v>3037.32</v>
      </c>
      <c r="S233" s="57">
        <f t="shared" si="69"/>
        <v>18604.82</v>
      </c>
      <c r="T233" s="1">
        <v>111</v>
      </c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s="2" customFormat="1" ht="15" customHeight="1" x14ac:dyDescent="0.25">
      <c r="A234" s="1">
        <v>15</v>
      </c>
      <c r="B234" s="2" t="s">
        <v>265</v>
      </c>
      <c r="C234" s="1" t="s">
        <v>34</v>
      </c>
      <c r="D234" s="1" t="s">
        <v>247</v>
      </c>
      <c r="E234" s="1" t="s">
        <v>250</v>
      </c>
      <c r="F234" s="1" t="s">
        <v>32</v>
      </c>
      <c r="G234" s="3">
        <v>19800</v>
      </c>
      <c r="H234" s="58">
        <v>0</v>
      </c>
      <c r="I234" s="3">
        <v>25</v>
      </c>
      <c r="J234" s="3">
        <f t="shared" si="61"/>
        <v>568.26</v>
      </c>
      <c r="K234" s="55">
        <f t="shared" si="62"/>
        <v>1405.8</v>
      </c>
      <c r="L234" s="55">
        <f t="shared" si="63"/>
        <v>227.7</v>
      </c>
      <c r="M234" s="3">
        <f t="shared" si="64"/>
        <v>601.91999999999996</v>
      </c>
      <c r="N234" s="55">
        <f t="shared" si="65"/>
        <v>1403.8200000000002</v>
      </c>
      <c r="O234" s="5">
        <v>0</v>
      </c>
      <c r="P234" s="3">
        <f t="shared" si="66"/>
        <v>4207.5</v>
      </c>
      <c r="Q234" s="3">
        <f t="shared" si="67"/>
        <v>1195.1799999999998</v>
      </c>
      <c r="R234" s="3">
        <f t="shared" si="68"/>
        <v>3037.32</v>
      </c>
      <c r="S234" s="57">
        <f t="shared" si="69"/>
        <v>18604.82</v>
      </c>
      <c r="T234" s="1">
        <v>111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s="2" customFormat="1" ht="15" customHeight="1" x14ac:dyDescent="0.25">
      <c r="A235" s="1">
        <v>16</v>
      </c>
      <c r="B235" s="2" t="s">
        <v>266</v>
      </c>
      <c r="C235" s="1" t="s">
        <v>34</v>
      </c>
      <c r="D235" s="1" t="s">
        <v>247</v>
      </c>
      <c r="E235" s="1" t="s">
        <v>39</v>
      </c>
      <c r="F235" s="1" t="s">
        <v>32</v>
      </c>
      <c r="G235" s="3">
        <v>22000</v>
      </c>
      <c r="H235" s="58">
        <v>0</v>
      </c>
      <c r="I235" s="3">
        <v>25</v>
      </c>
      <c r="J235" s="3">
        <f t="shared" si="61"/>
        <v>631.4</v>
      </c>
      <c r="K235" s="55">
        <f t="shared" si="62"/>
        <v>1561.9999999999998</v>
      </c>
      <c r="L235" s="55">
        <f t="shared" si="63"/>
        <v>253</v>
      </c>
      <c r="M235" s="3">
        <f t="shared" si="64"/>
        <v>668.8</v>
      </c>
      <c r="N235" s="55">
        <f t="shared" si="65"/>
        <v>1559.8000000000002</v>
      </c>
      <c r="O235" s="5">
        <v>0</v>
      </c>
      <c r="P235" s="3">
        <f t="shared" si="66"/>
        <v>4675</v>
      </c>
      <c r="Q235" s="3">
        <f t="shared" si="67"/>
        <v>1325.1999999999998</v>
      </c>
      <c r="R235" s="3">
        <f t="shared" si="68"/>
        <v>3374.8</v>
      </c>
      <c r="S235" s="57">
        <f t="shared" si="69"/>
        <v>20674.8</v>
      </c>
      <c r="T235" s="1">
        <v>111</v>
      </c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s="2" customFormat="1" ht="15" customHeight="1" x14ac:dyDescent="0.25">
      <c r="A236" s="1">
        <v>17</v>
      </c>
      <c r="B236" s="2" t="s">
        <v>267</v>
      </c>
      <c r="C236" s="1" t="s">
        <v>30</v>
      </c>
      <c r="D236" s="1" t="s">
        <v>247</v>
      </c>
      <c r="E236" s="1" t="s">
        <v>256</v>
      </c>
      <c r="F236" s="1" t="s">
        <v>32</v>
      </c>
      <c r="G236" s="3">
        <v>25000</v>
      </c>
      <c r="H236" s="58">
        <v>0</v>
      </c>
      <c r="I236" s="3">
        <v>25</v>
      </c>
      <c r="J236" s="55">
        <f t="shared" si="61"/>
        <v>717.5</v>
      </c>
      <c r="K236" s="55">
        <f t="shared" si="62"/>
        <v>1774.9999999999998</v>
      </c>
      <c r="L236" s="55">
        <f t="shared" si="63"/>
        <v>287.5</v>
      </c>
      <c r="M236" s="3">
        <f t="shared" si="64"/>
        <v>760</v>
      </c>
      <c r="N236" s="55">
        <f t="shared" si="65"/>
        <v>1772.5000000000002</v>
      </c>
      <c r="O236" s="5">
        <v>0</v>
      </c>
      <c r="P236" s="3">
        <f t="shared" si="66"/>
        <v>5312.5</v>
      </c>
      <c r="Q236" s="3">
        <f t="shared" si="67"/>
        <v>1502.5</v>
      </c>
      <c r="R236" s="3">
        <f t="shared" si="68"/>
        <v>3835</v>
      </c>
      <c r="S236" s="57">
        <f t="shared" si="69"/>
        <v>23497.5</v>
      </c>
      <c r="T236" s="1">
        <v>111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s="2" customFormat="1" ht="15" customHeight="1" x14ac:dyDescent="0.25">
      <c r="A237" s="1">
        <v>18</v>
      </c>
      <c r="B237" s="2" t="s">
        <v>268</v>
      </c>
      <c r="C237" s="1" t="s">
        <v>34</v>
      </c>
      <c r="D237" s="1" t="s">
        <v>247</v>
      </c>
      <c r="E237" s="1" t="s">
        <v>250</v>
      </c>
      <c r="F237" s="1" t="s">
        <v>32</v>
      </c>
      <c r="G237" s="3">
        <v>19800</v>
      </c>
      <c r="H237" s="58">
        <v>0</v>
      </c>
      <c r="I237" s="3">
        <v>25</v>
      </c>
      <c r="J237" s="3">
        <f t="shared" si="61"/>
        <v>568.26</v>
      </c>
      <c r="K237" s="55">
        <f t="shared" si="62"/>
        <v>1405.8</v>
      </c>
      <c r="L237" s="55">
        <f t="shared" si="63"/>
        <v>227.7</v>
      </c>
      <c r="M237" s="3">
        <f t="shared" si="64"/>
        <v>601.91999999999996</v>
      </c>
      <c r="N237" s="55">
        <f t="shared" si="65"/>
        <v>1403.8200000000002</v>
      </c>
      <c r="O237" s="5">
        <v>0</v>
      </c>
      <c r="P237" s="3">
        <f t="shared" si="66"/>
        <v>4207.5</v>
      </c>
      <c r="Q237" s="3">
        <f t="shared" si="67"/>
        <v>1195.1799999999998</v>
      </c>
      <c r="R237" s="3">
        <f t="shared" si="68"/>
        <v>3037.32</v>
      </c>
      <c r="S237" s="57">
        <f t="shared" si="69"/>
        <v>18604.82</v>
      </c>
      <c r="T237" s="1">
        <v>111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s="2" customFormat="1" ht="15" customHeight="1" x14ac:dyDescent="0.25">
      <c r="A238" s="1">
        <v>19</v>
      </c>
      <c r="B238" s="2" t="s">
        <v>269</v>
      </c>
      <c r="C238" s="1" t="s">
        <v>34</v>
      </c>
      <c r="D238" s="1" t="s">
        <v>247</v>
      </c>
      <c r="E238" s="1" t="s">
        <v>250</v>
      </c>
      <c r="F238" s="1" t="s">
        <v>32</v>
      </c>
      <c r="G238" s="3">
        <v>19800</v>
      </c>
      <c r="H238" s="58">
        <v>0</v>
      </c>
      <c r="I238" s="3">
        <v>25</v>
      </c>
      <c r="J238" s="3">
        <f t="shared" si="61"/>
        <v>568.26</v>
      </c>
      <c r="K238" s="55">
        <f t="shared" si="62"/>
        <v>1405.8</v>
      </c>
      <c r="L238" s="55">
        <f t="shared" si="63"/>
        <v>227.7</v>
      </c>
      <c r="M238" s="3">
        <f t="shared" si="64"/>
        <v>601.91999999999996</v>
      </c>
      <c r="N238" s="55">
        <f t="shared" si="65"/>
        <v>1403.8200000000002</v>
      </c>
      <c r="O238" s="5">
        <v>0</v>
      </c>
      <c r="P238" s="3">
        <f t="shared" si="66"/>
        <v>4207.5</v>
      </c>
      <c r="Q238" s="3">
        <f t="shared" si="67"/>
        <v>1195.1799999999998</v>
      </c>
      <c r="R238" s="3">
        <f t="shared" si="68"/>
        <v>3037.32</v>
      </c>
      <c r="S238" s="57">
        <f t="shared" si="69"/>
        <v>18604.82</v>
      </c>
      <c r="T238" s="1">
        <v>111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s="2" customFormat="1" ht="15" customHeight="1" x14ac:dyDescent="0.25">
      <c r="A239" s="1">
        <v>20</v>
      </c>
      <c r="B239" s="2" t="s">
        <v>270</v>
      </c>
      <c r="C239" s="1" t="s">
        <v>30</v>
      </c>
      <c r="D239" s="1" t="s">
        <v>247</v>
      </c>
      <c r="E239" s="1" t="s">
        <v>256</v>
      </c>
      <c r="F239" s="1" t="s">
        <v>32</v>
      </c>
      <c r="G239" s="3">
        <v>19800</v>
      </c>
      <c r="H239" s="58">
        <v>0</v>
      </c>
      <c r="I239" s="3">
        <v>25</v>
      </c>
      <c r="J239" s="3">
        <f t="shared" si="61"/>
        <v>568.26</v>
      </c>
      <c r="K239" s="55">
        <f t="shared" si="62"/>
        <v>1405.8</v>
      </c>
      <c r="L239" s="55">
        <f t="shared" si="63"/>
        <v>227.7</v>
      </c>
      <c r="M239" s="3">
        <f t="shared" si="64"/>
        <v>601.91999999999996</v>
      </c>
      <c r="N239" s="55">
        <f t="shared" si="65"/>
        <v>1403.8200000000002</v>
      </c>
      <c r="O239" s="5">
        <v>0</v>
      </c>
      <c r="P239" s="3">
        <f t="shared" si="66"/>
        <v>4207.5</v>
      </c>
      <c r="Q239" s="3">
        <f t="shared" si="67"/>
        <v>1195.1799999999998</v>
      </c>
      <c r="R239" s="3">
        <f t="shared" si="68"/>
        <v>3037.32</v>
      </c>
      <c r="S239" s="57">
        <f t="shared" si="69"/>
        <v>18604.82</v>
      </c>
      <c r="T239" s="1">
        <v>111</v>
      </c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</row>
    <row r="240" spans="1:168" s="2" customFormat="1" ht="15" customHeight="1" x14ac:dyDescent="0.25">
      <c r="A240" s="1">
        <v>21</v>
      </c>
      <c r="B240" s="2" t="s">
        <v>271</v>
      </c>
      <c r="C240" s="1" t="s">
        <v>34</v>
      </c>
      <c r="D240" s="1" t="s">
        <v>247</v>
      </c>
      <c r="E240" s="1" t="s">
        <v>250</v>
      </c>
      <c r="F240" s="1" t="s">
        <v>32</v>
      </c>
      <c r="G240" s="3">
        <v>19800</v>
      </c>
      <c r="H240" s="58">
        <v>0</v>
      </c>
      <c r="I240" s="3">
        <v>25</v>
      </c>
      <c r="J240" s="3">
        <f t="shared" si="61"/>
        <v>568.26</v>
      </c>
      <c r="K240" s="55">
        <f t="shared" si="62"/>
        <v>1405.8</v>
      </c>
      <c r="L240" s="55">
        <f t="shared" si="63"/>
        <v>227.7</v>
      </c>
      <c r="M240" s="3">
        <f t="shared" si="64"/>
        <v>601.91999999999996</v>
      </c>
      <c r="N240" s="55">
        <f t="shared" si="65"/>
        <v>1403.8200000000002</v>
      </c>
      <c r="O240" s="5">
        <v>0</v>
      </c>
      <c r="P240" s="3">
        <f t="shared" si="66"/>
        <v>4207.5</v>
      </c>
      <c r="Q240" s="3">
        <f t="shared" si="67"/>
        <v>1195.1799999999998</v>
      </c>
      <c r="R240" s="3">
        <f t="shared" si="68"/>
        <v>3037.32</v>
      </c>
      <c r="S240" s="57">
        <f t="shared" si="69"/>
        <v>18604.82</v>
      </c>
      <c r="T240" s="1">
        <v>111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</row>
    <row r="241" spans="1:168" s="2" customFormat="1" ht="15" customHeight="1" x14ac:dyDescent="0.25">
      <c r="A241" s="1">
        <v>22</v>
      </c>
      <c r="B241" s="2" t="s">
        <v>272</v>
      </c>
      <c r="C241" s="1" t="s">
        <v>30</v>
      </c>
      <c r="D241" s="1" t="s">
        <v>247</v>
      </c>
      <c r="E241" s="1" t="s">
        <v>256</v>
      </c>
      <c r="F241" s="1" t="s">
        <v>32</v>
      </c>
      <c r="G241" s="3">
        <v>25000</v>
      </c>
      <c r="H241" s="58">
        <v>0</v>
      </c>
      <c r="I241" s="3">
        <v>25</v>
      </c>
      <c r="J241" s="55">
        <f t="shared" si="61"/>
        <v>717.5</v>
      </c>
      <c r="K241" s="55">
        <f t="shared" si="62"/>
        <v>1774.9999999999998</v>
      </c>
      <c r="L241" s="55">
        <f t="shared" si="63"/>
        <v>287.5</v>
      </c>
      <c r="M241" s="3">
        <f t="shared" si="64"/>
        <v>760</v>
      </c>
      <c r="N241" s="55">
        <f t="shared" si="65"/>
        <v>1772.5000000000002</v>
      </c>
      <c r="O241" s="5">
        <v>1350.12</v>
      </c>
      <c r="P241" s="3">
        <f t="shared" si="66"/>
        <v>5312.5</v>
      </c>
      <c r="Q241" s="3">
        <f t="shared" si="67"/>
        <v>2852.62</v>
      </c>
      <c r="R241" s="3">
        <f t="shared" si="68"/>
        <v>3835</v>
      </c>
      <c r="S241" s="57">
        <f t="shared" si="69"/>
        <v>22147.38</v>
      </c>
      <c r="T241" s="1">
        <v>111</v>
      </c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</row>
    <row r="242" spans="1:168" s="2" customFormat="1" ht="15" customHeight="1" x14ac:dyDescent="0.25">
      <c r="A242" s="1">
        <v>23</v>
      </c>
      <c r="B242" s="2" t="s">
        <v>273</v>
      </c>
      <c r="C242" s="1" t="s">
        <v>34</v>
      </c>
      <c r="D242" s="1" t="s">
        <v>247</v>
      </c>
      <c r="E242" s="1" t="s">
        <v>250</v>
      </c>
      <c r="F242" s="1" t="s">
        <v>32</v>
      </c>
      <c r="G242" s="3">
        <v>19800</v>
      </c>
      <c r="H242" s="58">
        <v>0</v>
      </c>
      <c r="I242" s="3">
        <v>25</v>
      </c>
      <c r="J242" s="55">
        <f t="shared" si="61"/>
        <v>568.26</v>
      </c>
      <c r="K242" s="55">
        <f t="shared" si="62"/>
        <v>1405.8</v>
      </c>
      <c r="L242" s="55">
        <f t="shared" si="63"/>
        <v>227.7</v>
      </c>
      <c r="M242" s="3">
        <f t="shared" si="64"/>
        <v>601.91999999999996</v>
      </c>
      <c r="N242" s="55">
        <f t="shared" si="65"/>
        <v>1403.8200000000002</v>
      </c>
      <c r="O242" s="5">
        <v>0</v>
      </c>
      <c r="P242" s="3">
        <f t="shared" si="66"/>
        <v>4207.5</v>
      </c>
      <c r="Q242" s="3">
        <f>+H242+I242+J242+M242+O242</f>
        <v>1195.1799999999998</v>
      </c>
      <c r="R242" s="3">
        <f t="shared" si="68"/>
        <v>3037.32</v>
      </c>
      <c r="S242" s="57">
        <f t="shared" si="69"/>
        <v>18604.82</v>
      </c>
      <c r="T242" s="1">
        <v>111</v>
      </c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</row>
    <row r="243" spans="1:168" s="2" customFormat="1" ht="15" customHeight="1" x14ac:dyDescent="0.25">
      <c r="A243" s="1">
        <v>24</v>
      </c>
      <c r="B243" s="2" t="s">
        <v>274</v>
      </c>
      <c r="C243" s="1" t="s">
        <v>34</v>
      </c>
      <c r="D243" s="1" t="s">
        <v>247</v>
      </c>
      <c r="E243" s="1" t="s">
        <v>250</v>
      </c>
      <c r="F243" s="1" t="s">
        <v>32</v>
      </c>
      <c r="G243" s="3">
        <v>19800</v>
      </c>
      <c r="H243" s="58">
        <v>0</v>
      </c>
      <c r="I243" s="3">
        <v>25</v>
      </c>
      <c r="J243" s="3">
        <f t="shared" si="61"/>
        <v>568.26</v>
      </c>
      <c r="K243" s="55">
        <f t="shared" si="62"/>
        <v>1405.8</v>
      </c>
      <c r="L243" s="55">
        <f t="shared" si="63"/>
        <v>227.7</v>
      </c>
      <c r="M243" s="3">
        <f t="shared" si="64"/>
        <v>601.91999999999996</v>
      </c>
      <c r="N243" s="55">
        <f t="shared" si="65"/>
        <v>1403.8200000000002</v>
      </c>
      <c r="O243" s="5">
        <v>0</v>
      </c>
      <c r="P243" s="3">
        <f t="shared" si="66"/>
        <v>4207.5</v>
      </c>
      <c r="Q243" s="3">
        <f t="shared" si="67"/>
        <v>1195.1799999999998</v>
      </c>
      <c r="R243" s="3">
        <f t="shared" si="68"/>
        <v>3037.32</v>
      </c>
      <c r="S243" s="57">
        <f t="shared" si="69"/>
        <v>18604.82</v>
      </c>
      <c r="T243" s="1">
        <v>111</v>
      </c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</row>
    <row r="244" spans="1:168" s="2" customFormat="1" ht="15" customHeight="1" x14ac:dyDescent="0.25">
      <c r="A244" s="1">
        <v>25</v>
      </c>
      <c r="B244" s="2" t="s">
        <v>275</v>
      </c>
      <c r="C244" s="1" t="s">
        <v>34</v>
      </c>
      <c r="D244" s="1" t="s">
        <v>247</v>
      </c>
      <c r="E244" s="1" t="s">
        <v>250</v>
      </c>
      <c r="F244" s="1" t="s">
        <v>32</v>
      </c>
      <c r="G244" s="3">
        <v>19800</v>
      </c>
      <c r="H244" s="58">
        <v>0</v>
      </c>
      <c r="I244" s="3">
        <v>25</v>
      </c>
      <c r="J244" s="55">
        <f t="shared" si="61"/>
        <v>568.26</v>
      </c>
      <c r="K244" s="55">
        <f t="shared" si="62"/>
        <v>1405.8</v>
      </c>
      <c r="L244" s="55">
        <f t="shared" si="63"/>
        <v>227.7</v>
      </c>
      <c r="M244" s="3">
        <f t="shared" si="64"/>
        <v>601.91999999999996</v>
      </c>
      <c r="N244" s="55">
        <f t="shared" si="65"/>
        <v>1403.8200000000002</v>
      </c>
      <c r="O244" s="5">
        <v>0</v>
      </c>
      <c r="P244" s="3">
        <f t="shared" si="66"/>
        <v>4207.5</v>
      </c>
      <c r="Q244" s="3">
        <f t="shared" si="67"/>
        <v>1195.1799999999998</v>
      </c>
      <c r="R244" s="3">
        <f t="shared" si="68"/>
        <v>3037.32</v>
      </c>
      <c r="S244" s="57">
        <f t="shared" si="69"/>
        <v>18604.82</v>
      </c>
      <c r="T244" s="1">
        <v>111</v>
      </c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</row>
    <row r="245" spans="1:168" s="2" customFormat="1" ht="15" customHeight="1" x14ac:dyDescent="0.25">
      <c r="A245" s="1">
        <v>26</v>
      </c>
      <c r="B245" s="2" t="s">
        <v>276</v>
      </c>
      <c r="C245" s="1" t="s">
        <v>34</v>
      </c>
      <c r="D245" s="1" t="s">
        <v>247</v>
      </c>
      <c r="E245" s="1" t="s">
        <v>250</v>
      </c>
      <c r="F245" s="1" t="s">
        <v>32</v>
      </c>
      <c r="G245" s="3">
        <v>19800</v>
      </c>
      <c r="H245" s="58">
        <v>0</v>
      </c>
      <c r="I245" s="3">
        <v>25</v>
      </c>
      <c r="J245" s="3">
        <f t="shared" si="61"/>
        <v>568.26</v>
      </c>
      <c r="K245" s="55">
        <f t="shared" si="62"/>
        <v>1405.8</v>
      </c>
      <c r="L245" s="55">
        <f t="shared" si="63"/>
        <v>227.7</v>
      </c>
      <c r="M245" s="3">
        <f t="shared" si="64"/>
        <v>601.91999999999996</v>
      </c>
      <c r="N245" s="55">
        <f t="shared" si="65"/>
        <v>1403.8200000000002</v>
      </c>
      <c r="O245" s="5">
        <v>0</v>
      </c>
      <c r="P245" s="3">
        <f t="shared" si="66"/>
        <v>4207.5</v>
      </c>
      <c r="Q245" s="3">
        <f t="shared" si="67"/>
        <v>1195.1799999999998</v>
      </c>
      <c r="R245" s="3">
        <f t="shared" si="68"/>
        <v>3037.32</v>
      </c>
      <c r="S245" s="57">
        <f t="shared" si="69"/>
        <v>18604.82</v>
      </c>
      <c r="T245" s="1">
        <v>111</v>
      </c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</row>
    <row r="246" spans="1:168" s="2" customFormat="1" ht="15" customHeight="1" x14ac:dyDescent="0.25">
      <c r="A246" s="1">
        <v>27</v>
      </c>
      <c r="B246" s="2" t="s">
        <v>277</v>
      </c>
      <c r="C246" s="1" t="s">
        <v>30</v>
      </c>
      <c r="D246" s="1" t="s">
        <v>247</v>
      </c>
      <c r="E246" s="1" t="s">
        <v>256</v>
      </c>
      <c r="F246" s="1" t="s">
        <v>32</v>
      </c>
      <c r="G246" s="3">
        <v>24150</v>
      </c>
      <c r="H246" s="58">
        <v>0</v>
      </c>
      <c r="I246" s="3">
        <v>25</v>
      </c>
      <c r="J246" s="3">
        <f t="shared" si="61"/>
        <v>693.10500000000002</v>
      </c>
      <c r="K246" s="55">
        <f t="shared" si="62"/>
        <v>1714.6499999999999</v>
      </c>
      <c r="L246" s="55">
        <f t="shared" si="63"/>
        <v>277.72500000000002</v>
      </c>
      <c r="M246" s="3">
        <f t="shared" si="64"/>
        <v>734.16</v>
      </c>
      <c r="N246" s="55">
        <f t="shared" si="65"/>
        <v>1712.2350000000001</v>
      </c>
      <c r="O246" s="5">
        <v>0</v>
      </c>
      <c r="P246" s="3">
        <f t="shared" si="66"/>
        <v>5131.875</v>
      </c>
      <c r="Q246" s="3">
        <f t="shared" si="67"/>
        <v>1452.2649999999999</v>
      </c>
      <c r="R246" s="3">
        <f t="shared" si="68"/>
        <v>3704.61</v>
      </c>
      <c r="S246" s="57">
        <f t="shared" si="69"/>
        <v>22697.735000000001</v>
      </c>
      <c r="T246" s="1">
        <v>111</v>
      </c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</row>
    <row r="247" spans="1:168" s="2" customFormat="1" ht="15" customHeight="1" x14ac:dyDescent="0.25">
      <c r="A247" s="1">
        <v>28</v>
      </c>
      <c r="B247" s="2" t="s">
        <v>278</v>
      </c>
      <c r="C247" s="1" t="s">
        <v>34</v>
      </c>
      <c r="D247" s="1" t="s">
        <v>247</v>
      </c>
      <c r="E247" s="1" t="s">
        <v>250</v>
      </c>
      <c r="F247" s="1" t="s">
        <v>32</v>
      </c>
      <c r="G247" s="3">
        <v>19800</v>
      </c>
      <c r="H247" s="58">
        <v>0</v>
      </c>
      <c r="I247" s="3">
        <v>25</v>
      </c>
      <c r="J247" s="3">
        <f t="shared" si="61"/>
        <v>568.26</v>
      </c>
      <c r="K247" s="55">
        <f t="shared" si="62"/>
        <v>1405.8</v>
      </c>
      <c r="L247" s="55">
        <f t="shared" si="63"/>
        <v>227.7</v>
      </c>
      <c r="M247" s="3">
        <f t="shared" si="64"/>
        <v>601.91999999999996</v>
      </c>
      <c r="N247" s="55">
        <f t="shared" si="65"/>
        <v>1403.8200000000002</v>
      </c>
      <c r="O247" s="5">
        <v>0</v>
      </c>
      <c r="P247" s="3">
        <f t="shared" si="66"/>
        <v>4207.5</v>
      </c>
      <c r="Q247" s="3">
        <f t="shared" si="67"/>
        <v>1195.1799999999998</v>
      </c>
      <c r="R247" s="3">
        <f t="shared" si="68"/>
        <v>3037.32</v>
      </c>
      <c r="S247" s="57">
        <f t="shared" si="69"/>
        <v>18604.82</v>
      </c>
      <c r="T247" s="1">
        <v>111</v>
      </c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</row>
    <row r="248" spans="1:168" s="2" customFormat="1" ht="15" customHeight="1" thickBot="1" x14ac:dyDescent="0.3">
      <c r="A248" s="1">
        <v>29</v>
      </c>
      <c r="B248" s="2" t="s">
        <v>279</v>
      </c>
      <c r="C248" s="1" t="s">
        <v>34</v>
      </c>
      <c r="D248" s="1" t="s">
        <v>247</v>
      </c>
      <c r="E248" s="1" t="s">
        <v>250</v>
      </c>
      <c r="F248" s="1" t="s">
        <v>32</v>
      </c>
      <c r="G248" s="3">
        <v>19800</v>
      </c>
      <c r="H248" s="58">
        <v>0</v>
      </c>
      <c r="I248" s="3">
        <v>25</v>
      </c>
      <c r="J248" s="3">
        <f t="shared" si="61"/>
        <v>568.26</v>
      </c>
      <c r="K248" s="55">
        <f t="shared" si="62"/>
        <v>1405.8</v>
      </c>
      <c r="L248" s="55">
        <f t="shared" si="63"/>
        <v>227.7</v>
      </c>
      <c r="M248" s="3">
        <f t="shared" si="64"/>
        <v>601.91999999999996</v>
      </c>
      <c r="N248" s="55">
        <f t="shared" si="65"/>
        <v>1403.8200000000002</v>
      </c>
      <c r="O248" s="5">
        <v>0</v>
      </c>
      <c r="P248" s="3">
        <f t="shared" si="66"/>
        <v>4207.5</v>
      </c>
      <c r="Q248" s="3">
        <f t="shared" si="67"/>
        <v>1195.1799999999998</v>
      </c>
      <c r="R248" s="3">
        <f t="shared" si="68"/>
        <v>3037.32</v>
      </c>
      <c r="S248" s="57">
        <f t="shared" si="69"/>
        <v>18604.82</v>
      </c>
      <c r="T248" s="1">
        <v>111</v>
      </c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</row>
    <row r="249" spans="1:168" s="104" customFormat="1" ht="15" customHeight="1" thickBot="1" x14ac:dyDescent="0.3">
      <c r="A249" s="84">
        <f>+A248</f>
        <v>29</v>
      </c>
      <c r="B249" s="85"/>
      <c r="C249" s="85"/>
      <c r="D249" s="85"/>
      <c r="E249" s="85"/>
      <c r="F249" s="85"/>
      <c r="G249" s="67">
        <f t="shared" ref="G249:S249" si="70">SUM(G220:G248)</f>
        <v>629300</v>
      </c>
      <c r="H249" s="67">
        <f>SUM(H220:H248)</f>
        <v>1571.73</v>
      </c>
      <c r="I249" s="67">
        <f t="shared" si="70"/>
        <v>725</v>
      </c>
      <c r="J249" s="67">
        <f t="shared" si="70"/>
        <v>18060.91</v>
      </c>
      <c r="K249" s="67">
        <f t="shared" si="70"/>
        <v>44680.30000000001</v>
      </c>
      <c r="L249" s="67">
        <f t="shared" si="70"/>
        <v>7236.9499999999971</v>
      </c>
      <c r="M249" s="67">
        <f t="shared" si="70"/>
        <v>19130.719999999994</v>
      </c>
      <c r="N249" s="67">
        <f t="shared" si="70"/>
        <v>44617.369999999995</v>
      </c>
      <c r="O249" s="67">
        <f t="shared" si="70"/>
        <v>5400.48</v>
      </c>
      <c r="P249" s="67">
        <f t="shared" si="70"/>
        <v>133726.25</v>
      </c>
      <c r="Q249" s="67">
        <f t="shared" si="70"/>
        <v>44888.840000000004</v>
      </c>
      <c r="R249" s="67">
        <f t="shared" si="70"/>
        <v>96534.620000000054</v>
      </c>
      <c r="S249" s="67">
        <f t="shared" si="70"/>
        <v>584411.15999999992</v>
      </c>
      <c r="T249" s="67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68"/>
      <c r="CX249" s="68"/>
      <c r="CY249" s="68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68"/>
      <c r="DO249" s="68"/>
      <c r="DP249" s="68"/>
      <c r="DQ249" s="68"/>
      <c r="DR249" s="68"/>
      <c r="DS249" s="68"/>
      <c r="DT249" s="68"/>
      <c r="DU249" s="68"/>
      <c r="DV249" s="68"/>
      <c r="DW249" s="68"/>
      <c r="DX249" s="68"/>
      <c r="DY249" s="68"/>
      <c r="DZ249" s="68"/>
      <c r="EA249" s="68"/>
      <c r="EB249" s="68"/>
      <c r="EC249" s="68"/>
      <c r="ED249" s="68"/>
      <c r="EE249" s="68"/>
      <c r="EF249" s="68"/>
      <c r="EG249" s="68"/>
      <c r="EH249" s="68"/>
      <c r="EI249" s="68"/>
      <c r="EJ249" s="68"/>
      <c r="EK249" s="68"/>
      <c r="EL249" s="68"/>
      <c r="EM249" s="68"/>
      <c r="EN249" s="68"/>
      <c r="EO249" s="68"/>
      <c r="EP249" s="68"/>
      <c r="EQ249" s="68"/>
      <c r="ER249" s="68"/>
      <c r="ES249" s="68"/>
      <c r="ET249" s="68"/>
      <c r="EU249" s="68"/>
      <c r="EV249" s="68"/>
      <c r="EW249" s="68"/>
      <c r="EX249" s="68"/>
      <c r="EY249" s="68"/>
      <c r="EZ249" s="68"/>
      <c r="FA249" s="68"/>
      <c r="FB249" s="68"/>
      <c r="FC249" s="68"/>
      <c r="FD249" s="68"/>
      <c r="FE249" s="68"/>
      <c r="FF249" s="68"/>
      <c r="FG249" s="68"/>
      <c r="FH249" s="68"/>
      <c r="FI249" s="68"/>
      <c r="FJ249" s="68"/>
      <c r="FK249" s="68"/>
      <c r="FL249" s="68"/>
    </row>
    <row r="250" spans="1:168" s="2" customFormat="1" ht="8.1" customHeight="1" x14ac:dyDescent="0.25">
      <c r="A250" s="69"/>
      <c r="B250" s="70"/>
      <c r="C250" s="126"/>
      <c r="D250" s="70"/>
      <c r="E250" s="70"/>
      <c r="F250" s="70"/>
      <c r="G250" s="68"/>
      <c r="H250" s="71"/>
      <c r="I250" s="55"/>
      <c r="J250" s="68"/>
      <c r="K250" s="68"/>
      <c r="L250" s="68"/>
      <c r="M250" s="55"/>
      <c r="N250" s="55"/>
      <c r="O250" s="105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/>
      <c r="BL250" s="68"/>
      <c r="BM250" s="68"/>
      <c r="BN250" s="68"/>
      <c r="BO250" s="68"/>
      <c r="BP250" s="68"/>
      <c r="BQ250" s="68"/>
      <c r="BR250" s="68"/>
      <c r="BS250" s="68"/>
      <c r="BT250" s="68"/>
      <c r="BU250" s="68"/>
      <c r="BV250" s="68"/>
      <c r="BW250" s="68"/>
      <c r="BX250" s="68"/>
      <c r="BY250" s="68"/>
      <c r="BZ250" s="68"/>
      <c r="CA250" s="68"/>
      <c r="CB250" s="68"/>
      <c r="CC250" s="68"/>
      <c r="CD250" s="68"/>
      <c r="CE250" s="68"/>
      <c r="CF250" s="68"/>
      <c r="CG250" s="68"/>
      <c r="CH250" s="68"/>
      <c r="CI250" s="68"/>
      <c r="CJ250" s="68"/>
      <c r="CK250" s="68"/>
      <c r="CL250" s="68"/>
      <c r="CM250" s="68"/>
      <c r="CN250" s="68"/>
      <c r="CO250" s="68"/>
      <c r="CP250" s="68"/>
      <c r="CQ250" s="68"/>
      <c r="CR250" s="68"/>
      <c r="CS250" s="68"/>
      <c r="CT250" s="68"/>
      <c r="CU250" s="68"/>
      <c r="CV250" s="68"/>
      <c r="CW250" s="68"/>
      <c r="CX250" s="68"/>
      <c r="CY250" s="68"/>
      <c r="CZ250" s="68"/>
      <c r="DA250" s="68"/>
      <c r="DB250" s="68"/>
      <c r="DC250" s="68"/>
      <c r="DD250" s="68"/>
      <c r="DE250" s="68"/>
      <c r="DF250" s="68"/>
      <c r="DG250" s="68"/>
      <c r="DH250" s="68"/>
      <c r="DI250" s="68"/>
      <c r="DJ250" s="68"/>
      <c r="DK250" s="68"/>
      <c r="DL250" s="68"/>
      <c r="DM250" s="68"/>
      <c r="DN250" s="68"/>
      <c r="DO250" s="68"/>
      <c r="DP250" s="68"/>
      <c r="DQ250" s="68"/>
      <c r="DR250" s="68"/>
      <c r="DS250" s="68"/>
      <c r="DT250" s="68"/>
      <c r="DU250" s="68"/>
      <c r="DV250" s="68"/>
      <c r="DW250" s="68"/>
      <c r="DX250" s="68"/>
      <c r="DY250" s="68"/>
      <c r="DZ250" s="68"/>
      <c r="EA250" s="68"/>
      <c r="EB250" s="68"/>
      <c r="EC250" s="68"/>
      <c r="ED250" s="68"/>
      <c r="EE250" s="68"/>
      <c r="EF250" s="68"/>
      <c r="EG250" s="68"/>
      <c r="EH250" s="68"/>
      <c r="EI250" s="68"/>
      <c r="EJ250" s="68"/>
      <c r="EK250" s="68"/>
      <c r="EL250" s="68"/>
      <c r="EM250" s="68"/>
      <c r="EN250" s="68"/>
      <c r="EO250" s="68"/>
      <c r="EP250" s="68"/>
      <c r="EQ250" s="68"/>
      <c r="ER250" s="68"/>
      <c r="ES250" s="68"/>
      <c r="ET250" s="68"/>
      <c r="EU250" s="68"/>
      <c r="EV250" s="68"/>
      <c r="EW250" s="68"/>
      <c r="EX250" s="68"/>
      <c r="EY250" s="68"/>
      <c r="EZ250" s="68"/>
      <c r="FA250" s="68"/>
      <c r="FB250" s="68"/>
      <c r="FC250" s="68"/>
      <c r="FD250" s="68"/>
      <c r="FE250" s="68"/>
      <c r="FF250" s="68"/>
      <c r="FG250" s="68"/>
      <c r="FH250" s="68"/>
      <c r="FI250" s="68"/>
      <c r="FJ250" s="68"/>
      <c r="FK250" s="68"/>
      <c r="FL250" s="68"/>
    </row>
    <row r="251" spans="1:168" s="2" customFormat="1" ht="15" customHeight="1" x14ac:dyDescent="0.25">
      <c r="A251" s="48" t="s">
        <v>280</v>
      </c>
      <c r="B251" s="48"/>
      <c r="C251" s="48"/>
      <c r="D251" s="48"/>
      <c r="E251" s="48"/>
      <c r="F251" s="100"/>
      <c r="G251" s="101"/>
      <c r="H251" s="106"/>
      <c r="I251" s="101"/>
      <c r="J251" s="101"/>
      <c r="K251" s="101"/>
      <c r="L251" s="49"/>
      <c r="M251" s="101"/>
      <c r="N251" s="101"/>
      <c r="O251" s="102"/>
      <c r="P251" s="101"/>
      <c r="Q251" s="101"/>
      <c r="R251" s="101"/>
      <c r="S251" s="101"/>
      <c r="T251" s="100"/>
      <c r="U251" s="100"/>
      <c r="V251" s="100"/>
      <c r="W251" s="100"/>
      <c r="X251" s="100"/>
      <c r="Y251" s="100"/>
      <c r="Z251" s="100"/>
      <c r="AA251" s="100"/>
      <c r="AB251" s="100"/>
      <c r="AC251" s="100"/>
      <c r="AD251" s="100"/>
      <c r="AE251" s="100"/>
      <c r="AF251" s="100"/>
      <c r="AG251" s="100"/>
      <c r="AH251" s="100"/>
      <c r="AI251" s="100"/>
      <c r="AJ251" s="100"/>
      <c r="AK251" s="100"/>
      <c r="AL251" s="100"/>
      <c r="AM251" s="100"/>
      <c r="AN251" s="100"/>
      <c r="AO251" s="100"/>
      <c r="AP251" s="100"/>
      <c r="AQ251" s="100"/>
      <c r="AR251" s="100"/>
      <c r="AS251" s="100"/>
      <c r="AT251" s="100"/>
      <c r="AU251" s="100"/>
      <c r="AV251" s="100"/>
      <c r="AW251" s="100"/>
      <c r="AX251" s="100"/>
      <c r="AY251" s="100"/>
      <c r="AZ251" s="100"/>
      <c r="BA251" s="100"/>
      <c r="BB251" s="100"/>
      <c r="BC251" s="100"/>
      <c r="BD251" s="100"/>
      <c r="BE251" s="100"/>
      <c r="BF251" s="100"/>
      <c r="BG251" s="100"/>
      <c r="BH251" s="100"/>
      <c r="BI251" s="100"/>
      <c r="BJ251" s="100"/>
      <c r="BK251" s="100"/>
      <c r="BL251" s="100"/>
      <c r="BM251" s="100"/>
      <c r="BN251" s="100"/>
      <c r="BO251" s="100"/>
      <c r="BP251" s="100"/>
      <c r="BQ251" s="100"/>
      <c r="BR251" s="100"/>
      <c r="BS251" s="100"/>
      <c r="BT251" s="100"/>
      <c r="BU251" s="100"/>
      <c r="BV251" s="100"/>
      <c r="BW251" s="100"/>
      <c r="BX251" s="100"/>
      <c r="BY251" s="100"/>
      <c r="BZ251" s="100"/>
      <c r="CA251" s="100"/>
      <c r="CB251" s="100"/>
      <c r="CC251" s="100"/>
      <c r="CD251" s="100"/>
      <c r="CE251" s="100"/>
      <c r="CF251" s="100"/>
      <c r="CG251" s="100"/>
      <c r="CH251" s="100"/>
      <c r="CI251" s="100"/>
      <c r="CJ251" s="100"/>
      <c r="CK251" s="100"/>
      <c r="CL251" s="100"/>
      <c r="CM251" s="100"/>
      <c r="CN251" s="100"/>
      <c r="CO251" s="100"/>
      <c r="CP251" s="100"/>
      <c r="CQ251" s="100"/>
      <c r="CR251" s="100"/>
      <c r="CS251" s="100"/>
      <c r="CT251" s="100"/>
      <c r="CU251" s="100"/>
      <c r="CV251" s="100"/>
      <c r="CW251" s="100"/>
      <c r="CX251" s="100"/>
      <c r="CY251" s="100"/>
      <c r="CZ251" s="100"/>
      <c r="DA251" s="100"/>
      <c r="DB251" s="100"/>
      <c r="DC251" s="100"/>
      <c r="DD251" s="100"/>
      <c r="DE251" s="100"/>
      <c r="DF251" s="100"/>
      <c r="DG251" s="100"/>
      <c r="DH251" s="100"/>
      <c r="DI251" s="100"/>
      <c r="DJ251" s="100"/>
      <c r="DK251" s="100"/>
      <c r="DL251" s="100"/>
      <c r="DM251" s="100"/>
      <c r="DN251" s="100"/>
      <c r="DO251" s="100"/>
      <c r="DP251" s="100"/>
      <c r="DQ251" s="100"/>
      <c r="DR251" s="100"/>
      <c r="DS251" s="100"/>
      <c r="DT251" s="100"/>
      <c r="DU251" s="100"/>
      <c r="DV251" s="100"/>
      <c r="DW251" s="100"/>
      <c r="DX251" s="100"/>
      <c r="DY251" s="100"/>
      <c r="DZ251" s="100"/>
      <c r="EA251" s="100"/>
      <c r="EB251" s="100"/>
      <c r="EC251" s="100"/>
      <c r="ED251" s="100"/>
      <c r="EE251" s="100"/>
      <c r="EF251" s="100"/>
      <c r="EG251" s="100"/>
      <c r="EH251" s="100"/>
      <c r="EI251" s="100"/>
      <c r="EJ251" s="100"/>
      <c r="EK251" s="100"/>
      <c r="EL251" s="100"/>
      <c r="EM251" s="100"/>
      <c r="EN251" s="100"/>
      <c r="EO251" s="100"/>
      <c r="EP251" s="100"/>
      <c r="EQ251" s="100"/>
      <c r="ER251" s="100"/>
      <c r="ES251" s="100"/>
      <c r="ET251" s="100"/>
      <c r="EU251" s="100"/>
      <c r="EV251" s="100"/>
      <c r="EW251" s="100"/>
      <c r="EX251" s="100"/>
      <c r="EY251" s="100"/>
      <c r="EZ251" s="100"/>
      <c r="FA251" s="100"/>
      <c r="FB251" s="100"/>
      <c r="FC251" s="100"/>
      <c r="FD251" s="100"/>
      <c r="FE251" s="100"/>
      <c r="FF251" s="100"/>
      <c r="FG251" s="100"/>
      <c r="FH251" s="100"/>
      <c r="FI251" s="100"/>
      <c r="FJ251" s="100"/>
      <c r="FK251" s="100"/>
      <c r="FL251" s="100"/>
    </row>
    <row r="252" spans="1:168" s="2" customFormat="1" ht="8.1" customHeight="1" x14ac:dyDescent="0.25">
      <c r="A252" s="69"/>
      <c r="B252" s="70"/>
      <c r="C252" s="70"/>
      <c r="D252" s="70"/>
      <c r="E252" s="70"/>
      <c r="F252" s="70"/>
      <c r="G252" s="68"/>
      <c r="H252" s="71"/>
      <c r="I252" s="55"/>
      <c r="J252" s="68"/>
      <c r="K252" s="68"/>
      <c r="L252" s="68"/>
      <c r="M252" s="55"/>
      <c r="N252" s="55"/>
      <c r="O252" s="105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68"/>
      <c r="CX252" s="68"/>
      <c r="CY252" s="68"/>
      <c r="CZ252" s="68"/>
      <c r="DA252" s="68"/>
      <c r="DB252" s="68"/>
      <c r="DC252" s="68"/>
      <c r="DD252" s="68"/>
      <c r="DE252" s="68"/>
      <c r="DF252" s="68"/>
      <c r="DG252" s="68"/>
      <c r="DH252" s="68"/>
      <c r="DI252" s="68"/>
      <c r="DJ252" s="68"/>
      <c r="DK252" s="68"/>
      <c r="DL252" s="68"/>
      <c r="DM252" s="68"/>
      <c r="DN252" s="68"/>
      <c r="DO252" s="68"/>
      <c r="DP252" s="68"/>
      <c r="DQ252" s="68"/>
      <c r="DR252" s="68"/>
      <c r="DS252" s="68"/>
      <c r="DT252" s="68"/>
      <c r="DU252" s="68"/>
      <c r="DV252" s="68"/>
      <c r="DW252" s="68"/>
      <c r="DX252" s="68"/>
      <c r="DY252" s="68"/>
      <c r="DZ252" s="68"/>
      <c r="EA252" s="68"/>
      <c r="EB252" s="68"/>
      <c r="EC252" s="68"/>
      <c r="ED252" s="68"/>
      <c r="EE252" s="68"/>
      <c r="EF252" s="68"/>
      <c r="EG252" s="68"/>
      <c r="EH252" s="68"/>
      <c r="EI252" s="68"/>
      <c r="EJ252" s="68"/>
      <c r="EK252" s="68"/>
      <c r="EL252" s="68"/>
      <c r="EM252" s="68"/>
      <c r="EN252" s="68"/>
      <c r="EO252" s="68"/>
      <c r="EP252" s="68"/>
      <c r="EQ252" s="68"/>
      <c r="ER252" s="68"/>
      <c r="ES252" s="68"/>
      <c r="ET252" s="68"/>
      <c r="EU252" s="68"/>
      <c r="EV252" s="68"/>
      <c r="EW252" s="68"/>
      <c r="EX252" s="68"/>
      <c r="EY252" s="68"/>
      <c r="EZ252" s="68"/>
      <c r="FA252" s="68"/>
      <c r="FB252" s="68"/>
      <c r="FC252" s="68"/>
      <c r="FD252" s="68"/>
      <c r="FE252" s="68"/>
      <c r="FF252" s="68"/>
      <c r="FG252" s="68"/>
      <c r="FH252" s="68"/>
      <c r="FI252" s="68"/>
      <c r="FJ252" s="68"/>
      <c r="FK252" s="68"/>
      <c r="FL252" s="68"/>
    </row>
    <row r="253" spans="1:168" s="2" customFormat="1" ht="15" customHeight="1" x14ac:dyDescent="0.25">
      <c r="A253" s="1">
        <v>1</v>
      </c>
      <c r="B253" s="2" t="s">
        <v>281</v>
      </c>
      <c r="C253" s="1" t="s">
        <v>30</v>
      </c>
      <c r="D253" s="1" t="s">
        <v>282</v>
      </c>
      <c r="E253" s="1" t="s">
        <v>283</v>
      </c>
      <c r="F253" s="1" t="s">
        <v>32</v>
      </c>
      <c r="G253" s="3">
        <v>26250</v>
      </c>
      <c r="H253" s="58">
        <v>0</v>
      </c>
      <c r="I253" s="3">
        <v>25</v>
      </c>
      <c r="J253" s="3">
        <f t="shared" ref="J253:J303" si="71">+G253*2.87%</f>
        <v>753.375</v>
      </c>
      <c r="K253" s="55">
        <f t="shared" ref="K253:K303" si="72">+G253*7.1%</f>
        <v>1863.7499999999998</v>
      </c>
      <c r="L253" s="55">
        <f t="shared" ref="L253:L303" si="73">+G253*1.15%</f>
        <v>301.875</v>
      </c>
      <c r="M253" s="3">
        <f t="shared" ref="M253:M303" si="74">+G253*3.04%</f>
        <v>798</v>
      </c>
      <c r="N253" s="55">
        <f t="shared" ref="N253:N303" si="75">+G253*7.09%</f>
        <v>1861.1250000000002</v>
      </c>
      <c r="O253" s="5">
        <v>0</v>
      </c>
      <c r="P253" s="3">
        <f t="shared" ref="P253:P303" si="76">SUM(J253:N253)</f>
        <v>5578.125</v>
      </c>
      <c r="Q253" s="3">
        <f t="shared" ref="Q253:Q303" si="77">+H253+I253+J253+M253+O253</f>
        <v>1576.375</v>
      </c>
      <c r="R253" s="3">
        <f t="shared" ref="R253:R303" si="78">+K253+L253+N253</f>
        <v>4026.75</v>
      </c>
      <c r="S253" s="57">
        <f t="shared" ref="S253:S303" si="79">+G253-Q253</f>
        <v>24673.625</v>
      </c>
      <c r="T253" s="1">
        <v>111</v>
      </c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</row>
    <row r="254" spans="1:168" s="2" customFormat="1" ht="15" customHeight="1" x14ac:dyDescent="0.25">
      <c r="A254" s="1">
        <v>2</v>
      </c>
      <c r="B254" s="2" t="s">
        <v>284</v>
      </c>
      <c r="C254" s="1" t="s">
        <v>34</v>
      </c>
      <c r="D254" s="1" t="s">
        <v>282</v>
      </c>
      <c r="E254" s="1" t="s">
        <v>283</v>
      </c>
      <c r="F254" s="1" t="s">
        <v>32</v>
      </c>
      <c r="G254" s="3">
        <v>26250</v>
      </c>
      <c r="H254" s="58">
        <v>0</v>
      </c>
      <c r="I254" s="3">
        <v>25</v>
      </c>
      <c r="J254" s="3">
        <f t="shared" si="71"/>
        <v>753.375</v>
      </c>
      <c r="K254" s="55">
        <f t="shared" si="72"/>
        <v>1863.7499999999998</v>
      </c>
      <c r="L254" s="55">
        <f t="shared" si="73"/>
        <v>301.875</v>
      </c>
      <c r="M254" s="3">
        <f t="shared" si="74"/>
        <v>798</v>
      </c>
      <c r="N254" s="55">
        <f t="shared" si="75"/>
        <v>1861.1250000000002</v>
      </c>
      <c r="O254" s="5">
        <v>0</v>
      </c>
      <c r="P254" s="3">
        <f t="shared" si="76"/>
        <v>5578.125</v>
      </c>
      <c r="Q254" s="3">
        <f t="shared" si="77"/>
        <v>1576.375</v>
      </c>
      <c r="R254" s="3">
        <f t="shared" si="78"/>
        <v>4026.75</v>
      </c>
      <c r="S254" s="57">
        <f t="shared" si="79"/>
        <v>24673.625</v>
      </c>
      <c r="T254" s="1">
        <v>111</v>
      </c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</row>
    <row r="255" spans="1:168" s="2" customFormat="1" ht="15" customHeight="1" x14ac:dyDescent="0.25">
      <c r="A255" s="1">
        <v>3</v>
      </c>
      <c r="B255" s="2" t="s">
        <v>285</v>
      </c>
      <c r="C255" s="1" t="s">
        <v>30</v>
      </c>
      <c r="D255" s="1" t="s">
        <v>282</v>
      </c>
      <c r="E255" s="1" t="s">
        <v>286</v>
      </c>
      <c r="F255" s="1" t="s">
        <v>32</v>
      </c>
      <c r="G255" s="3">
        <v>13200</v>
      </c>
      <c r="H255" s="58">
        <v>0</v>
      </c>
      <c r="I255" s="3">
        <v>25</v>
      </c>
      <c r="J255" s="3">
        <f t="shared" si="71"/>
        <v>378.84</v>
      </c>
      <c r="K255" s="55">
        <f t="shared" si="72"/>
        <v>937.19999999999993</v>
      </c>
      <c r="L255" s="55">
        <f t="shared" si="73"/>
        <v>151.80000000000001</v>
      </c>
      <c r="M255" s="3">
        <f t="shared" si="74"/>
        <v>401.28</v>
      </c>
      <c r="N255" s="55">
        <f t="shared" si="75"/>
        <v>935.88000000000011</v>
      </c>
      <c r="O255" s="5">
        <v>0</v>
      </c>
      <c r="P255" s="3">
        <f t="shared" si="76"/>
        <v>2805</v>
      </c>
      <c r="Q255" s="3">
        <f t="shared" si="77"/>
        <v>805.11999999999989</v>
      </c>
      <c r="R255" s="3">
        <f t="shared" si="78"/>
        <v>2024.88</v>
      </c>
      <c r="S255" s="57">
        <f t="shared" si="79"/>
        <v>12394.880000000001</v>
      </c>
      <c r="T255" s="1">
        <v>111</v>
      </c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</row>
    <row r="256" spans="1:168" s="2" customFormat="1" ht="15" customHeight="1" x14ac:dyDescent="0.25">
      <c r="A256" s="1">
        <v>4</v>
      </c>
      <c r="B256" s="122" t="s">
        <v>287</v>
      </c>
      <c r="C256" s="1" t="s">
        <v>30</v>
      </c>
      <c r="D256" s="1" t="s">
        <v>282</v>
      </c>
      <c r="E256" s="1" t="s">
        <v>286</v>
      </c>
      <c r="F256" s="1" t="s">
        <v>32</v>
      </c>
      <c r="G256" s="3">
        <v>13200</v>
      </c>
      <c r="H256" s="58">
        <v>0</v>
      </c>
      <c r="I256" s="3">
        <v>25</v>
      </c>
      <c r="J256" s="3">
        <f t="shared" si="71"/>
        <v>378.84</v>
      </c>
      <c r="K256" s="55">
        <f t="shared" si="72"/>
        <v>937.19999999999993</v>
      </c>
      <c r="L256" s="55">
        <f t="shared" si="73"/>
        <v>151.80000000000001</v>
      </c>
      <c r="M256" s="3">
        <f t="shared" si="74"/>
        <v>401.28</v>
      </c>
      <c r="N256" s="55">
        <f t="shared" si="75"/>
        <v>935.88000000000011</v>
      </c>
      <c r="O256" s="5">
        <v>0</v>
      </c>
      <c r="P256" s="3">
        <f t="shared" si="76"/>
        <v>2805</v>
      </c>
      <c r="Q256" s="3">
        <f t="shared" si="77"/>
        <v>805.11999999999989</v>
      </c>
      <c r="R256" s="3">
        <f t="shared" si="78"/>
        <v>2024.88</v>
      </c>
      <c r="S256" s="57">
        <f t="shared" si="79"/>
        <v>12394.880000000001</v>
      </c>
      <c r="T256" s="1">
        <v>111</v>
      </c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</row>
    <row r="257" spans="1:168" s="2" customFormat="1" ht="15" customHeight="1" x14ac:dyDescent="0.25">
      <c r="A257" s="1">
        <v>5</v>
      </c>
      <c r="B257" s="122" t="s">
        <v>288</v>
      </c>
      <c r="C257" s="1" t="s">
        <v>34</v>
      </c>
      <c r="D257" s="1" t="s">
        <v>282</v>
      </c>
      <c r="E257" s="127" t="s">
        <v>286</v>
      </c>
      <c r="F257" s="1" t="s">
        <v>32</v>
      </c>
      <c r="G257" s="3">
        <v>13200</v>
      </c>
      <c r="H257" s="58">
        <v>0</v>
      </c>
      <c r="I257" s="3">
        <v>25</v>
      </c>
      <c r="J257" s="3">
        <f>+G257*2.87%</f>
        <v>378.84</v>
      </c>
      <c r="K257" s="55">
        <f>+G257*7.1%</f>
        <v>937.19999999999993</v>
      </c>
      <c r="L257" s="55">
        <f>+G257*1.15%</f>
        <v>151.80000000000001</v>
      </c>
      <c r="M257" s="3">
        <f>+G257*3.04%</f>
        <v>401.28</v>
      </c>
      <c r="N257" s="55">
        <f>+G257*7.09%</f>
        <v>935.88000000000011</v>
      </c>
      <c r="O257" s="5">
        <v>0</v>
      </c>
      <c r="P257" s="3">
        <f>SUM(J257:N257)</f>
        <v>2805</v>
      </c>
      <c r="Q257" s="3">
        <f>+H257+I257+J257+M257+O257</f>
        <v>805.11999999999989</v>
      </c>
      <c r="R257" s="3">
        <f>+K257+L257+N257</f>
        <v>2024.88</v>
      </c>
      <c r="S257" s="57">
        <f>+G257-Q257</f>
        <v>12394.880000000001</v>
      </c>
      <c r="T257" s="1">
        <v>111</v>
      </c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</row>
    <row r="258" spans="1:168" s="2" customFormat="1" ht="15" customHeight="1" x14ac:dyDescent="0.25">
      <c r="A258" s="1">
        <v>6</v>
      </c>
      <c r="B258" s="122" t="s">
        <v>289</v>
      </c>
      <c r="C258" s="1" t="s">
        <v>34</v>
      </c>
      <c r="D258" s="1" t="s">
        <v>282</v>
      </c>
      <c r="E258" s="127" t="s">
        <v>286</v>
      </c>
      <c r="F258" s="1" t="s">
        <v>32</v>
      </c>
      <c r="G258" s="3">
        <v>13200</v>
      </c>
      <c r="H258" s="58">
        <v>0</v>
      </c>
      <c r="I258" s="3">
        <v>25</v>
      </c>
      <c r="J258" s="3">
        <f>+G258*2.87%</f>
        <v>378.84</v>
      </c>
      <c r="K258" s="55">
        <f>+G258*7.1%</f>
        <v>937.19999999999993</v>
      </c>
      <c r="L258" s="55">
        <f>+G258*1.15%</f>
        <v>151.80000000000001</v>
      </c>
      <c r="M258" s="3">
        <f>+G258*3.04%</f>
        <v>401.28</v>
      </c>
      <c r="N258" s="55">
        <f>+G258*7.09%</f>
        <v>935.88000000000011</v>
      </c>
      <c r="O258" s="5">
        <v>0</v>
      </c>
      <c r="P258" s="3">
        <f>SUM(J258:N258)</f>
        <v>2805</v>
      </c>
      <c r="Q258" s="3">
        <f>+H258+I258+J258+M258+O258</f>
        <v>805.11999999999989</v>
      </c>
      <c r="R258" s="3">
        <f>+K258+L258+N258</f>
        <v>2024.88</v>
      </c>
      <c r="S258" s="57">
        <f>+G258-Q258</f>
        <v>12394.880000000001</v>
      </c>
      <c r="T258" s="1">
        <v>111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</row>
    <row r="259" spans="1:168" s="2" customFormat="1" ht="15" customHeight="1" x14ac:dyDescent="0.25">
      <c r="A259" s="1">
        <v>7</v>
      </c>
      <c r="B259" s="122" t="s">
        <v>290</v>
      </c>
      <c r="C259" s="128" t="s">
        <v>30</v>
      </c>
      <c r="D259" s="1" t="s">
        <v>282</v>
      </c>
      <c r="E259" s="1" t="s">
        <v>286</v>
      </c>
      <c r="F259" s="1" t="s">
        <v>32</v>
      </c>
      <c r="G259" s="3">
        <v>13200</v>
      </c>
      <c r="H259" s="58">
        <v>0</v>
      </c>
      <c r="I259" s="3">
        <v>25</v>
      </c>
      <c r="J259" s="3">
        <f>+G259*2.87%</f>
        <v>378.84</v>
      </c>
      <c r="K259" s="55">
        <f>+G259*7.1%</f>
        <v>937.19999999999993</v>
      </c>
      <c r="L259" s="55">
        <f>+G259*1.15%</f>
        <v>151.80000000000001</v>
      </c>
      <c r="M259" s="3">
        <f>+G259*3.04%</f>
        <v>401.28</v>
      </c>
      <c r="N259" s="55">
        <f>+G259*7.09%</f>
        <v>935.88000000000011</v>
      </c>
      <c r="O259" s="5">
        <v>0</v>
      </c>
      <c r="P259" s="3">
        <f t="shared" si="76"/>
        <v>2805</v>
      </c>
      <c r="Q259" s="3">
        <f t="shared" si="77"/>
        <v>805.11999999999989</v>
      </c>
      <c r="R259" s="3">
        <f t="shared" si="78"/>
        <v>2024.88</v>
      </c>
      <c r="S259" s="57">
        <f t="shared" si="79"/>
        <v>12394.880000000001</v>
      </c>
      <c r="T259" s="1">
        <v>111</v>
      </c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</row>
    <row r="260" spans="1:168" s="2" customFormat="1" ht="15" customHeight="1" x14ac:dyDescent="0.25">
      <c r="A260" s="1">
        <v>8</v>
      </c>
      <c r="B260" s="2" t="s">
        <v>291</v>
      </c>
      <c r="C260" s="1" t="s">
        <v>34</v>
      </c>
      <c r="D260" s="1" t="s">
        <v>282</v>
      </c>
      <c r="E260" s="1" t="s">
        <v>286</v>
      </c>
      <c r="F260" s="1" t="s">
        <v>32</v>
      </c>
      <c r="G260" s="3">
        <v>13200</v>
      </c>
      <c r="H260" s="58">
        <v>0</v>
      </c>
      <c r="I260" s="3">
        <v>25</v>
      </c>
      <c r="J260" s="3">
        <f>+G260*2.87%</f>
        <v>378.84</v>
      </c>
      <c r="K260" s="55">
        <f>+G260*7.1%</f>
        <v>937.19999999999993</v>
      </c>
      <c r="L260" s="55">
        <f>+G260*1.15%</f>
        <v>151.80000000000001</v>
      </c>
      <c r="M260" s="3">
        <f t="shared" si="74"/>
        <v>401.28</v>
      </c>
      <c r="N260" s="55">
        <f t="shared" si="75"/>
        <v>935.88000000000011</v>
      </c>
      <c r="O260" s="5">
        <v>0</v>
      </c>
      <c r="P260" s="3">
        <f t="shared" si="76"/>
        <v>2805</v>
      </c>
      <c r="Q260" s="3">
        <f t="shared" si="77"/>
        <v>805.11999999999989</v>
      </c>
      <c r="R260" s="3">
        <f t="shared" si="78"/>
        <v>2024.88</v>
      </c>
      <c r="S260" s="57">
        <f t="shared" si="79"/>
        <v>12394.880000000001</v>
      </c>
      <c r="T260" s="1">
        <v>111</v>
      </c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</row>
    <row r="261" spans="1:168" s="2" customFormat="1" ht="15" customHeight="1" x14ac:dyDescent="0.25">
      <c r="A261" s="1">
        <v>9</v>
      </c>
      <c r="B261" s="2" t="s">
        <v>292</v>
      </c>
      <c r="C261" s="1" t="s">
        <v>34</v>
      </c>
      <c r="D261" s="1" t="s">
        <v>282</v>
      </c>
      <c r="E261" s="1" t="s">
        <v>286</v>
      </c>
      <c r="F261" s="1" t="s">
        <v>32</v>
      </c>
      <c r="G261" s="3">
        <v>13200</v>
      </c>
      <c r="H261" s="58">
        <v>0</v>
      </c>
      <c r="I261" s="3">
        <v>25</v>
      </c>
      <c r="J261" s="3">
        <f t="shared" si="71"/>
        <v>378.84</v>
      </c>
      <c r="K261" s="55">
        <f t="shared" si="72"/>
        <v>937.19999999999993</v>
      </c>
      <c r="L261" s="55">
        <f t="shared" si="73"/>
        <v>151.80000000000001</v>
      </c>
      <c r="M261" s="3">
        <f t="shared" si="74"/>
        <v>401.28</v>
      </c>
      <c r="N261" s="55">
        <f t="shared" si="75"/>
        <v>935.88000000000011</v>
      </c>
      <c r="O261" s="5">
        <v>0</v>
      </c>
      <c r="P261" s="3">
        <f t="shared" si="76"/>
        <v>2805</v>
      </c>
      <c r="Q261" s="3">
        <f t="shared" si="77"/>
        <v>805.11999999999989</v>
      </c>
      <c r="R261" s="3">
        <f t="shared" si="78"/>
        <v>2024.88</v>
      </c>
      <c r="S261" s="57">
        <f t="shared" si="79"/>
        <v>12394.880000000001</v>
      </c>
      <c r="T261" s="1">
        <v>111</v>
      </c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</row>
    <row r="262" spans="1:168" s="2" customFormat="1" ht="15" customHeight="1" x14ac:dyDescent="0.25">
      <c r="A262" s="1">
        <v>10</v>
      </c>
      <c r="B262" s="2" t="s">
        <v>293</v>
      </c>
      <c r="C262" s="1" t="s">
        <v>34</v>
      </c>
      <c r="D262" s="1" t="s">
        <v>282</v>
      </c>
      <c r="E262" s="1" t="s">
        <v>286</v>
      </c>
      <c r="F262" s="1" t="s">
        <v>32</v>
      </c>
      <c r="G262" s="3">
        <v>13200</v>
      </c>
      <c r="H262" s="58">
        <v>0</v>
      </c>
      <c r="I262" s="3">
        <v>25</v>
      </c>
      <c r="J262" s="3">
        <f t="shared" si="71"/>
        <v>378.84</v>
      </c>
      <c r="K262" s="55">
        <f t="shared" si="72"/>
        <v>937.19999999999993</v>
      </c>
      <c r="L262" s="55">
        <f t="shared" si="73"/>
        <v>151.80000000000001</v>
      </c>
      <c r="M262" s="3">
        <f t="shared" si="74"/>
        <v>401.28</v>
      </c>
      <c r="N262" s="55">
        <f t="shared" si="75"/>
        <v>935.88000000000011</v>
      </c>
      <c r="O262" s="5">
        <v>0</v>
      </c>
      <c r="P262" s="3">
        <f t="shared" si="76"/>
        <v>2805</v>
      </c>
      <c r="Q262" s="3">
        <f t="shared" si="77"/>
        <v>805.11999999999989</v>
      </c>
      <c r="R262" s="3">
        <f t="shared" si="78"/>
        <v>2024.88</v>
      </c>
      <c r="S262" s="57">
        <f t="shared" si="79"/>
        <v>12394.880000000001</v>
      </c>
      <c r="T262" s="1">
        <v>111</v>
      </c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</row>
    <row r="263" spans="1:168" s="2" customFormat="1" ht="15" customHeight="1" x14ac:dyDescent="0.25">
      <c r="A263" s="1">
        <v>11</v>
      </c>
      <c r="B263" s="2" t="s">
        <v>294</v>
      </c>
      <c r="C263" s="1" t="s">
        <v>34</v>
      </c>
      <c r="D263" s="1" t="s">
        <v>282</v>
      </c>
      <c r="E263" s="1" t="s">
        <v>286</v>
      </c>
      <c r="F263" s="1" t="s">
        <v>32</v>
      </c>
      <c r="G263" s="3">
        <v>13200</v>
      </c>
      <c r="H263" s="58">
        <v>0</v>
      </c>
      <c r="I263" s="3">
        <v>25</v>
      </c>
      <c r="J263" s="3">
        <f t="shared" si="71"/>
        <v>378.84</v>
      </c>
      <c r="K263" s="55">
        <f t="shared" si="72"/>
        <v>937.19999999999993</v>
      </c>
      <c r="L263" s="55">
        <f t="shared" si="73"/>
        <v>151.80000000000001</v>
      </c>
      <c r="M263" s="3">
        <f t="shared" si="74"/>
        <v>401.28</v>
      </c>
      <c r="N263" s="55">
        <f t="shared" si="75"/>
        <v>935.88000000000011</v>
      </c>
      <c r="O263" s="5">
        <v>0</v>
      </c>
      <c r="P263" s="3">
        <f t="shared" si="76"/>
        <v>2805</v>
      </c>
      <c r="Q263" s="3">
        <f t="shared" si="77"/>
        <v>805.11999999999989</v>
      </c>
      <c r="R263" s="3">
        <f t="shared" si="78"/>
        <v>2024.88</v>
      </c>
      <c r="S263" s="57">
        <f t="shared" si="79"/>
        <v>12394.880000000001</v>
      </c>
      <c r="T263" s="1">
        <v>111</v>
      </c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</row>
    <row r="264" spans="1:168" s="2" customFormat="1" ht="15" customHeight="1" x14ac:dyDescent="0.25">
      <c r="A264" s="1">
        <v>12</v>
      </c>
      <c r="B264" s="2" t="s">
        <v>295</v>
      </c>
      <c r="C264" s="1" t="s">
        <v>34</v>
      </c>
      <c r="D264" s="1" t="s">
        <v>282</v>
      </c>
      <c r="E264" s="1" t="s">
        <v>286</v>
      </c>
      <c r="F264" s="1" t="s">
        <v>32</v>
      </c>
      <c r="G264" s="3">
        <v>13200</v>
      </c>
      <c r="H264" s="58">
        <v>0</v>
      </c>
      <c r="I264" s="3">
        <v>25</v>
      </c>
      <c r="J264" s="3">
        <f t="shared" si="71"/>
        <v>378.84</v>
      </c>
      <c r="K264" s="55">
        <f t="shared" si="72"/>
        <v>937.19999999999993</v>
      </c>
      <c r="L264" s="55">
        <f t="shared" si="73"/>
        <v>151.80000000000001</v>
      </c>
      <c r="M264" s="3">
        <f t="shared" si="74"/>
        <v>401.28</v>
      </c>
      <c r="N264" s="55">
        <f t="shared" si="75"/>
        <v>935.88000000000011</v>
      </c>
      <c r="O264" s="5">
        <v>0</v>
      </c>
      <c r="P264" s="3">
        <f t="shared" si="76"/>
        <v>2805</v>
      </c>
      <c r="Q264" s="3">
        <f t="shared" si="77"/>
        <v>805.11999999999989</v>
      </c>
      <c r="R264" s="3">
        <f t="shared" si="78"/>
        <v>2024.88</v>
      </c>
      <c r="S264" s="57">
        <f t="shared" si="79"/>
        <v>12394.880000000001</v>
      </c>
      <c r="T264" s="1">
        <v>111</v>
      </c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</row>
    <row r="265" spans="1:168" s="2" customFormat="1" ht="15" customHeight="1" x14ac:dyDescent="0.25">
      <c r="A265" s="1">
        <v>13</v>
      </c>
      <c r="B265" s="2" t="s">
        <v>296</v>
      </c>
      <c r="C265" s="1" t="s">
        <v>34</v>
      </c>
      <c r="D265" s="1" t="s">
        <v>282</v>
      </c>
      <c r="E265" s="1" t="s">
        <v>286</v>
      </c>
      <c r="F265" s="1" t="s">
        <v>32</v>
      </c>
      <c r="G265" s="3">
        <v>13200</v>
      </c>
      <c r="H265" s="58">
        <v>0</v>
      </c>
      <c r="I265" s="3">
        <v>25</v>
      </c>
      <c r="J265" s="3">
        <f t="shared" si="71"/>
        <v>378.84</v>
      </c>
      <c r="K265" s="55">
        <f t="shared" si="72"/>
        <v>937.19999999999993</v>
      </c>
      <c r="L265" s="55">
        <f t="shared" si="73"/>
        <v>151.80000000000001</v>
      </c>
      <c r="M265" s="3">
        <f t="shared" si="74"/>
        <v>401.28</v>
      </c>
      <c r="N265" s="55">
        <f t="shared" si="75"/>
        <v>935.88000000000011</v>
      </c>
      <c r="O265" s="5">
        <v>0</v>
      </c>
      <c r="P265" s="3">
        <f t="shared" si="76"/>
        <v>2805</v>
      </c>
      <c r="Q265" s="3">
        <f t="shared" si="77"/>
        <v>805.11999999999989</v>
      </c>
      <c r="R265" s="3">
        <f t="shared" si="78"/>
        <v>2024.88</v>
      </c>
      <c r="S265" s="57">
        <f t="shared" si="79"/>
        <v>12394.880000000001</v>
      </c>
      <c r="T265" s="1">
        <v>111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s="2" customFormat="1" ht="15" customHeight="1" x14ac:dyDescent="0.25">
      <c r="A266" s="1">
        <v>14</v>
      </c>
      <c r="B266" s="2" t="s">
        <v>297</v>
      </c>
      <c r="C266" s="1" t="s">
        <v>34</v>
      </c>
      <c r="D266" s="1" t="s">
        <v>282</v>
      </c>
      <c r="E266" s="1" t="s">
        <v>286</v>
      </c>
      <c r="F266" s="1" t="s">
        <v>32</v>
      </c>
      <c r="G266" s="3">
        <v>13200</v>
      </c>
      <c r="H266" s="58">
        <v>0</v>
      </c>
      <c r="I266" s="3">
        <v>25</v>
      </c>
      <c r="J266" s="3">
        <f t="shared" si="71"/>
        <v>378.84</v>
      </c>
      <c r="K266" s="55">
        <f t="shared" si="72"/>
        <v>937.19999999999993</v>
      </c>
      <c r="L266" s="55">
        <f t="shared" si="73"/>
        <v>151.80000000000001</v>
      </c>
      <c r="M266" s="3">
        <f t="shared" si="74"/>
        <v>401.28</v>
      </c>
      <c r="N266" s="55">
        <f t="shared" si="75"/>
        <v>935.88000000000011</v>
      </c>
      <c r="O266" s="5">
        <v>0</v>
      </c>
      <c r="P266" s="3">
        <f t="shared" si="76"/>
        <v>2805</v>
      </c>
      <c r="Q266" s="3">
        <f t="shared" si="77"/>
        <v>805.11999999999989</v>
      </c>
      <c r="R266" s="3">
        <f t="shared" si="78"/>
        <v>2024.88</v>
      </c>
      <c r="S266" s="57">
        <f t="shared" si="79"/>
        <v>12394.880000000001</v>
      </c>
      <c r="T266" s="1">
        <v>111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s="2" customFormat="1" ht="15" customHeight="1" x14ac:dyDescent="0.25">
      <c r="A267" s="1">
        <v>15</v>
      </c>
      <c r="B267" s="2" t="s">
        <v>298</v>
      </c>
      <c r="C267" s="1" t="s">
        <v>34</v>
      </c>
      <c r="D267" s="1" t="s">
        <v>282</v>
      </c>
      <c r="E267" s="1" t="s">
        <v>286</v>
      </c>
      <c r="F267" s="1" t="s">
        <v>32</v>
      </c>
      <c r="G267" s="3">
        <v>13200</v>
      </c>
      <c r="H267" s="58">
        <v>0</v>
      </c>
      <c r="I267" s="3">
        <v>25</v>
      </c>
      <c r="J267" s="3">
        <f t="shared" si="71"/>
        <v>378.84</v>
      </c>
      <c r="K267" s="55">
        <f t="shared" si="72"/>
        <v>937.19999999999993</v>
      </c>
      <c r="L267" s="55">
        <f t="shared" si="73"/>
        <v>151.80000000000001</v>
      </c>
      <c r="M267" s="3">
        <f t="shared" si="74"/>
        <v>401.28</v>
      </c>
      <c r="N267" s="55">
        <f t="shared" si="75"/>
        <v>935.88000000000011</v>
      </c>
      <c r="O267" s="5">
        <v>0</v>
      </c>
      <c r="P267" s="3">
        <f t="shared" si="76"/>
        <v>2805</v>
      </c>
      <c r="Q267" s="3">
        <f t="shared" si="77"/>
        <v>805.11999999999989</v>
      </c>
      <c r="R267" s="3">
        <f t="shared" si="78"/>
        <v>2024.88</v>
      </c>
      <c r="S267" s="57">
        <f t="shared" si="79"/>
        <v>12394.880000000001</v>
      </c>
      <c r="T267" s="1">
        <v>111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s="2" customFormat="1" ht="15" customHeight="1" x14ac:dyDescent="0.25">
      <c r="A268" s="1">
        <v>16</v>
      </c>
      <c r="B268" s="2" t="s">
        <v>299</v>
      </c>
      <c r="C268" s="1" t="s">
        <v>34</v>
      </c>
      <c r="D268" s="1" t="s">
        <v>282</v>
      </c>
      <c r="E268" s="1" t="s">
        <v>300</v>
      </c>
      <c r="F268" s="1" t="s">
        <v>32</v>
      </c>
      <c r="G268" s="3">
        <v>13200</v>
      </c>
      <c r="H268" s="58">
        <v>0</v>
      </c>
      <c r="I268" s="3">
        <v>25</v>
      </c>
      <c r="J268" s="3">
        <f t="shared" si="71"/>
        <v>378.84</v>
      </c>
      <c r="K268" s="55">
        <f t="shared" si="72"/>
        <v>937.19999999999993</v>
      </c>
      <c r="L268" s="55">
        <f t="shared" si="73"/>
        <v>151.80000000000001</v>
      </c>
      <c r="M268" s="3">
        <f t="shared" si="74"/>
        <v>401.28</v>
      </c>
      <c r="N268" s="55">
        <f t="shared" si="75"/>
        <v>935.88000000000011</v>
      </c>
      <c r="O268" s="5">
        <v>0</v>
      </c>
      <c r="P268" s="3">
        <f t="shared" si="76"/>
        <v>2805</v>
      </c>
      <c r="Q268" s="3">
        <f t="shared" si="77"/>
        <v>805.11999999999989</v>
      </c>
      <c r="R268" s="3">
        <f t="shared" si="78"/>
        <v>2024.88</v>
      </c>
      <c r="S268" s="57">
        <f t="shared" si="79"/>
        <v>12394.880000000001</v>
      </c>
      <c r="T268" s="1">
        <v>111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s="2" customFormat="1" ht="15" customHeight="1" x14ac:dyDescent="0.25">
      <c r="A269" s="1">
        <v>17</v>
      </c>
      <c r="B269" s="2" t="s">
        <v>301</v>
      </c>
      <c r="C269" s="1" t="s">
        <v>34</v>
      </c>
      <c r="D269" s="1" t="s">
        <v>282</v>
      </c>
      <c r="E269" s="123" t="s">
        <v>302</v>
      </c>
      <c r="F269" s="1" t="s">
        <v>32</v>
      </c>
      <c r="G269" s="3">
        <v>13200</v>
      </c>
      <c r="H269" s="58">
        <v>0</v>
      </c>
      <c r="I269" s="3">
        <v>25</v>
      </c>
      <c r="J269" s="3">
        <f t="shared" si="71"/>
        <v>378.84</v>
      </c>
      <c r="K269" s="55">
        <f t="shared" si="72"/>
        <v>937.19999999999993</v>
      </c>
      <c r="L269" s="55">
        <f t="shared" si="73"/>
        <v>151.80000000000001</v>
      </c>
      <c r="M269" s="3">
        <f t="shared" si="74"/>
        <v>401.28</v>
      </c>
      <c r="N269" s="55">
        <f t="shared" si="75"/>
        <v>935.88000000000011</v>
      </c>
      <c r="O269" s="5">
        <v>0</v>
      </c>
      <c r="P269" s="3">
        <f t="shared" si="76"/>
        <v>2805</v>
      </c>
      <c r="Q269" s="3">
        <f t="shared" si="77"/>
        <v>805.11999999999989</v>
      </c>
      <c r="R269" s="3">
        <f t="shared" si="78"/>
        <v>2024.88</v>
      </c>
      <c r="S269" s="57">
        <f t="shared" si="79"/>
        <v>12394.880000000001</v>
      </c>
      <c r="T269" s="1">
        <v>111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s="2" customFormat="1" ht="15" customHeight="1" x14ac:dyDescent="0.25">
      <c r="A270" s="1">
        <v>18</v>
      </c>
      <c r="B270" s="2" t="s">
        <v>303</v>
      </c>
      <c r="C270" s="1" t="s">
        <v>30</v>
      </c>
      <c r="D270" s="1" t="s">
        <v>282</v>
      </c>
      <c r="E270" s="1" t="s">
        <v>286</v>
      </c>
      <c r="F270" s="1" t="s">
        <v>32</v>
      </c>
      <c r="G270" s="3">
        <v>13200</v>
      </c>
      <c r="H270" s="58">
        <v>0</v>
      </c>
      <c r="I270" s="3">
        <v>25</v>
      </c>
      <c r="J270" s="3">
        <f t="shared" si="71"/>
        <v>378.84</v>
      </c>
      <c r="K270" s="55">
        <f t="shared" si="72"/>
        <v>937.19999999999993</v>
      </c>
      <c r="L270" s="55">
        <f t="shared" si="73"/>
        <v>151.80000000000001</v>
      </c>
      <c r="M270" s="3">
        <f t="shared" si="74"/>
        <v>401.28</v>
      </c>
      <c r="N270" s="55">
        <f t="shared" si="75"/>
        <v>935.88000000000011</v>
      </c>
      <c r="O270" s="5">
        <v>0</v>
      </c>
      <c r="P270" s="3">
        <f t="shared" si="76"/>
        <v>2805</v>
      </c>
      <c r="Q270" s="3">
        <f t="shared" si="77"/>
        <v>805.11999999999989</v>
      </c>
      <c r="R270" s="3">
        <f t="shared" si="78"/>
        <v>2024.88</v>
      </c>
      <c r="S270" s="57">
        <f t="shared" si="79"/>
        <v>12394.880000000001</v>
      </c>
      <c r="T270" s="1">
        <v>111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s="2" customFormat="1" ht="15" customHeight="1" x14ac:dyDescent="0.25">
      <c r="A271" s="1">
        <v>19</v>
      </c>
      <c r="B271" s="2" t="s">
        <v>304</v>
      </c>
      <c r="C271" s="1" t="s">
        <v>30</v>
      </c>
      <c r="D271" s="1" t="s">
        <v>282</v>
      </c>
      <c r="E271" s="1" t="s">
        <v>286</v>
      </c>
      <c r="F271" s="1" t="s">
        <v>32</v>
      </c>
      <c r="G271" s="3">
        <v>13200</v>
      </c>
      <c r="H271" s="58">
        <v>0</v>
      </c>
      <c r="I271" s="3">
        <v>25</v>
      </c>
      <c r="J271" s="3">
        <f t="shared" si="71"/>
        <v>378.84</v>
      </c>
      <c r="K271" s="55">
        <f t="shared" si="72"/>
        <v>937.19999999999993</v>
      </c>
      <c r="L271" s="55">
        <f t="shared" si="73"/>
        <v>151.80000000000001</v>
      </c>
      <c r="M271" s="3">
        <f t="shared" si="74"/>
        <v>401.28</v>
      </c>
      <c r="N271" s="55">
        <f t="shared" si="75"/>
        <v>935.88000000000011</v>
      </c>
      <c r="O271" s="5">
        <v>0</v>
      </c>
      <c r="P271" s="3">
        <f t="shared" si="76"/>
        <v>2805</v>
      </c>
      <c r="Q271" s="3">
        <f t="shared" si="77"/>
        <v>805.11999999999989</v>
      </c>
      <c r="R271" s="3">
        <f t="shared" si="78"/>
        <v>2024.88</v>
      </c>
      <c r="S271" s="57">
        <f t="shared" si="79"/>
        <v>12394.880000000001</v>
      </c>
      <c r="T271" s="1">
        <v>111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s="2" customFormat="1" ht="15" customHeight="1" x14ac:dyDescent="0.25">
      <c r="A272" s="1">
        <v>20</v>
      </c>
      <c r="B272" s="2" t="s">
        <v>305</v>
      </c>
      <c r="C272" s="1" t="s">
        <v>34</v>
      </c>
      <c r="D272" s="1" t="s">
        <v>282</v>
      </c>
      <c r="E272" s="1" t="s">
        <v>286</v>
      </c>
      <c r="F272" s="1" t="s">
        <v>32</v>
      </c>
      <c r="G272" s="3">
        <v>13200</v>
      </c>
      <c r="H272" s="58">
        <v>0</v>
      </c>
      <c r="I272" s="3">
        <v>25</v>
      </c>
      <c r="J272" s="3">
        <f t="shared" si="71"/>
        <v>378.84</v>
      </c>
      <c r="K272" s="55">
        <f t="shared" si="72"/>
        <v>937.19999999999993</v>
      </c>
      <c r="L272" s="55">
        <f t="shared" si="73"/>
        <v>151.80000000000001</v>
      </c>
      <c r="M272" s="3">
        <f t="shared" si="74"/>
        <v>401.28</v>
      </c>
      <c r="N272" s="55">
        <f t="shared" si="75"/>
        <v>935.88000000000011</v>
      </c>
      <c r="O272" s="5">
        <v>0</v>
      </c>
      <c r="P272" s="3">
        <f t="shared" si="76"/>
        <v>2805</v>
      </c>
      <c r="Q272" s="3">
        <f t="shared" si="77"/>
        <v>805.11999999999989</v>
      </c>
      <c r="R272" s="3">
        <f t="shared" si="78"/>
        <v>2024.88</v>
      </c>
      <c r="S272" s="57">
        <f t="shared" si="79"/>
        <v>12394.880000000001</v>
      </c>
      <c r="T272" s="1">
        <v>111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s="2" customFormat="1" ht="15" customHeight="1" x14ac:dyDescent="0.25">
      <c r="A273" s="1">
        <v>21</v>
      </c>
      <c r="B273" s="2" t="s">
        <v>306</v>
      </c>
      <c r="C273" s="1" t="s">
        <v>34</v>
      </c>
      <c r="D273" s="1" t="s">
        <v>282</v>
      </c>
      <c r="E273" s="1" t="s">
        <v>286</v>
      </c>
      <c r="F273" s="1" t="s">
        <v>32</v>
      </c>
      <c r="G273" s="3">
        <v>13200</v>
      </c>
      <c r="H273" s="58">
        <v>0</v>
      </c>
      <c r="I273" s="3">
        <v>25</v>
      </c>
      <c r="J273" s="3">
        <f t="shared" si="71"/>
        <v>378.84</v>
      </c>
      <c r="K273" s="55">
        <f t="shared" si="72"/>
        <v>937.19999999999993</v>
      </c>
      <c r="L273" s="55">
        <f t="shared" si="73"/>
        <v>151.80000000000001</v>
      </c>
      <c r="M273" s="3">
        <f t="shared" si="74"/>
        <v>401.28</v>
      </c>
      <c r="N273" s="55">
        <f t="shared" si="75"/>
        <v>935.88000000000011</v>
      </c>
      <c r="O273" s="5">
        <v>0</v>
      </c>
      <c r="P273" s="3">
        <f t="shared" si="76"/>
        <v>2805</v>
      </c>
      <c r="Q273" s="3">
        <f t="shared" si="77"/>
        <v>805.11999999999989</v>
      </c>
      <c r="R273" s="3">
        <f t="shared" si="78"/>
        <v>2024.88</v>
      </c>
      <c r="S273" s="57">
        <f t="shared" si="79"/>
        <v>12394.880000000001</v>
      </c>
      <c r="T273" s="1">
        <v>111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s="2" customFormat="1" ht="15" customHeight="1" x14ac:dyDescent="0.25">
      <c r="A274" s="1">
        <v>22</v>
      </c>
      <c r="B274" s="2" t="s">
        <v>307</v>
      </c>
      <c r="C274" s="1" t="s">
        <v>34</v>
      </c>
      <c r="D274" s="1" t="s">
        <v>282</v>
      </c>
      <c r="E274" s="1" t="s">
        <v>286</v>
      </c>
      <c r="F274" s="1" t="s">
        <v>32</v>
      </c>
      <c r="G274" s="3">
        <v>13200</v>
      </c>
      <c r="H274" s="58">
        <v>0</v>
      </c>
      <c r="I274" s="3">
        <v>25</v>
      </c>
      <c r="J274" s="3">
        <f t="shared" si="71"/>
        <v>378.84</v>
      </c>
      <c r="K274" s="55">
        <f t="shared" si="72"/>
        <v>937.19999999999993</v>
      </c>
      <c r="L274" s="55">
        <f t="shared" si="73"/>
        <v>151.80000000000001</v>
      </c>
      <c r="M274" s="3">
        <f t="shared" si="74"/>
        <v>401.28</v>
      </c>
      <c r="N274" s="55">
        <f t="shared" si="75"/>
        <v>935.88000000000011</v>
      </c>
      <c r="O274" s="5">
        <v>0</v>
      </c>
      <c r="P274" s="3">
        <f t="shared" si="76"/>
        <v>2805</v>
      </c>
      <c r="Q274" s="3">
        <f t="shared" si="77"/>
        <v>805.11999999999989</v>
      </c>
      <c r="R274" s="3">
        <f t="shared" si="78"/>
        <v>2024.88</v>
      </c>
      <c r="S274" s="57">
        <f t="shared" si="79"/>
        <v>12394.880000000001</v>
      </c>
      <c r="T274" s="1">
        <v>111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s="2" customFormat="1" ht="15" customHeight="1" x14ac:dyDescent="0.25">
      <c r="A275" s="1">
        <v>23</v>
      </c>
      <c r="B275" s="2" t="s">
        <v>308</v>
      </c>
      <c r="C275" s="1" t="s">
        <v>34</v>
      </c>
      <c r="D275" s="1" t="s">
        <v>282</v>
      </c>
      <c r="E275" s="1" t="s">
        <v>286</v>
      </c>
      <c r="F275" s="1" t="s">
        <v>32</v>
      </c>
      <c r="G275" s="3">
        <v>13200</v>
      </c>
      <c r="H275" s="58">
        <v>0</v>
      </c>
      <c r="I275" s="3">
        <v>25</v>
      </c>
      <c r="J275" s="3">
        <f t="shared" si="71"/>
        <v>378.84</v>
      </c>
      <c r="K275" s="55">
        <f t="shared" si="72"/>
        <v>937.19999999999993</v>
      </c>
      <c r="L275" s="55">
        <f t="shared" si="73"/>
        <v>151.80000000000001</v>
      </c>
      <c r="M275" s="3">
        <f t="shared" si="74"/>
        <v>401.28</v>
      </c>
      <c r="N275" s="55">
        <f t="shared" si="75"/>
        <v>935.88000000000011</v>
      </c>
      <c r="O275" s="5">
        <v>1350.12</v>
      </c>
      <c r="P275" s="3">
        <f t="shared" si="76"/>
        <v>2805</v>
      </c>
      <c r="Q275" s="3">
        <f t="shared" si="77"/>
        <v>2155.2399999999998</v>
      </c>
      <c r="R275" s="3">
        <f t="shared" si="78"/>
        <v>2024.88</v>
      </c>
      <c r="S275" s="57">
        <f t="shared" si="79"/>
        <v>11044.76</v>
      </c>
      <c r="T275" s="1">
        <v>111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s="2" customFormat="1" ht="15" customHeight="1" x14ac:dyDescent="0.25">
      <c r="A276" s="1">
        <v>24</v>
      </c>
      <c r="B276" s="2" t="s">
        <v>309</v>
      </c>
      <c r="C276" s="1" t="s">
        <v>34</v>
      </c>
      <c r="D276" s="1" t="s">
        <v>282</v>
      </c>
      <c r="E276" s="1" t="s">
        <v>286</v>
      </c>
      <c r="F276" s="1" t="s">
        <v>32</v>
      </c>
      <c r="G276" s="3">
        <v>13200</v>
      </c>
      <c r="H276" s="58">
        <v>0</v>
      </c>
      <c r="I276" s="3">
        <v>25</v>
      </c>
      <c r="J276" s="3">
        <f t="shared" si="71"/>
        <v>378.84</v>
      </c>
      <c r="K276" s="55">
        <f t="shared" si="72"/>
        <v>937.19999999999993</v>
      </c>
      <c r="L276" s="55">
        <f t="shared" si="73"/>
        <v>151.80000000000001</v>
      </c>
      <c r="M276" s="3">
        <f t="shared" si="74"/>
        <v>401.28</v>
      </c>
      <c r="N276" s="55">
        <f t="shared" si="75"/>
        <v>935.88000000000011</v>
      </c>
      <c r="O276" s="5">
        <v>0</v>
      </c>
      <c r="P276" s="3">
        <f t="shared" si="76"/>
        <v>2805</v>
      </c>
      <c r="Q276" s="3">
        <f t="shared" si="77"/>
        <v>805.11999999999989</v>
      </c>
      <c r="R276" s="3">
        <f t="shared" si="78"/>
        <v>2024.88</v>
      </c>
      <c r="S276" s="57">
        <f t="shared" si="79"/>
        <v>12394.880000000001</v>
      </c>
      <c r="T276" s="1">
        <v>111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s="2" customFormat="1" ht="15" customHeight="1" x14ac:dyDescent="0.25">
      <c r="A277" s="1">
        <v>25</v>
      </c>
      <c r="B277" s="2" t="s">
        <v>310</v>
      </c>
      <c r="C277" s="1" t="s">
        <v>30</v>
      </c>
      <c r="D277" s="1" t="s">
        <v>282</v>
      </c>
      <c r="E277" s="1" t="s">
        <v>286</v>
      </c>
      <c r="F277" s="1" t="s">
        <v>32</v>
      </c>
      <c r="G277" s="3">
        <v>13200</v>
      </c>
      <c r="H277" s="58">
        <v>0</v>
      </c>
      <c r="I277" s="3">
        <v>25</v>
      </c>
      <c r="J277" s="3">
        <f t="shared" si="71"/>
        <v>378.84</v>
      </c>
      <c r="K277" s="55">
        <f t="shared" si="72"/>
        <v>937.19999999999993</v>
      </c>
      <c r="L277" s="55">
        <f t="shared" si="73"/>
        <v>151.80000000000001</v>
      </c>
      <c r="M277" s="3">
        <f t="shared" si="74"/>
        <v>401.28</v>
      </c>
      <c r="N277" s="55">
        <f t="shared" si="75"/>
        <v>935.88000000000011</v>
      </c>
      <c r="O277" s="5">
        <v>0</v>
      </c>
      <c r="P277" s="3">
        <f t="shared" si="76"/>
        <v>2805</v>
      </c>
      <c r="Q277" s="3">
        <f t="shared" si="77"/>
        <v>805.11999999999989</v>
      </c>
      <c r="R277" s="3">
        <f t="shared" si="78"/>
        <v>2024.88</v>
      </c>
      <c r="S277" s="57">
        <f t="shared" si="79"/>
        <v>12394.880000000001</v>
      </c>
      <c r="T277" s="1">
        <v>111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s="2" customFormat="1" ht="15" customHeight="1" x14ac:dyDescent="0.25">
      <c r="A278" s="1">
        <v>26</v>
      </c>
      <c r="B278" s="2" t="s">
        <v>311</v>
      </c>
      <c r="C278" s="1" t="s">
        <v>30</v>
      </c>
      <c r="D278" s="1" t="s">
        <v>282</v>
      </c>
      <c r="E278" s="1" t="s">
        <v>286</v>
      </c>
      <c r="F278" s="1" t="s">
        <v>32</v>
      </c>
      <c r="G278" s="3">
        <v>13200</v>
      </c>
      <c r="H278" s="58">
        <v>0</v>
      </c>
      <c r="I278" s="3">
        <v>25</v>
      </c>
      <c r="J278" s="3">
        <f t="shared" si="71"/>
        <v>378.84</v>
      </c>
      <c r="K278" s="55">
        <f t="shared" si="72"/>
        <v>937.19999999999993</v>
      </c>
      <c r="L278" s="55">
        <f t="shared" si="73"/>
        <v>151.80000000000001</v>
      </c>
      <c r="M278" s="3">
        <f t="shared" si="74"/>
        <v>401.28</v>
      </c>
      <c r="N278" s="55">
        <f t="shared" si="75"/>
        <v>935.88000000000011</v>
      </c>
      <c r="O278" s="5">
        <v>0</v>
      </c>
      <c r="P278" s="3">
        <f t="shared" si="76"/>
        <v>2805</v>
      </c>
      <c r="Q278" s="3">
        <f t="shared" si="77"/>
        <v>805.11999999999989</v>
      </c>
      <c r="R278" s="3">
        <f t="shared" si="78"/>
        <v>2024.88</v>
      </c>
      <c r="S278" s="57">
        <f t="shared" si="79"/>
        <v>12394.880000000001</v>
      </c>
      <c r="T278" s="1">
        <v>111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s="2" customFormat="1" ht="15" customHeight="1" x14ac:dyDescent="0.25">
      <c r="A279" s="1">
        <v>27</v>
      </c>
      <c r="B279" s="2" t="s">
        <v>312</v>
      </c>
      <c r="C279" s="1" t="s">
        <v>34</v>
      </c>
      <c r="D279" s="1" t="s">
        <v>282</v>
      </c>
      <c r="E279" s="1" t="s">
        <v>286</v>
      </c>
      <c r="F279" s="1" t="s">
        <v>32</v>
      </c>
      <c r="G279" s="3">
        <v>13200</v>
      </c>
      <c r="H279" s="58">
        <v>0</v>
      </c>
      <c r="I279" s="3">
        <v>25</v>
      </c>
      <c r="J279" s="3">
        <f t="shared" si="71"/>
        <v>378.84</v>
      </c>
      <c r="K279" s="55">
        <f t="shared" si="72"/>
        <v>937.19999999999993</v>
      </c>
      <c r="L279" s="55">
        <f t="shared" si="73"/>
        <v>151.80000000000001</v>
      </c>
      <c r="M279" s="3">
        <f t="shared" si="74"/>
        <v>401.28</v>
      </c>
      <c r="N279" s="55">
        <f t="shared" si="75"/>
        <v>935.88000000000011</v>
      </c>
      <c r="O279" s="5">
        <v>0</v>
      </c>
      <c r="P279" s="3">
        <f t="shared" si="76"/>
        <v>2805</v>
      </c>
      <c r="Q279" s="3">
        <f t="shared" si="77"/>
        <v>805.11999999999989</v>
      </c>
      <c r="R279" s="3">
        <f t="shared" si="78"/>
        <v>2024.88</v>
      </c>
      <c r="S279" s="57">
        <f t="shared" si="79"/>
        <v>12394.880000000001</v>
      </c>
      <c r="T279" s="1">
        <v>111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s="2" customFormat="1" ht="15" customHeight="1" x14ac:dyDescent="0.25">
      <c r="A280" s="1">
        <v>28</v>
      </c>
      <c r="B280" s="2" t="s">
        <v>313</v>
      </c>
      <c r="C280" s="1" t="s">
        <v>34</v>
      </c>
      <c r="D280" s="1" t="s">
        <v>282</v>
      </c>
      <c r="E280" s="1" t="s">
        <v>286</v>
      </c>
      <c r="F280" s="1" t="s">
        <v>32</v>
      </c>
      <c r="G280" s="3">
        <v>13200</v>
      </c>
      <c r="H280" s="58">
        <v>0</v>
      </c>
      <c r="I280" s="3">
        <v>25</v>
      </c>
      <c r="J280" s="3">
        <f t="shared" si="71"/>
        <v>378.84</v>
      </c>
      <c r="K280" s="55">
        <f t="shared" si="72"/>
        <v>937.19999999999993</v>
      </c>
      <c r="L280" s="55">
        <f t="shared" si="73"/>
        <v>151.80000000000001</v>
      </c>
      <c r="M280" s="3">
        <f t="shared" si="74"/>
        <v>401.28</v>
      </c>
      <c r="N280" s="55">
        <f t="shared" si="75"/>
        <v>935.88000000000011</v>
      </c>
      <c r="O280" s="5">
        <v>0</v>
      </c>
      <c r="P280" s="3">
        <f t="shared" si="76"/>
        <v>2805</v>
      </c>
      <c r="Q280" s="3">
        <f t="shared" si="77"/>
        <v>805.11999999999989</v>
      </c>
      <c r="R280" s="3">
        <f t="shared" si="78"/>
        <v>2024.88</v>
      </c>
      <c r="S280" s="57">
        <f t="shared" si="79"/>
        <v>12394.880000000001</v>
      </c>
      <c r="T280" s="1">
        <v>111</v>
      </c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s="2" customFormat="1" ht="15" customHeight="1" x14ac:dyDescent="0.25">
      <c r="A281" s="1">
        <v>29</v>
      </c>
      <c r="B281" s="2" t="s">
        <v>314</v>
      </c>
      <c r="C281" s="1" t="s">
        <v>34</v>
      </c>
      <c r="D281" s="1" t="s">
        <v>282</v>
      </c>
      <c r="E281" s="1" t="s">
        <v>286</v>
      </c>
      <c r="F281" s="1" t="s">
        <v>32</v>
      </c>
      <c r="G281" s="3">
        <v>13200</v>
      </c>
      <c r="H281" s="58">
        <v>0</v>
      </c>
      <c r="I281" s="3">
        <v>25</v>
      </c>
      <c r="J281" s="3">
        <f t="shared" si="71"/>
        <v>378.84</v>
      </c>
      <c r="K281" s="55">
        <f t="shared" si="72"/>
        <v>937.19999999999993</v>
      </c>
      <c r="L281" s="55">
        <f t="shared" si="73"/>
        <v>151.80000000000001</v>
      </c>
      <c r="M281" s="3">
        <f t="shared" si="74"/>
        <v>401.28</v>
      </c>
      <c r="N281" s="55">
        <f t="shared" si="75"/>
        <v>935.88000000000011</v>
      </c>
      <c r="O281" s="5">
        <v>0</v>
      </c>
      <c r="P281" s="3">
        <f t="shared" si="76"/>
        <v>2805</v>
      </c>
      <c r="Q281" s="3">
        <f t="shared" si="77"/>
        <v>805.11999999999989</v>
      </c>
      <c r="R281" s="3">
        <f t="shared" si="78"/>
        <v>2024.88</v>
      </c>
      <c r="S281" s="57">
        <f t="shared" si="79"/>
        <v>12394.880000000001</v>
      </c>
      <c r="T281" s="1">
        <v>111</v>
      </c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s="2" customFormat="1" ht="15" customHeight="1" x14ac:dyDescent="0.25">
      <c r="A282" s="1">
        <v>30</v>
      </c>
      <c r="B282" s="2" t="s">
        <v>315</v>
      </c>
      <c r="C282" s="1" t="s">
        <v>34</v>
      </c>
      <c r="D282" s="1" t="s">
        <v>282</v>
      </c>
      <c r="E282" s="1" t="s">
        <v>286</v>
      </c>
      <c r="F282" s="1" t="s">
        <v>32</v>
      </c>
      <c r="G282" s="3">
        <v>13200</v>
      </c>
      <c r="H282" s="58">
        <v>0</v>
      </c>
      <c r="I282" s="3">
        <v>25</v>
      </c>
      <c r="J282" s="3">
        <f t="shared" si="71"/>
        <v>378.84</v>
      </c>
      <c r="K282" s="55">
        <f t="shared" si="72"/>
        <v>937.19999999999993</v>
      </c>
      <c r="L282" s="55">
        <f t="shared" si="73"/>
        <v>151.80000000000001</v>
      </c>
      <c r="M282" s="3">
        <f t="shared" si="74"/>
        <v>401.28</v>
      </c>
      <c r="N282" s="55">
        <f t="shared" si="75"/>
        <v>935.88000000000011</v>
      </c>
      <c r="O282" s="5">
        <v>0</v>
      </c>
      <c r="P282" s="3">
        <f t="shared" si="76"/>
        <v>2805</v>
      </c>
      <c r="Q282" s="3">
        <f t="shared" si="77"/>
        <v>805.11999999999989</v>
      </c>
      <c r="R282" s="3">
        <f t="shared" si="78"/>
        <v>2024.88</v>
      </c>
      <c r="S282" s="57">
        <f t="shared" si="79"/>
        <v>12394.880000000001</v>
      </c>
      <c r="T282" s="1">
        <v>111</v>
      </c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s="2" customFormat="1" ht="15" customHeight="1" x14ac:dyDescent="0.25">
      <c r="A283" s="1">
        <v>31</v>
      </c>
      <c r="B283" s="2" t="s">
        <v>316</v>
      </c>
      <c r="C283" s="1" t="s">
        <v>34</v>
      </c>
      <c r="D283" s="1" t="s">
        <v>282</v>
      </c>
      <c r="E283" s="1" t="s">
        <v>286</v>
      </c>
      <c r="F283" s="1" t="s">
        <v>32</v>
      </c>
      <c r="G283" s="3">
        <v>13200</v>
      </c>
      <c r="H283" s="58">
        <v>0</v>
      </c>
      <c r="I283" s="3">
        <v>25</v>
      </c>
      <c r="J283" s="3">
        <f t="shared" si="71"/>
        <v>378.84</v>
      </c>
      <c r="K283" s="55">
        <f t="shared" si="72"/>
        <v>937.19999999999993</v>
      </c>
      <c r="L283" s="55">
        <f t="shared" si="73"/>
        <v>151.80000000000001</v>
      </c>
      <c r="M283" s="3">
        <f t="shared" si="74"/>
        <v>401.28</v>
      </c>
      <c r="N283" s="55">
        <f t="shared" si="75"/>
        <v>935.88000000000011</v>
      </c>
      <c r="O283" s="5">
        <v>0</v>
      </c>
      <c r="P283" s="3">
        <f t="shared" si="76"/>
        <v>2805</v>
      </c>
      <c r="Q283" s="3">
        <f t="shared" si="77"/>
        <v>805.11999999999989</v>
      </c>
      <c r="R283" s="3">
        <f t="shared" si="78"/>
        <v>2024.88</v>
      </c>
      <c r="S283" s="57">
        <f t="shared" si="79"/>
        <v>12394.880000000001</v>
      </c>
      <c r="T283" s="1">
        <v>111</v>
      </c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s="2" customFormat="1" ht="15" customHeight="1" x14ac:dyDescent="0.25">
      <c r="A284" s="1">
        <v>32</v>
      </c>
      <c r="B284" s="2" t="s">
        <v>317</v>
      </c>
      <c r="C284" s="1" t="s">
        <v>30</v>
      </c>
      <c r="D284" s="1" t="s">
        <v>282</v>
      </c>
      <c r="E284" s="1" t="s">
        <v>286</v>
      </c>
      <c r="F284" s="1" t="s">
        <v>32</v>
      </c>
      <c r="G284" s="3">
        <v>13200</v>
      </c>
      <c r="H284" s="58">
        <v>0</v>
      </c>
      <c r="I284" s="3">
        <v>25</v>
      </c>
      <c r="J284" s="3">
        <f t="shared" si="71"/>
        <v>378.84</v>
      </c>
      <c r="K284" s="55">
        <f t="shared" si="72"/>
        <v>937.19999999999993</v>
      </c>
      <c r="L284" s="55">
        <f t="shared" si="73"/>
        <v>151.80000000000001</v>
      </c>
      <c r="M284" s="3">
        <f t="shared" si="74"/>
        <v>401.28</v>
      </c>
      <c r="N284" s="55">
        <f t="shared" si="75"/>
        <v>935.88000000000011</v>
      </c>
      <c r="O284" s="5">
        <v>0</v>
      </c>
      <c r="P284" s="3">
        <f t="shared" si="76"/>
        <v>2805</v>
      </c>
      <c r="Q284" s="3">
        <f t="shared" si="77"/>
        <v>805.11999999999989</v>
      </c>
      <c r="R284" s="3">
        <f t="shared" si="78"/>
        <v>2024.88</v>
      </c>
      <c r="S284" s="57">
        <f t="shared" si="79"/>
        <v>12394.880000000001</v>
      </c>
      <c r="T284" s="1">
        <v>111</v>
      </c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s="2" customFormat="1" ht="15" customHeight="1" x14ac:dyDescent="0.25">
      <c r="A285" s="1">
        <v>33</v>
      </c>
      <c r="B285" s="2" t="s">
        <v>318</v>
      </c>
      <c r="C285" s="1" t="s">
        <v>34</v>
      </c>
      <c r="D285" s="1" t="s">
        <v>282</v>
      </c>
      <c r="E285" s="1" t="s">
        <v>286</v>
      </c>
      <c r="F285" s="1" t="s">
        <v>32</v>
      </c>
      <c r="G285" s="3">
        <v>13200</v>
      </c>
      <c r="H285" s="58">
        <v>0</v>
      </c>
      <c r="I285" s="3">
        <v>25</v>
      </c>
      <c r="J285" s="3">
        <f t="shared" si="71"/>
        <v>378.84</v>
      </c>
      <c r="K285" s="55">
        <f t="shared" si="72"/>
        <v>937.19999999999993</v>
      </c>
      <c r="L285" s="55">
        <f t="shared" si="73"/>
        <v>151.80000000000001</v>
      </c>
      <c r="M285" s="3">
        <f t="shared" si="74"/>
        <v>401.28</v>
      </c>
      <c r="N285" s="55">
        <f t="shared" si="75"/>
        <v>935.88000000000011</v>
      </c>
      <c r="O285" s="5">
        <v>0</v>
      </c>
      <c r="P285" s="3">
        <f t="shared" si="76"/>
        <v>2805</v>
      </c>
      <c r="Q285" s="3">
        <f t="shared" si="77"/>
        <v>805.11999999999989</v>
      </c>
      <c r="R285" s="3">
        <f t="shared" si="78"/>
        <v>2024.88</v>
      </c>
      <c r="S285" s="57">
        <f t="shared" si="79"/>
        <v>12394.880000000001</v>
      </c>
      <c r="T285" s="1">
        <v>111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s="2" customFormat="1" ht="15" customHeight="1" x14ac:dyDescent="0.25">
      <c r="A286" s="1">
        <v>34</v>
      </c>
      <c r="B286" s="2" t="s">
        <v>319</v>
      </c>
      <c r="C286" s="1" t="s">
        <v>34</v>
      </c>
      <c r="D286" s="1" t="s">
        <v>282</v>
      </c>
      <c r="E286" s="1" t="s">
        <v>286</v>
      </c>
      <c r="F286" s="1" t="s">
        <v>32</v>
      </c>
      <c r="G286" s="3">
        <v>13200</v>
      </c>
      <c r="H286" s="58">
        <v>0</v>
      </c>
      <c r="I286" s="3">
        <v>25</v>
      </c>
      <c r="J286" s="3">
        <f t="shared" si="71"/>
        <v>378.84</v>
      </c>
      <c r="K286" s="55">
        <f t="shared" si="72"/>
        <v>937.19999999999993</v>
      </c>
      <c r="L286" s="55">
        <f t="shared" si="73"/>
        <v>151.80000000000001</v>
      </c>
      <c r="M286" s="3">
        <f t="shared" si="74"/>
        <v>401.28</v>
      </c>
      <c r="N286" s="55">
        <f t="shared" si="75"/>
        <v>935.88000000000011</v>
      </c>
      <c r="O286" s="5">
        <v>0</v>
      </c>
      <c r="P286" s="3">
        <f t="shared" si="76"/>
        <v>2805</v>
      </c>
      <c r="Q286" s="3">
        <f t="shared" si="77"/>
        <v>805.11999999999989</v>
      </c>
      <c r="R286" s="3">
        <f t="shared" si="78"/>
        <v>2024.88</v>
      </c>
      <c r="S286" s="57">
        <f t="shared" si="79"/>
        <v>12394.880000000001</v>
      </c>
      <c r="T286" s="1">
        <v>111</v>
      </c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s="2" customFormat="1" ht="15" customHeight="1" x14ac:dyDescent="0.25">
      <c r="A287" s="1">
        <v>35</v>
      </c>
      <c r="B287" s="2" t="s">
        <v>320</v>
      </c>
      <c r="C287" s="1" t="s">
        <v>34</v>
      </c>
      <c r="D287" s="1" t="s">
        <v>282</v>
      </c>
      <c r="E287" s="1" t="s">
        <v>286</v>
      </c>
      <c r="F287" s="1" t="s">
        <v>32</v>
      </c>
      <c r="G287" s="3">
        <v>13200</v>
      </c>
      <c r="H287" s="58">
        <v>0</v>
      </c>
      <c r="I287" s="3">
        <v>25</v>
      </c>
      <c r="J287" s="3">
        <f t="shared" si="71"/>
        <v>378.84</v>
      </c>
      <c r="K287" s="55">
        <f t="shared" si="72"/>
        <v>937.19999999999993</v>
      </c>
      <c r="L287" s="55">
        <f t="shared" si="73"/>
        <v>151.80000000000001</v>
      </c>
      <c r="M287" s="3">
        <f t="shared" si="74"/>
        <v>401.28</v>
      </c>
      <c r="N287" s="55">
        <f t="shared" si="75"/>
        <v>935.88000000000011</v>
      </c>
      <c r="O287" s="5">
        <v>0</v>
      </c>
      <c r="P287" s="3">
        <f t="shared" si="76"/>
        <v>2805</v>
      </c>
      <c r="Q287" s="3">
        <f t="shared" si="77"/>
        <v>805.11999999999989</v>
      </c>
      <c r="R287" s="3">
        <f t="shared" si="78"/>
        <v>2024.88</v>
      </c>
      <c r="S287" s="57">
        <f t="shared" si="79"/>
        <v>12394.880000000001</v>
      </c>
      <c r="T287" s="1">
        <v>111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s="2" customFormat="1" ht="15" customHeight="1" x14ac:dyDescent="0.25">
      <c r="A288" s="1">
        <v>36</v>
      </c>
      <c r="B288" s="2" t="s">
        <v>321</v>
      </c>
      <c r="C288" s="1" t="s">
        <v>34</v>
      </c>
      <c r="D288" s="1" t="s">
        <v>282</v>
      </c>
      <c r="E288" s="1" t="s">
        <v>286</v>
      </c>
      <c r="F288" s="1" t="s">
        <v>32</v>
      </c>
      <c r="G288" s="3">
        <v>13200</v>
      </c>
      <c r="H288" s="58">
        <v>0</v>
      </c>
      <c r="I288" s="3">
        <v>25</v>
      </c>
      <c r="J288" s="3">
        <f t="shared" si="71"/>
        <v>378.84</v>
      </c>
      <c r="K288" s="55">
        <f t="shared" si="72"/>
        <v>937.19999999999993</v>
      </c>
      <c r="L288" s="55">
        <f t="shared" si="73"/>
        <v>151.80000000000001</v>
      </c>
      <c r="M288" s="3">
        <f t="shared" si="74"/>
        <v>401.28</v>
      </c>
      <c r="N288" s="55">
        <f t="shared" si="75"/>
        <v>935.88000000000011</v>
      </c>
      <c r="O288" s="5">
        <v>0</v>
      </c>
      <c r="P288" s="3">
        <f t="shared" si="76"/>
        <v>2805</v>
      </c>
      <c r="Q288" s="3">
        <f t="shared" si="77"/>
        <v>805.11999999999989</v>
      </c>
      <c r="R288" s="3">
        <f t="shared" si="78"/>
        <v>2024.88</v>
      </c>
      <c r="S288" s="57">
        <f t="shared" si="79"/>
        <v>12394.880000000001</v>
      </c>
      <c r="T288" s="1">
        <v>111</v>
      </c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68" s="2" customFormat="1" ht="15" customHeight="1" x14ac:dyDescent="0.25">
      <c r="A289" s="1">
        <v>37</v>
      </c>
      <c r="B289" s="2" t="s">
        <v>322</v>
      </c>
      <c r="C289" s="1" t="s">
        <v>34</v>
      </c>
      <c r="D289" s="1" t="s">
        <v>282</v>
      </c>
      <c r="E289" s="1" t="s">
        <v>286</v>
      </c>
      <c r="F289" s="1" t="s">
        <v>32</v>
      </c>
      <c r="G289" s="3">
        <v>13200</v>
      </c>
      <c r="H289" s="58">
        <v>0</v>
      </c>
      <c r="I289" s="3">
        <v>25</v>
      </c>
      <c r="J289" s="3">
        <f t="shared" si="71"/>
        <v>378.84</v>
      </c>
      <c r="K289" s="55">
        <f t="shared" si="72"/>
        <v>937.19999999999993</v>
      </c>
      <c r="L289" s="55">
        <f t="shared" si="73"/>
        <v>151.80000000000001</v>
      </c>
      <c r="M289" s="3">
        <f t="shared" si="74"/>
        <v>401.28</v>
      </c>
      <c r="N289" s="55">
        <f t="shared" si="75"/>
        <v>935.88000000000011</v>
      </c>
      <c r="O289" s="5">
        <v>0</v>
      </c>
      <c r="P289" s="3">
        <f t="shared" si="76"/>
        <v>2805</v>
      </c>
      <c r="Q289" s="3">
        <f t="shared" si="77"/>
        <v>805.11999999999989</v>
      </c>
      <c r="R289" s="3">
        <f t="shared" si="78"/>
        <v>2024.88</v>
      </c>
      <c r="S289" s="57">
        <f t="shared" si="79"/>
        <v>12394.880000000001</v>
      </c>
      <c r="T289" s="1">
        <v>111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68" s="2" customFormat="1" ht="15" customHeight="1" x14ac:dyDescent="0.25">
      <c r="A290" s="1">
        <v>38</v>
      </c>
      <c r="B290" s="2" t="s">
        <v>323</v>
      </c>
      <c r="C290" s="1" t="s">
        <v>34</v>
      </c>
      <c r="D290" s="1" t="s">
        <v>282</v>
      </c>
      <c r="E290" s="1" t="s">
        <v>286</v>
      </c>
      <c r="F290" s="1" t="s">
        <v>32</v>
      </c>
      <c r="G290" s="3">
        <v>13200</v>
      </c>
      <c r="H290" s="58">
        <v>0</v>
      </c>
      <c r="I290" s="3">
        <v>25</v>
      </c>
      <c r="J290" s="3">
        <f t="shared" si="71"/>
        <v>378.84</v>
      </c>
      <c r="K290" s="55">
        <f t="shared" si="72"/>
        <v>937.19999999999993</v>
      </c>
      <c r="L290" s="55">
        <f t="shared" si="73"/>
        <v>151.80000000000001</v>
      </c>
      <c r="M290" s="3">
        <f t="shared" si="74"/>
        <v>401.28</v>
      </c>
      <c r="N290" s="55">
        <f t="shared" si="75"/>
        <v>935.88000000000011</v>
      </c>
      <c r="O290" s="5">
        <v>0</v>
      </c>
      <c r="P290" s="3">
        <f t="shared" si="76"/>
        <v>2805</v>
      </c>
      <c r="Q290" s="3">
        <f t="shared" si="77"/>
        <v>805.11999999999989</v>
      </c>
      <c r="R290" s="3">
        <f t="shared" si="78"/>
        <v>2024.88</v>
      </c>
      <c r="S290" s="57">
        <f t="shared" si="79"/>
        <v>12394.880000000001</v>
      </c>
      <c r="T290" s="1">
        <v>111</v>
      </c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68" s="2" customFormat="1" ht="15" customHeight="1" x14ac:dyDescent="0.25">
      <c r="A291" s="1">
        <v>39</v>
      </c>
      <c r="B291" s="2" t="s">
        <v>324</v>
      </c>
      <c r="C291" s="1" t="s">
        <v>34</v>
      </c>
      <c r="D291" s="1" t="s">
        <v>282</v>
      </c>
      <c r="E291" s="1" t="s">
        <v>286</v>
      </c>
      <c r="F291" s="1" t="s">
        <v>32</v>
      </c>
      <c r="G291" s="3">
        <v>13200</v>
      </c>
      <c r="H291" s="58">
        <v>0</v>
      </c>
      <c r="I291" s="3">
        <v>25</v>
      </c>
      <c r="J291" s="3">
        <f t="shared" si="71"/>
        <v>378.84</v>
      </c>
      <c r="K291" s="55">
        <f t="shared" si="72"/>
        <v>937.19999999999993</v>
      </c>
      <c r="L291" s="55">
        <f t="shared" si="73"/>
        <v>151.80000000000001</v>
      </c>
      <c r="M291" s="3">
        <f t="shared" si="74"/>
        <v>401.28</v>
      </c>
      <c r="N291" s="55">
        <f t="shared" si="75"/>
        <v>935.88000000000011</v>
      </c>
      <c r="O291" s="5">
        <v>0</v>
      </c>
      <c r="P291" s="3">
        <f t="shared" si="76"/>
        <v>2805</v>
      </c>
      <c r="Q291" s="3">
        <f t="shared" si="77"/>
        <v>805.11999999999989</v>
      </c>
      <c r="R291" s="3">
        <f t="shared" si="78"/>
        <v>2024.88</v>
      </c>
      <c r="S291" s="57">
        <f t="shared" si="79"/>
        <v>12394.880000000001</v>
      </c>
      <c r="T291" s="1">
        <v>111</v>
      </c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68" s="2" customFormat="1" ht="15" customHeight="1" x14ac:dyDescent="0.25">
      <c r="A292" s="1">
        <v>40</v>
      </c>
      <c r="B292" s="2" t="s">
        <v>325</v>
      </c>
      <c r="C292" s="1" t="s">
        <v>30</v>
      </c>
      <c r="D292" s="1" t="s">
        <v>282</v>
      </c>
      <c r="E292" s="1" t="s">
        <v>286</v>
      </c>
      <c r="F292" s="1" t="s">
        <v>32</v>
      </c>
      <c r="G292" s="3">
        <v>13200</v>
      </c>
      <c r="H292" s="58">
        <v>0</v>
      </c>
      <c r="I292" s="3">
        <v>25</v>
      </c>
      <c r="J292" s="3">
        <f t="shared" si="71"/>
        <v>378.84</v>
      </c>
      <c r="K292" s="55">
        <f t="shared" si="72"/>
        <v>937.19999999999993</v>
      </c>
      <c r="L292" s="55">
        <f t="shared" si="73"/>
        <v>151.80000000000001</v>
      </c>
      <c r="M292" s="3">
        <f t="shared" si="74"/>
        <v>401.28</v>
      </c>
      <c r="N292" s="55">
        <f t="shared" si="75"/>
        <v>935.88000000000011</v>
      </c>
      <c r="O292" s="5">
        <v>0</v>
      </c>
      <c r="P292" s="3">
        <f t="shared" si="76"/>
        <v>2805</v>
      </c>
      <c r="Q292" s="3">
        <f t="shared" si="77"/>
        <v>805.11999999999989</v>
      </c>
      <c r="R292" s="3">
        <f t="shared" si="78"/>
        <v>2024.88</v>
      </c>
      <c r="S292" s="57">
        <f t="shared" si="79"/>
        <v>12394.880000000001</v>
      </c>
      <c r="T292" s="1">
        <v>111</v>
      </c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68" s="2" customFormat="1" ht="15" customHeight="1" x14ac:dyDescent="0.25">
      <c r="A293" s="1">
        <v>41</v>
      </c>
      <c r="B293" s="2" t="s">
        <v>326</v>
      </c>
      <c r="C293" s="1" t="s">
        <v>34</v>
      </c>
      <c r="D293" s="1" t="s">
        <v>282</v>
      </c>
      <c r="E293" s="1" t="s">
        <v>286</v>
      </c>
      <c r="F293" s="1" t="s">
        <v>32</v>
      </c>
      <c r="G293" s="3">
        <v>13200</v>
      </c>
      <c r="H293" s="58">
        <v>0</v>
      </c>
      <c r="I293" s="3">
        <v>25</v>
      </c>
      <c r="J293" s="3">
        <f t="shared" si="71"/>
        <v>378.84</v>
      </c>
      <c r="K293" s="55">
        <f t="shared" si="72"/>
        <v>937.19999999999993</v>
      </c>
      <c r="L293" s="55">
        <f t="shared" si="73"/>
        <v>151.80000000000001</v>
      </c>
      <c r="M293" s="3">
        <f t="shared" si="74"/>
        <v>401.28</v>
      </c>
      <c r="N293" s="55">
        <f t="shared" si="75"/>
        <v>935.88000000000011</v>
      </c>
      <c r="O293" s="5">
        <v>0</v>
      </c>
      <c r="P293" s="3">
        <f t="shared" si="76"/>
        <v>2805</v>
      </c>
      <c r="Q293" s="3">
        <f t="shared" si="77"/>
        <v>805.11999999999989</v>
      </c>
      <c r="R293" s="3">
        <f t="shared" si="78"/>
        <v>2024.88</v>
      </c>
      <c r="S293" s="57">
        <f t="shared" si="79"/>
        <v>12394.880000000001</v>
      </c>
      <c r="T293" s="1">
        <v>111</v>
      </c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68" s="2" customFormat="1" ht="15" customHeight="1" x14ac:dyDescent="0.25">
      <c r="A294" s="1">
        <v>42</v>
      </c>
      <c r="B294" s="2" t="s">
        <v>327</v>
      </c>
      <c r="C294" s="1" t="s">
        <v>34</v>
      </c>
      <c r="D294" s="1" t="s">
        <v>282</v>
      </c>
      <c r="E294" s="1" t="s">
        <v>286</v>
      </c>
      <c r="F294" s="1" t="s">
        <v>32</v>
      </c>
      <c r="G294" s="3">
        <v>13200</v>
      </c>
      <c r="H294" s="58">
        <v>0</v>
      </c>
      <c r="I294" s="3">
        <v>25</v>
      </c>
      <c r="J294" s="3">
        <f>+G294*2.87%</f>
        <v>378.84</v>
      </c>
      <c r="K294" s="55">
        <f>+G294*7.1%</f>
        <v>937.19999999999993</v>
      </c>
      <c r="L294" s="55">
        <f>+G294*1.15%</f>
        <v>151.80000000000001</v>
      </c>
      <c r="M294" s="3">
        <f>+G294*3.04%</f>
        <v>401.28</v>
      </c>
      <c r="N294" s="55">
        <f>+G294*7.09%</f>
        <v>935.88000000000011</v>
      </c>
      <c r="O294" s="5">
        <v>0</v>
      </c>
      <c r="P294" s="3">
        <f>SUM(J294:N294)</f>
        <v>2805</v>
      </c>
      <c r="Q294" s="3">
        <f>+H294+I294+J294+M294+O294</f>
        <v>805.11999999999989</v>
      </c>
      <c r="R294" s="3">
        <f>+K294+L294+N294</f>
        <v>2024.88</v>
      </c>
      <c r="S294" s="57">
        <f>+G294-Q294</f>
        <v>12394.880000000001</v>
      </c>
      <c r="T294" s="1">
        <v>111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68" s="2" customFormat="1" ht="15" customHeight="1" x14ac:dyDescent="0.25">
      <c r="A295" s="1">
        <v>43</v>
      </c>
      <c r="B295" s="2" t="s">
        <v>328</v>
      </c>
      <c r="C295" s="1" t="s">
        <v>34</v>
      </c>
      <c r="D295" s="1" t="s">
        <v>282</v>
      </c>
      <c r="E295" s="129" t="s">
        <v>329</v>
      </c>
      <c r="F295" s="1" t="s">
        <v>32</v>
      </c>
      <c r="G295" s="3">
        <v>13200</v>
      </c>
      <c r="H295" s="58">
        <v>0</v>
      </c>
      <c r="I295" s="3">
        <v>25</v>
      </c>
      <c r="J295" s="3">
        <f>+G295*2.87%</f>
        <v>378.84</v>
      </c>
      <c r="K295" s="55">
        <f>+G295*7.1%</f>
        <v>937.19999999999993</v>
      </c>
      <c r="L295" s="55">
        <f>+G295*1.15%</f>
        <v>151.80000000000001</v>
      </c>
      <c r="M295" s="3">
        <f>+G295*3.04%</f>
        <v>401.28</v>
      </c>
      <c r="N295" s="55">
        <f>+G295*7.09%</f>
        <v>935.88000000000011</v>
      </c>
      <c r="O295" s="5">
        <v>0</v>
      </c>
      <c r="P295" s="3">
        <f>SUM(J295:N295)</f>
        <v>2805</v>
      </c>
      <c r="Q295" s="3">
        <f>+H295+I295+J295+M295+O295</f>
        <v>805.11999999999989</v>
      </c>
      <c r="R295" s="3">
        <f>+K295+L295+N295</f>
        <v>2024.88</v>
      </c>
      <c r="S295" s="57">
        <f>+G295-Q295</f>
        <v>12394.880000000001</v>
      </c>
      <c r="T295" s="1">
        <v>111</v>
      </c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68" s="2" customFormat="1" ht="15" customHeight="1" x14ac:dyDescent="0.25">
      <c r="A296" s="1">
        <v>44</v>
      </c>
      <c r="B296" s="2" t="s">
        <v>330</v>
      </c>
      <c r="C296" s="1" t="s">
        <v>30</v>
      </c>
      <c r="D296" s="1" t="s">
        <v>282</v>
      </c>
      <c r="E296" s="1" t="s">
        <v>286</v>
      </c>
      <c r="F296" s="1" t="s">
        <v>32</v>
      </c>
      <c r="G296" s="3">
        <v>13200</v>
      </c>
      <c r="H296" s="58">
        <v>0</v>
      </c>
      <c r="I296" s="3">
        <v>25</v>
      </c>
      <c r="J296" s="3">
        <f>+G296*2.87%</f>
        <v>378.84</v>
      </c>
      <c r="K296" s="55">
        <f>+G296*7.1%</f>
        <v>937.19999999999993</v>
      </c>
      <c r="L296" s="55">
        <f>+G296*1.15%</f>
        <v>151.80000000000001</v>
      </c>
      <c r="M296" s="3">
        <f>+G296*3.04%</f>
        <v>401.28</v>
      </c>
      <c r="N296" s="55">
        <f>+G296*7.09%</f>
        <v>935.88000000000011</v>
      </c>
      <c r="O296" s="5">
        <v>0</v>
      </c>
      <c r="P296" s="3">
        <f>SUM(J296:N296)</f>
        <v>2805</v>
      </c>
      <c r="Q296" s="3">
        <f>+H296+I296+J296+M296+O296</f>
        <v>805.11999999999989</v>
      </c>
      <c r="R296" s="3">
        <f>+K296+L296+N296</f>
        <v>2024.88</v>
      </c>
      <c r="S296" s="57">
        <f>+G296-Q296</f>
        <v>12394.880000000001</v>
      </c>
      <c r="T296" s="1">
        <v>111</v>
      </c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68" s="2" customFormat="1" ht="15" customHeight="1" x14ac:dyDescent="0.25">
      <c r="A297" s="1">
        <v>45</v>
      </c>
      <c r="B297" s="2" t="s">
        <v>331</v>
      </c>
      <c r="C297" s="1" t="s">
        <v>34</v>
      </c>
      <c r="D297" s="1" t="s">
        <v>282</v>
      </c>
      <c r="E297" s="1" t="s">
        <v>286</v>
      </c>
      <c r="F297" s="1" t="s">
        <v>32</v>
      </c>
      <c r="G297" s="3">
        <v>13200</v>
      </c>
      <c r="H297" s="58">
        <v>0</v>
      </c>
      <c r="I297" s="3">
        <v>25</v>
      </c>
      <c r="J297" s="3">
        <f t="shared" si="71"/>
        <v>378.84</v>
      </c>
      <c r="K297" s="55">
        <f t="shared" si="72"/>
        <v>937.19999999999993</v>
      </c>
      <c r="L297" s="55">
        <f t="shared" si="73"/>
        <v>151.80000000000001</v>
      </c>
      <c r="M297" s="3">
        <f t="shared" si="74"/>
        <v>401.28</v>
      </c>
      <c r="N297" s="55">
        <f t="shared" si="75"/>
        <v>935.88000000000011</v>
      </c>
      <c r="O297" s="5">
        <v>0</v>
      </c>
      <c r="P297" s="3">
        <f t="shared" si="76"/>
        <v>2805</v>
      </c>
      <c r="Q297" s="3">
        <f t="shared" si="77"/>
        <v>805.11999999999989</v>
      </c>
      <c r="R297" s="3">
        <f t="shared" si="78"/>
        <v>2024.88</v>
      </c>
      <c r="S297" s="57">
        <f t="shared" si="79"/>
        <v>12394.880000000001</v>
      </c>
      <c r="T297" s="1">
        <v>111</v>
      </c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</row>
    <row r="298" spans="1:168" s="2" customFormat="1" ht="15" customHeight="1" x14ac:dyDescent="0.25">
      <c r="A298" s="1">
        <v>46</v>
      </c>
      <c r="B298" s="2" t="s">
        <v>332</v>
      </c>
      <c r="C298" s="1" t="s">
        <v>30</v>
      </c>
      <c r="D298" s="1" t="s">
        <v>282</v>
      </c>
      <c r="E298" s="1" t="s">
        <v>286</v>
      </c>
      <c r="F298" s="1" t="s">
        <v>32</v>
      </c>
      <c r="G298" s="3">
        <v>13200</v>
      </c>
      <c r="H298" s="58">
        <v>0</v>
      </c>
      <c r="I298" s="3">
        <v>25</v>
      </c>
      <c r="J298" s="3">
        <f t="shared" si="71"/>
        <v>378.84</v>
      </c>
      <c r="K298" s="55">
        <f t="shared" si="72"/>
        <v>937.19999999999993</v>
      </c>
      <c r="L298" s="55">
        <f t="shared" si="73"/>
        <v>151.80000000000001</v>
      </c>
      <c r="M298" s="3">
        <f t="shared" si="74"/>
        <v>401.28</v>
      </c>
      <c r="N298" s="55">
        <f t="shared" si="75"/>
        <v>935.88000000000011</v>
      </c>
      <c r="O298" s="5">
        <v>0</v>
      </c>
      <c r="P298" s="3">
        <f t="shared" si="76"/>
        <v>2805</v>
      </c>
      <c r="Q298" s="3">
        <f t="shared" si="77"/>
        <v>805.11999999999989</v>
      </c>
      <c r="R298" s="3">
        <f t="shared" si="78"/>
        <v>2024.88</v>
      </c>
      <c r="S298" s="57">
        <f t="shared" si="79"/>
        <v>12394.880000000001</v>
      </c>
      <c r="T298" s="1">
        <v>111</v>
      </c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</row>
    <row r="299" spans="1:168" s="2" customFormat="1" ht="15" customHeight="1" x14ac:dyDescent="0.25">
      <c r="A299" s="1">
        <v>47</v>
      </c>
      <c r="B299" s="2" t="s">
        <v>333</v>
      </c>
      <c r="C299" s="1" t="s">
        <v>30</v>
      </c>
      <c r="D299" s="1" t="s">
        <v>282</v>
      </c>
      <c r="E299" s="1" t="s">
        <v>286</v>
      </c>
      <c r="F299" s="1" t="s">
        <v>32</v>
      </c>
      <c r="G299" s="3">
        <v>13200</v>
      </c>
      <c r="H299" s="58">
        <v>0</v>
      </c>
      <c r="I299" s="3">
        <v>25</v>
      </c>
      <c r="J299" s="3">
        <f t="shared" si="71"/>
        <v>378.84</v>
      </c>
      <c r="K299" s="55">
        <f t="shared" si="72"/>
        <v>937.19999999999993</v>
      </c>
      <c r="L299" s="55">
        <f t="shared" si="73"/>
        <v>151.80000000000001</v>
      </c>
      <c r="M299" s="3">
        <f t="shared" si="74"/>
        <v>401.28</v>
      </c>
      <c r="N299" s="55">
        <f t="shared" si="75"/>
        <v>935.88000000000011</v>
      </c>
      <c r="O299" s="5">
        <v>0</v>
      </c>
      <c r="P299" s="3">
        <f t="shared" si="76"/>
        <v>2805</v>
      </c>
      <c r="Q299" s="3">
        <f t="shared" si="77"/>
        <v>805.11999999999989</v>
      </c>
      <c r="R299" s="3">
        <f t="shared" si="78"/>
        <v>2024.88</v>
      </c>
      <c r="S299" s="57">
        <f t="shared" si="79"/>
        <v>12394.880000000001</v>
      </c>
      <c r="T299" s="1">
        <v>111</v>
      </c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</row>
    <row r="300" spans="1:168" s="2" customFormat="1" ht="15" customHeight="1" x14ac:dyDescent="0.25">
      <c r="A300" s="1">
        <v>48</v>
      </c>
      <c r="B300" s="2" t="s">
        <v>334</v>
      </c>
      <c r="C300" s="1" t="s">
        <v>34</v>
      </c>
      <c r="D300" s="1" t="s">
        <v>282</v>
      </c>
      <c r="E300" s="1" t="s">
        <v>286</v>
      </c>
      <c r="F300" s="1" t="s">
        <v>32</v>
      </c>
      <c r="G300" s="3">
        <v>13200</v>
      </c>
      <c r="H300" s="58">
        <v>0</v>
      </c>
      <c r="I300" s="3">
        <v>25</v>
      </c>
      <c r="J300" s="3">
        <f t="shared" si="71"/>
        <v>378.84</v>
      </c>
      <c r="K300" s="55">
        <f t="shared" si="72"/>
        <v>937.19999999999993</v>
      </c>
      <c r="L300" s="55">
        <f t="shared" si="73"/>
        <v>151.80000000000001</v>
      </c>
      <c r="M300" s="3">
        <f t="shared" si="74"/>
        <v>401.28</v>
      </c>
      <c r="N300" s="55">
        <f t="shared" si="75"/>
        <v>935.88000000000011</v>
      </c>
      <c r="O300" s="5">
        <v>0</v>
      </c>
      <c r="P300" s="3">
        <f t="shared" si="76"/>
        <v>2805</v>
      </c>
      <c r="Q300" s="3">
        <f t="shared" si="77"/>
        <v>805.11999999999989</v>
      </c>
      <c r="R300" s="3">
        <f t="shared" si="78"/>
        <v>2024.88</v>
      </c>
      <c r="S300" s="57">
        <f t="shared" si="79"/>
        <v>12394.880000000001</v>
      </c>
      <c r="T300" s="1">
        <v>111</v>
      </c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</row>
    <row r="301" spans="1:168" s="2" customFormat="1" ht="15" customHeight="1" x14ac:dyDescent="0.25">
      <c r="A301" s="1">
        <v>49</v>
      </c>
      <c r="B301" s="2" t="s">
        <v>335</v>
      </c>
      <c r="C301" s="1" t="s">
        <v>34</v>
      </c>
      <c r="D301" s="1" t="s">
        <v>282</v>
      </c>
      <c r="E301" s="1" t="s">
        <v>286</v>
      </c>
      <c r="F301" s="1" t="s">
        <v>32</v>
      </c>
      <c r="G301" s="3">
        <v>13200</v>
      </c>
      <c r="H301" s="58">
        <v>0</v>
      </c>
      <c r="I301" s="3">
        <v>25</v>
      </c>
      <c r="J301" s="3">
        <f>+G301*2.87%</f>
        <v>378.84</v>
      </c>
      <c r="K301" s="55">
        <f>+G301*7.1%</f>
        <v>937.19999999999993</v>
      </c>
      <c r="L301" s="55">
        <f>+G301*1.15%</f>
        <v>151.80000000000001</v>
      </c>
      <c r="M301" s="3">
        <f>+G301*3.04%</f>
        <v>401.28</v>
      </c>
      <c r="N301" s="55">
        <f>+G301*7.09%</f>
        <v>935.88000000000011</v>
      </c>
      <c r="O301" s="5">
        <v>0</v>
      </c>
      <c r="P301" s="3">
        <f>SUM(J301:N301)</f>
        <v>2805</v>
      </c>
      <c r="Q301" s="3">
        <f>+H301+I301+J301+M301+O301</f>
        <v>805.11999999999989</v>
      </c>
      <c r="R301" s="3">
        <f>+K301+L301+N301</f>
        <v>2024.88</v>
      </c>
      <c r="S301" s="57">
        <f>+G301-Q301</f>
        <v>12394.880000000001</v>
      </c>
      <c r="T301" s="1">
        <v>111</v>
      </c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</row>
    <row r="302" spans="1:168" s="2" customFormat="1" ht="15" customHeight="1" x14ac:dyDescent="0.25">
      <c r="A302" s="1">
        <v>50</v>
      </c>
      <c r="B302" s="2" t="s">
        <v>336</v>
      </c>
      <c r="C302" s="1" t="s">
        <v>34</v>
      </c>
      <c r="D302" s="1" t="s">
        <v>282</v>
      </c>
      <c r="E302" s="1" t="s">
        <v>286</v>
      </c>
      <c r="F302" s="1" t="s">
        <v>32</v>
      </c>
      <c r="G302" s="3">
        <v>13200</v>
      </c>
      <c r="H302" s="58">
        <v>0</v>
      </c>
      <c r="I302" s="3">
        <v>25</v>
      </c>
      <c r="J302" s="3">
        <f t="shared" si="71"/>
        <v>378.84</v>
      </c>
      <c r="K302" s="55">
        <f t="shared" si="72"/>
        <v>937.19999999999993</v>
      </c>
      <c r="L302" s="55">
        <f t="shared" si="73"/>
        <v>151.80000000000001</v>
      </c>
      <c r="M302" s="3">
        <f t="shared" si="74"/>
        <v>401.28</v>
      </c>
      <c r="N302" s="55">
        <f t="shared" si="75"/>
        <v>935.88000000000011</v>
      </c>
      <c r="O302" s="5">
        <v>0</v>
      </c>
      <c r="P302" s="3">
        <f t="shared" si="76"/>
        <v>2805</v>
      </c>
      <c r="Q302" s="3">
        <f t="shared" si="77"/>
        <v>805.11999999999989</v>
      </c>
      <c r="R302" s="3">
        <f t="shared" si="78"/>
        <v>2024.88</v>
      </c>
      <c r="S302" s="57">
        <f t="shared" si="79"/>
        <v>12394.880000000001</v>
      </c>
      <c r="T302" s="1">
        <v>111</v>
      </c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</row>
    <row r="303" spans="1:168" s="2" customFormat="1" ht="15" customHeight="1" thickBot="1" x14ac:dyDescent="0.3">
      <c r="A303" s="1">
        <v>51</v>
      </c>
      <c r="B303" s="2" t="s">
        <v>337</v>
      </c>
      <c r="C303" s="1" t="s">
        <v>34</v>
      </c>
      <c r="D303" s="1" t="s">
        <v>282</v>
      </c>
      <c r="E303" s="1" t="s">
        <v>286</v>
      </c>
      <c r="F303" s="1" t="s">
        <v>32</v>
      </c>
      <c r="G303" s="3">
        <v>13200</v>
      </c>
      <c r="H303" s="58">
        <v>0</v>
      </c>
      <c r="I303" s="3">
        <v>25</v>
      </c>
      <c r="J303" s="3">
        <f t="shared" si="71"/>
        <v>378.84</v>
      </c>
      <c r="K303" s="55">
        <f t="shared" si="72"/>
        <v>937.19999999999993</v>
      </c>
      <c r="L303" s="55">
        <f t="shared" si="73"/>
        <v>151.80000000000001</v>
      </c>
      <c r="M303" s="3">
        <f t="shared" si="74"/>
        <v>401.28</v>
      </c>
      <c r="N303" s="55">
        <f t="shared" si="75"/>
        <v>935.88000000000011</v>
      </c>
      <c r="O303" s="5">
        <v>0</v>
      </c>
      <c r="P303" s="3">
        <f t="shared" si="76"/>
        <v>2805</v>
      </c>
      <c r="Q303" s="3">
        <f t="shared" si="77"/>
        <v>805.11999999999989</v>
      </c>
      <c r="R303" s="3">
        <f t="shared" si="78"/>
        <v>2024.88</v>
      </c>
      <c r="S303" s="57">
        <f t="shared" si="79"/>
        <v>12394.880000000001</v>
      </c>
      <c r="T303" s="1">
        <v>111</v>
      </c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</row>
    <row r="304" spans="1:168" s="104" customFormat="1" ht="15" customHeight="1" thickBot="1" x14ac:dyDescent="0.3">
      <c r="A304" s="84">
        <f>+A303</f>
        <v>51</v>
      </c>
      <c r="B304" s="85"/>
      <c r="C304" s="85"/>
      <c r="D304" s="85"/>
      <c r="E304" s="85"/>
      <c r="F304" s="85"/>
      <c r="G304" s="67">
        <f t="shared" ref="G304:S304" si="80">SUM(G253:G303)</f>
        <v>699300</v>
      </c>
      <c r="H304" s="67">
        <f t="shared" si="80"/>
        <v>0</v>
      </c>
      <c r="I304" s="67">
        <f t="shared" si="80"/>
        <v>1275</v>
      </c>
      <c r="J304" s="67">
        <f t="shared" si="80"/>
        <v>20069.910000000003</v>
      </c>
      <c r="K304" s="67">
        <f t="shared" si="80"/>
        <v>49650.299999999967</v>
      </c>
      <c r="L304" s="67">
        <f t="shared" si="80"/>
        <v>8041.9500000000062</v>
      </c>
      <c r="M304" s="67">
        <f t="shared" si="80"/>
        <v>21258.719999999994</v>
      </c>
      <c r="N304" s="67">
        <f t="shared" si="80"/>
        <v>49580.369999999981</v>
      </c>
      <c r="O304" s="67">
        <f t="shared" si="80"/>
        <v>1350.12</v>
      </c>
      <c r="P304" s="67">
        <f t="shared" si="80"/>
        <v>148601.25</v>
      </c>
      <c r="Q304" s="67">
        <f t="shared" si="80"/>
        <v>43953.750000000007</v>
      </c>
      <c r="R304" s="67">
        <f t="shared" si="80"/>
        <v>107272.62000000007</v>
      </c>
      <c r="S304" s="67">
        <f t="shared" si="80"/>
        <v>655346.25000000023</v>
      </c>
      <c r="T304" s="67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  <c r="BQ304" s="68"/>
      <c r="BR304" s="68"/>
      <c r="BS304" s="68"/>
      <c r="BT304" s="68"/>
      <c r="BU304" s="68"/>
      <c r="BV304" s="68"/>
      <c r="BW304" s="68"/>
      <c r="BX304" s="68"/>
      <c r="BY304" s="68"/>
      <c r="BZ304" s="68"/>
      <c r="CA304" s="68"/>
      <c r="CB304" s="68"/>
      <c r="CC304" s="68"/>
      <c r="CD304" s="68"/>
      <c r="CE304" s="68"/>
      <c r="CF304" s="68"/>
      <c r="CG304" s="68"/>
      <c r="CH304" s="68"/>
      <c r="CI304" s="68"/>
      <c r="CJ304" s="68"/>
      <c r="CK304" s="68"/>
      <c r="CL304" s="68"/>
      <c r="CM304" s="68"/>
      <c r="CN304" s="68"/>
      <c r="CO304" s="68"/>
      <c r="CP304" s="68"/>
      <c r="CQ304" s="68"/>
      <c r="CR304" s="68"/>
      <c r="CS304" s="68"/>
      <c r="CT304" s="68"/>
      <c r="CU304" s="68"/>
      <c r="CV304" s="68"/>
      <c r="CW304" s="68"/>
      <c r="CX304" s="68"/>
      <c r="CY304" s="68"/>
      <c r="CZ304" s="68"/>
      <c r="DA304" s="68"/>
      <c r="DB304" s="68"/>
      <c r="DC304" s="68"/>
      <c r="DD304" s="68"/>
      <c r="DE304" s="68"/>
      <c r="DF304" s="68"/>
      <c r="DG304" s="68"/>
      <c r="DH304" s="68"/>
      <c r="DI304" s="68"/>
      <c r="DJ304" s="68"/>
      <c r="DK304" s="68"/>
      <c r="DL304" s="68"/>
      <c r="DM304" s="68"/>
      <c r="DN304" s="68"/>
      <c r="DO304" s="68"/>
      <c r="DP304" s="68"/>
      <c r="DQ304" s="68"/>
      <c r="DR304" s="68"/>
      <c r="DS304" s="68"/>
      <c r="DT304" s="68"/>
      <c r="DU304" s="68"/>
      <c r="DV304" s="68"/>
      <c r="DW304" s="68"/>
      <c r="DX304" s="68"/>
      <c r="DY304" s="68"/>
      <c r="DZ304" s="68"/>
      <c r="EA304" s="68"/>
      <c r="EB304" s="68"/>
      <c r="EC304" s="68"/>
      <c r="ED304" s="68"/>
      <c r="EE304" s="68"/>
      <c r="EF304" s="68"/>
      <c r="EG304" s="68"/>
      <c r="EH304" s="68"/>
      <c r="EI304" s="68"/>
      <c r="EJ304" s="68"/>
      <c r="EK304" s="68"/>
      <c r="EL304" s="68"/>
      <c r="EM304" s="68"/>
      <c r="EN304" s="68"/>
      <c r="EO304" s="68"/>
      <c r="EP304" s="68"/>
      <c r="EQ304" s="68"/>
      <c r="ER304" s="68"/>
      <c r="ES304" s="68"/>
      <c r="ET304" s="68"/>
      <c r="EU304" s="68"/>
      <c r="EV304" s="68"/>
      <c r="EW304" s="68"/>
      <c r="EX304" s="68"/>
      <c r="EY304" s="68"/>
      <c r="EZ304" s="68"/>
      <c r="FA304" s="68"/>
      <c r="FB304" s="68"/>
      <c r="FC304" s="68"/>
      <c r="FD304" s="68"/>
      <c r="FE304" s="68"/>
      <c r="FF304" s="68"/>
      <c r="FG304" s="68"/>
      <c r="FH304" s="68"/>
      <c r="FI304" s="68"/>
      <c r="FJ304" s="68"/>
      <c r="FK304" s="68"/>
      <c r="FL304" s="68"/>
    </row>
    <row r="305" spans="1:168" s="2" customFormat="1" ht="8.1" customHeight="1" x14ac:dyDescent="0.25">
      <c r="A305" s="69"/>
      <c r="B305" s="70"/>
      <c r="C305" s="70"/>
      <c r="D305" s="70"/>
      <c r="E305" s="70"/>
      <c r="F305" s="70"/>
      <c r="G305" s="68"/>
      <c r="H305" s="71"/>
      <c r="I305" s="55"/>
      <c r="J305" s="68"/>
      <c r="K305" s="68"/>
      <c r="L305" s="68"/>
      <c r="M305" s="55"/>
      <c r="N305" s="55"/>
      <c r="O305" s="105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  <c r="BQ305" s="68"/>
      <c r="BR305" s="68"/>
      <c r="BS305" s="68"/>
      <c r="BT305" s="68"/>
      <c r="BU305" s="68"/>
      <c r="BV305" s="68"/>
      <c r="BW305" s="68"/>
      <c r="BX305" s="68"/>
      <c r="BY305" s="68"/>
      <c r="BZ305" s="68"/>
      <c r="CA305" s="68"/>
      <c r="CB305" s="68"/>
      <c r="CC305" s="68"/>
      <c r="CD305" s="68"/>
      <c r="CE305" s="68"/>
      <c r="CF305" s="68"/>
      <c r="CG305" s="68"/>
      <c r="CH305" s="68"/>
      <c r="CI305" s="68"/>
      <c r="CJ305" s="68"/>
      <c r="CK305" s="68"/>
      <c r="CL305" s="68"/>
      <c r="CM305" s="68"/>
      <c r="CN305" s="68"/>
      <c r="CO305" s="68"/>
      <c r="CP305" s="68"/>
      <c r="CQ305" s="68"/>
      <c r="CR305" s="68"/>
      <c r="CS305" s="68"/>
      <c r="CT305" s="68"/>
      <c r="CU305" s="68"/>
      <c r="CV305" s="68"/>
      <c r="CW305" s="68"/>
      <c r="CX305" s="68"/>
      <c r="CY305" s="68"/>
      <c r="CZ305" s="68"/>
      <c r="DA305" s="68"/>
      <c r="DB305" s="68"/>
      <c r="DC305" s="68"/>
      <c r="DD305" s="68"/>
      <c r="DE305" s="68"/>
      <c r="DF305" s="68"/>
      <c r="DG305" s="68"/>
      <c r="DH305" s="68"/>
      <c r="DI305" s="68"/>
      <c r="DJ305" s="68"/>
      <c r="DK305" s="68"/>
      <c r="DL305" s="68"/>
      <c r="DM305" s="68"/>
      <c r="DN305" s="68"/>
      <c r="DO305" s="68"/>
      <c r="DP305" s="68"/>
      <c r="DQ305" s="68"/>
      <c r="DR305" s="68"/>
      <c r="DS305" s="68"/>
      <c r="DT305" s="68"/>
      <c r="DU305" s="68"/>
      <c r="DV305" s="68"/>
      <c r="DW305" s="68"/>
      <c r="DX305" s="68"/>
      <c r="DY305" s="68"/>
      <c r="DZ305" s="68"/>
      <c r="EA305" s="68"/>
      <c r="EB305" s="68"/>
      <c r="EC305" s="68"/>
      <c r="ED305" s="68"/>
      <c r="EE305" s="68"/>
      <c r="EF305" s="68"/>
      <c r="EG305" s="68"/>
      <c r="EH305" s="68"/>
      <c r="EI305" s="68"/>
      <c r="EJ305" s="68"/>
      <c r="EK305" s="68"/>
      <c r="EL305" s="68"/>
      <c r="EM305" s="68"/>
      <c r="EN305" s="68"/>
      <c r="EO305" s="68"/>
      <c r="EP305" s="68"/>
      <c r="EQ305" s="68"/>
      <c r="ER305" s="68"/>
      <c r="ES305" s="68"/>
      <c r="ET305" s="68"/>
      <c r="EU305" s="68"/>
      <c r="EV305" s="68"/>
      <c r="EW305" s="68"/>
      <c r="EX305" s="68"/>
      <c r="EY305" s="68"/>
      <c r="EZ305" s="68"/>
      <c r="FA305" s="68"/>
      <c r="FB305" s="68"/>
      <c r="FC305" s="68"/>
      <c r="FD305" s="68"/>
      <c r="FE305" s="68"/>
      <c r="FF305" s="68"/>
      <c r="FG305" s="68"/>
      <c r="FH305" s="68"/>
      <c r="FI305" s="68"/>
      <c r="FJ305" s="68"/>
      <c r="FK305" s="68"/>
      <c r="FL305" s="68"/>
    </row>
    <row r="306" spans="1:168" s="2" customFormat="1" ht="15" customHeight="1" x14ac:dyDescent="0.25">
      <c r="A306" s="48" t="s">
        <v>338</v>
      </c>
      <c r="B306" s="48"/>
      <c r="C306" s="48"/>
      <c r="D306" s="48"/>
      <c r="E306" s="48"/>
      <c r="F306" s="100"/>
      <c r="G306" s="101"/>
      <c r="H306" s="106"/>
      <c r="I306" s="101"/>
      <c r="J306" s="101"/>
      <c r="K306" s="101"/>
      <c r="L306" s="49"/>
      <c r="M306" s="101"/>
      <c r="N306" s="101"/>
      <c r="O306" s="102"/>
      <c r="P306" s="101"/>
      <c r="Q306" s="101"/>
      <c r="R306" s="101"/>
      <c r="S306" s="101"/>
      <c r="T306" s="100"/>
      <c r="U306" s="100"/>
      <c r="V306" s="100"/>
      <c r="W306" s="100"/>
      <c r="X306" s="100"/>
      <c r="Y306" s="100"/>
      <c r="Z306" s="100"/>
      <c r="AA306" s="100"/>
      <c r="AB306" s="100"/>
      <c r="AC306" s="100"/>
      <c r="AD306" s="100"/>
      <c r="AE306" s="100"/>
      <c r="AF306" s="100"/>
      <c r="AG306" s="100"/>
      <c r="AH306" s="100"/>
      <c r="AI306" s="100"/>
      <c r="AJ306" s="100"/>
      <c r="AK306" s="100"/>
      <c r="AL306" s="100"/>
      <c r="AM306" s="100"/>
      <c r="AN306" s="100"/>
      <c r="AO306" s="100"/>
      <c r="AP306" s="100"/>
      <c r="AQ306" s="100"/>
      <c r="AR306" s="100"/>
      <c r="AS306" s="100"/>
      <c r="AT306" s="100"/>
      <c r="AU306" s="100"/>
      <c r="AV306" s="100"/>
      <c r="AW306" s="100"/>
      <c r="AX306" s="100"/>
      <c r="AY306" s="100"/>
      <c r="AZ306" s="100"/>
      <c r="BA306" s="100"/>
      <c r="BB306" s="100"/>
      <c r="BC306" s="100"/>
      <c r="BD306" s="100"/>
      <c r="BE306" s="100"/>
      <c r="BF306" s="100"/>
      <c r="BG306" s="100"/>
      <c r="BH306" s="100"/>
      <c r="BI306" s="100"/>
      <c r="BJ306" s="100"/>
      <c r="BK306" s="100"/>
      <c r="BL306" s="100"/>
      <c r="BM306" s="100"/>
      <c r="BN306" s="100"/>
      <c r="BO306" s="100"/>
      <c r="BP306" s="100"/>
      <c r="BQ306" s="100"/>
      <c r="BR306" s="100"/>
      <c r="BS306" s="100"/>
      <c r="BT306" s="100"/>
      <c r="BU306" s="100"/>
      <c r="BV306" s="100"/>
      <c r="BW306" s="100"/>
      <c r="BX306" s="100"/>
      <c r="BY306" s="100"/>
      <c r="BZ306" s="100"/>
      <c r="CA306" s="100"/>
      <c r="CB306" s="100"/>
      <c r="CC306" s="100"/>
      <c r="CD306" s="100"/>
      <c r="CE306" s="100"/>
      <c r="CF306" s="100"/>
      <c r="CG306" s="100"/>
      <c r="CH306" s="100"/>
      <c r="CI306" s="100"/>
      <c r="CJ306" s="100"/>
      <c r="CK306" s="100"/>
      <c r="CL306" s="100"/>
      <c r="CM306" s="100"/>
      <c r="CN306" s="100"/>
      <c r="CO306" s="100"/>
      <c r="CP306" s="100"/>
      <c r="CQ306" s="100"/>
      <c r="CR306" s="100"/>
      <c r="CS306" s="100"/>
      <c r="CT306" s="100"/>
      <c r="CU306" s="100"/>
      <c r="CV306" s="100"/>
      <c r="CW306" s="100"/>
      <c r="CX306" s="100"/>
      <c r="CY306" s="100"/>
      <c r="CZ306" s="100"/>
      <c r="DA306" s="100"/>
      <c r="DB306" s="100"/>
      <c r="DC306" s="100"/>
      <c r="DD306" s="100"/>
      <c r="DE306" s="100"/>
      <c r="DF306" s="100"/>
      <c r="DG306" s="100"/>
      <c r="DH306" s="100"/>
      <c r="DI306" s="100"/>
      <c r="DJ306" s="100"/>
      <c r="DK306" s="100"/>
      <c r="DL306" s="100"/>
      <c r="DM306" s="100"/>
      <c r="DN306" s="100"/>
      <c r="DO306" s="100"/>
      <c r="DP306" s="100"/>
      <c r="DQ306" s="100"/>
      <c r="DR306" s="100"/>
      <c r="DS306" s="100"/>
      <c r="DT306" s="100"/>
      <c r="DU306" s="100"/>
      <c r="DV306" s="100"/>
      <c r="DW306" s="100"/>
      <c r="DX306" s="100"/>
      <c r="DY306" s="100"/>
      <c r="DZ306" s="100"/>
      <c r="EA306" s="100"/>
      <c r="EB306" s="100"/>
      <c r="EC306" s="100"/>
      <c r="ED306" s="100"/>
      <c r="EE306" s="100"/>
      <c r="EF306" s="100"/>
      <c r="EG306" s="100"/>
      <c r="EH306" s="100"/>
      <c r="EI306" s="100"/>
      <c r="EJ306" s="100"/>
      <c r="EK306" s="100"/>
      <c r="EL306" s="100"/>
      <c r="EM306" s="100"/>
      <c r="EN306" s="100"/>
      <c r="EO306" s="100"/>
      <c r="EP306" s="100"/>
      <c r="EQ306" s="100"/>
      <c r="ER306" s="100"/>
      <c r="ES306" s="100"/>
      <c r="ET306" s="100"/>
      <c r="EU306" s="100"/>
      <c r="EV306" s="100"/>
      <c r="EW306" s="100"/>
      <c r="EX306" s="100"/>
      <c r="EY306" s="100"/>
      <c r="EZ306" s="100"/>
      <c r="FA306" s="100"/>
      <c r="FB306" s="100"/>
      <c r="FC306" s="100"/>
      <c r="FD306" s="100"/>
      <c r="FE306" s="100"/>
      <c r="FF306" s="100"/>
      <c r="FG306" s="100"/>
      <c r="FH306" s="100"/>
      <c r="FI306" s="100"/>
      <c r="FJ306" s="100"/>
      <c r="FK306" s="100"/>
      <c r="FL306" s="100"/>
    </row>
    <row r="307" spans="1:168" s="2" customFormat="1" ht="8.1" customHeight="1" x14ac:dyDescent="0.25">
      <c r="A307" s="69"/>
      <c r="B307" s="70"/>
      <c r="C307" s="70"/>
      <c r="D307" s="70"/>
      <c r="E307" s="70"/>
      <c r="F307" s="70"/>
      <c r="G307" s="68"/>
      <c r="H307" s="71"/>
      <c r="I307" s="55"/>
      <c r="J307" s="68"/>
      <c r="K307" s="68"/>
      <c r="L307" s="68"/>
      <c r="M307" s="55"/>
      <c r="N307" s="55"/>
      <c r="O307" s="105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  <c r="BQ307" s="68"/>
      <c r="BR307" s="68"/>
      <c r="BS307" s="68"/>
      <c r="BT307" s="68"/>
      <c r="BU307" s="68"/>
      <c r="BV307" s="68"/>
      <c r="BW307" s="68"/>
      <c r="BX307" s="68"/>
      <c r="BY307" s="68"/>
      <c r="BZ307" s="68"/>
      <c r="CA307" s="68"/>
      <c r="CB307" s="68"/>
      <c r="CC307" s="68"/>
      <c r="CD307" s="68"/>
      <c r="CE307" s="68"/>
      <c r="CF307" s="68"/>
      <c r="CG307" s="68"/>
      <c r="CH307" s="68"/>
      <c r="CI307" s="68"/>
      <c r="CJ307" s="68"/>
      <c r="CK307" s="68"/>
      <c r="CL307" s="68"/>
      <c r="CM307" s="68"/>
      <c r="CN307" s="68"/>
      <c r="CO307" s="68"/>
      <c r="CP307" s="68"/>
      <c r="CQ307" s="68"/>
      <c r="CR307" s="68"/>
      <c r="CS307" s="68"/>
      <c r="CT307" s="68"/>
      <c r="CU307" s="68"/>
      <c r="CV307" s="68"/>
      <c r="CW307" s="68"/>
      <c r="CX307" s="68"/>
      <c r="CY307" s="68"/>
      <c r="CZ307" s="68"/>
      <c r="DA307" s="68"/>
      <c r="DB307" s="68"/>
      <c r="DC307" s="68"/>
      <c r="DD307" s="68"/>
      <c r="DE307" s="68"/>
      <c r="DF307" s="68"/>
      <c r="DG307" s="68"/>
      <c r="DH307" s="68"/>
      <c r="DI307" s="68"/>
      <c r="DJ307" s="68"/>
      <c r="DK307" s="68"/>
      <c r="DL307" s="68"/>
      <c r="DM307" s="68"/>
      <c r="DN307" s="68"/>
      <c r="DO307" s="68"/>
      <c r="DP307" s="68"/>
      <c r="DQ307" s="68"/>
      <c r="DR307" s="68"/>
      <c r="DS307" s="68"/>
      <c r="DT307" s="68"/>
      <c r="DU307" s="68"/>
      <c r="DV307" s="68"/>
      <c r="DW307" s="68"/>
      <c r="DX307" s="68"/>
      <c r="DY307" s="68"/>
      <c r="DZ307" s="68"/>
      <c r="EA307" s="68"/>
      <c r="EB307" s="68"/>
      <c r="EC307" s="68"/>
      <c r="ED307" s="68"/>
      <c r="EE307" s="68"/>
      <c r="EF307" s="68"/>
      <c r="EG307" s="68"/>
      <c r="EH307" s="68"/>
      <c r="EI307" s="68"/>
      <c r="EJ307" s="68"/>
      <c r="EK307" s="68"/>
      <c r="EL307" s="68"/>
      <c r="EM307" s="68"/>
      <c r="EN307" s="68"/>
      <c r="EO307" s="68"/>
      <c r="EP307" s="68"/>
      <c r="EQ307" s="68"/>
      <c r="ER307" s="68"/>
      <c r="ES307" s="68"/>
      <c r="ET307" s="68"/>
      <c r="EU307" s="68"/>
      <c r="EV307" s="68"/>
      <c r="EW307" s="68"/>
      <c r="EX307" s="68"/>
      <c r="EY307" s="68"/>
      <c r="EZ307" s="68"/>
      <c r="FA307" s="68"/>
      <c r="FB307" s="68"/>
      <c r="FC307" s="68"/>
      <c r="FD307" s="68"/>
      <c r="FE307" s="68"/>
      <c r="FF307" s="68"/>
      <c r="FG307" s="68"/>
      <c r="FH307" s="68"/>
      <c r="FI307" s="68"/>
      <c r="FJ307" s="68"/>
      <c r="FK307" s="68"/>
      <c r="FL307" s="68"/>
    </row>
    <row r="308" spans="1:168" s="2" customFormat="1" ht="15" customHeight="1" x14ac:dyDescent="0.25">
      <c r="A308" s="1">
        <v>1</v>
      </c>
      <c r="B308" s="2" t="s">
        <v>339</v>
      </c>
      <c r="C308" s="1" t="s">
        <v>30</v>
      </c>
      <c r="D308" s="1" t="s">
        <v>340</v>
      </c>
      <c r="E308" s="130" t="s">
        <v>341</v>
      </c>
      <c r="F308" s="1" t="s">
        <v>32</v>
      </c>
      <c r="G308" s="3">
        <v>30000</v>
      </c>
      <c r="H308" s="58">
        <v>0</v>
      </c>
      <c r="I308" s="3">
        <v>25</v>
      </c>
      <c r="J308" s="3">
        <f t="shared" ref="J308:J314" si="81">+G308*2.87%</f>
        <v>861</v>
      </c>
      <c r="K308" s="55">
        <f t="shared" ref="K308:K314" si="82">+G308*7.1%</f>
        <v>2130</v>
      </c>
      <c r="L308" s="55">
        <f t="shared" ref="L308:L314" si="83">+G308*1.15%</f>
        <v>345</v>
      </c>
      <c r="M308" s="55">
        <f t="shared" ref="M308:M314" si="84">+G308*3.04%</f>
        <v>912</v>
      </c>
      <c r="N308" s="55">
        <f t="shared" ref="N308:N314" si="85">+G308*7.09%</f>
        <v>2127</v>
      </c>
      <c r="O308" s="5">
        <v>0</v>
      </c>
      <c r="P308" s="3">
        <f t="shared" ref="P308:P314" si="86">SUM(J308:N308)</f>
        <v>6375</v>
      </c>
      <c r="Q308" s="3">
        <f t="shared" ref="Q308:Q314" si="87">+H308+I308+J308+M308+O308</f>
        <v>1798</v>
      </c>
      <c r="R308" s="3">
        <f t="shared" ref="R308:R314" si="88">+K308+L308+N308</f>
        <v>4602</v>
      </c>
      <c r="S308" s="57">
        <f t="shared" ref="S308:S314" si="89">+G308-Q308</f>
        <v>28202</v>
      </c>
      <c r="T308" s="1">
        <v>111</v>
      </c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</row>
    <row r="309" spans="1:168" s="2" customFormat="1" ht="15" customHeight="1" x14ac:dyDescent="0.25">
      <c r="A309" s="1">
        <v>2</v>
      </c>
      <c r="B309" s="131" t="s">
        <v>342</v>
      </c>
      <c r="C309" s="1" t="s">
        <v>30</v>
      </c>
      <c r="D309" s="1" t="s">
        <v>340</v>
      </c>
      <c r="E309" s="1" t="s">
        <v>343</v>
      </c>
      <c r="F309" s="1" t="s">
        <v>32</v>
      </c>
      <c r="G309" s="3">
        <v>31500</v>
      </c>
      <c r="H309" s="107">
        <v>0</v>
      </c>
      <c r="I309" s="3">
        <v>25</v>
      </c>
      <c r="J309" s="3">
        <f>+G309*2.87%</f>
        <v>904.05</v>
      </c>
      <c r="K309" s="55">
        <f>+G309*7.1%</f>
        <v>2236.5</v>
      </c>
      <c r="L309" s="55">
        <f>+G309*1.15%</f>
        <v>362.25</v>
      </c>
      <c r="M309" s="55">
        <f>+G309*3.04%</f>
        <v>957.6</v>
      </c>
      <c r="N309" s="55">
        <f>+G309*7.09%</f>
        <v>2233.3500000000004</v>
      </c>
      <c r="O309" s="5">
        <v>0</v>
      </c>
      <c r="P309" s="3">
        <f>SUM(J309:N309)</f>
        <v>6693.7500000000009</v>
      </c>
      <c r="Q309" s="3">
        <f>+H309+I309+J309+M309+O309</f>
        <v>1886.65</v>
      </c>
      <c r="R309" s="3">
        <f>+K309+L309+N309</f>
        <v>4832.1000000000004</v>
      </c>
      <c r="S309" s="57">
        <f>+G309-Q309</f>
        <v>29613.35</v>
      </c>
      <c r="T309" s="1">
        <v>111</v>
      </c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</row>
    <row r="310" spans="1:168" s="2" customFormat="1" ht="15" customHeight="1" x14ac:dyDescent="0.25">
      <c r="A310" s="1">
        <v>3</v>
      </c>
      <c r="B310" t="s">
        <v>344</v>
      </c>
      <c r="C310" s="1" t="s">
        <v>34</v>
      </c>
      <c r="D310" s="1" t="s">
        <v>340</v>
      </c>
      <c r="E310" s="1" t="s">
        <v>64</v>
      </c>
      <c r="F310" s="1" t="s">
        <v>32</v>
      </c>
      <c r="G310" s="3">
        <v>22575</v>
      </c>
      <c r="H310" s="107">
        <v>0</v>
      </c>
      <c r="I310" s="3">
        <v>25</v>
      </c>
      <c r="J310" s="3">
        <f t="shared" si="81"/>
        <v>647.90250000000003</v>
      </c>
      <c r="K310" s="55">
        <f t="shared" si="82"/>
        <v>1602.8249999999998</v>
      </c>
      <c r="L310" s="55">
        <f t="shared" si="83"/>
        <v>259.61250000000001</v>
      </c>
      <c r="M310" s="3">
        <f t="shared" si="84"/>
        <v>686.28</v>
      </c>
      <c r="N310" s="55">
        <f t="shared" si="85"/>
        <v>1600.5675000000001</v>
      </c>
      <c r="O310" s="5">
        <v>0</v>
      </c>
      <c r="P310" s="3">
        <f t="shared" si="86"/>
        <v>4797.1875</v>
      </c>
      <c r="Q310" s="3">
        <f t="shared" si="87"/>
        <v>1359.1824999999999</v>
      </c>
      <c r="R310" s="3">
        <f t="shared" si="88"/>
        <v>3463.0050000000001</v>
      </c>
      <c r="S310" s="57">
        <f t="shared" si="89"/>
        <v>21215.817500000001</v>
      </c>
      <c r="T310" s="1">
        <v>111</v>
      </c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</row>
    <row r="311" spans="1:168" s="2" customFormat="1" ht="15" customHeight="1" x14ac:dyDescent="0.25">
      <c r="A311" s="1">
        <v>4</v>
      </c>
      <c r="B311" s="2" t="s">
        <v>345</v>
      </c>
      <c r="C311" s="1" t="s">
        <v>30</v>
      </c>
      <c r="D311" s="1" t="s">
        <v>340</v>
      </c>
      <c r="E311" s="1" t="s">
        <v>346</v>
      </c>
      <c r="F311" s="1" t="s">
        <v>32</v>
      </c>
      <c r="G311" s="3">
        <v>18000</v>
      </c>
      <c r="H311" s="107">
        <v>0</v>
      </c>
      <c r="I311" s="3">
        <v>25</v>
      </c>
      <c r="J311" s="3">
        <f t="shared" si="81"/>
        <v>516.6</v>
      </c>
      <c r="K311" s="55">
        <f t="shared" si="82"/>
        <v>1277.9999999999998</v>
      </c>
      <c r="L311" s="55">
        <f t="shared" si="83"/>
        <v>207</v>
      </c>
      <c r="M311" s="3">
        <f t="shared" si="84"/>
        <v>547.20000000000005</v>
      </c>
      <c r="N311" s="55">
        <f t="shared" si="85"/>
        <v>1276.2</v>
      </c>
      <c r="O311" s="5">
        <v>1350.12</v>
      </c>
      <c r="P311" s="3">
        <f t="shared" si="86"/>
        <v>3825</v>
      </c>
      <c r="Q311" s="3">
        <f t="shared" si="87"/>
        <v>2438.92</v>
      </c>
      <c r="R311" s="3">
        <f t="shared" si="88"/>
        <v>2761.2</v>
      </c>
      <c r="S311" s="57">
        <f t="shared" si="89"/>
        <v>15561.08</v>
      </c>
      <c r="T311" s="1">
        <v>111</v>
      </c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</row>
    <row r="312" spans="1:168" s="2" customFormat="1" ht="15" customHeight="1" x14ac:dyDescent="0.25">
      <c r="A312" s="1">
        <v>5</v>
      </c>
      <c r="B312" s="2" t="s">
        <v>347</v>
      </c>
      <c r="C312" s="1" t="s">
        <v>30</v>
      </c>
      <c r="D312" s="1" t="s">
        <v>340</v>
      </c>
      <c r="E312" s="1" t="s">
        <v>346</v>
      </c>
      <c r="F312" s="1" t="s">
        <v>32</v>
      </c>
      <c r="G312" s="3">
        <v>18000</v>
      </c>
      <c r="H312" s="58">
        <v>0</v>
      </c>
      <c r="I312" s="3">
        <v>25</v>
      </c>
      <c r="J312" s="3">
        <f t="shared" si="81"/>
        <v>516.6</v>
      </c>
      <c r="K312" s="55">
        <f t="shared" si="82"/>
        <v>1277.9999999999998</v>
      </c>
      <c r="L312" s="55">
        <f t="shared" si="83"/>
        <v>207</v>
      </c>
      <c r="M312" s="55">
        <f t="shared" si="84"/>
        <v>547.20000000000005</v>
      </c>
      <c r="N312" s="55">
        <f t="shared" si="85"/>
        <v>1276.2</v>
      </c>
      <c r="O312" s="5">
        <v>0</v>
      </c>
      <c r="P312" s="3">
        <f t="shared" si="86"/>
        <v>3825</v>
      </c>
      <c r="Q312" s="3">
        <f t="shared" si="87"/>
        <v>1088.8000000000002</v>
      </c>
      <c r="R312" s="3">
        <f t="shared" si="88"/>
        <v>2761.2</v>
      </c>
      <c r="S312" s="57">
        <f t="shared" si="89"/>
        <v>16911.2</v>
      </c>
      <c r="T312" s="1">
        <v>111</v>
      </c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</row>
    <row r="313" spans="1:168" s="2" customFormat="1" ht="15" customHeight="1" x14ac:dyDescent="0.25">
      <c r="A313" s="1">
        <v>6</v>
      </c>
      <c r="B313" s="2" t="s">
        <v>348</v>
      </c>
      <c r="C313" s="1" t="s">
        <v>30</v>
      </c>
      <c r="D313" s="1" t="s">
        <v>340</v>
      </c>
      <c r="E313" s="1" t="s">
        <v>167</v>
      </c>
      <c r="F313" s="1" t="s">
        <v>32</v>
      </c>
      <c r="G313" s="3">
        <v>24675</v>
      </c>
      <c r="H313" s="58">
        <v>0</v>
      </c>
      <c r="I313" s="3">
        <v>25</v>
      </c>
      <c r="J313" s="3">
        <f t="shared" si="81"/>
        <v>708.17250000000001</v>
      </c>
      <c r="K313" s="55">
        <f t="shared" si="82"/>
        <v>1751.925</v>
      </c>
      <c r="L313" s="55">
        <f t="shared" si="83"/>
        <v>283.76249999999999</v>
      </c>
      <c r="M313" s="55">
        <f t="shared" si="84"/>
        <v>750.12</v>
      </c>
      <c r="N313" s="55">
        <f t="shared" si="85"/>
        <v>1749.4575000000002</v>
      </c>
      <c r="O313" s="5">
        <v>0</v>
      </c>
      <c r="P313" s="3">
        <f t="shared" si="86"/>
        <v>5243.4375</v>
      </c>
      <c r="Q313" s="3">
        <f t="shared" si="87"/>
        <v>1483.2925</v>
      </c>
      <c r="R313" s="3">
        <f t="shared" si="88"/>
        <v>3785.1450000000004</v>
      </c>
      <c r="S313" s="57">
        <f t="shared" si="89"/>
        <v>23191.7075</v>
      </c>
      <c r="T313" s="1">
        <v>111</v>
      </c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</row>
    <row r="314" spans="1:168" s="2" customFormat="1" ht="15" customHeight="1" thickBot="1" x14ac:dyDescent="0.3">
      <c r="A314" s="1">
        <v>7</v>
      </c>
      <c r="B314" s="2" t="s">
        <v>349</v>
      </c>
      <c r="C314" s="1" t="s">
        <v>30</v>
      </c>
      <c r="D314" s="1" t="s">
        <v>340</v>
      </c>
      <c r="E314" s="1" t="s">
        <v>346</v>
      </c>
      <c r="F314" s="1" t="s">
        <v>32</v>
      </c>
      <c r="G314" s="3">
        <v>18000</v>
      </c>
      <c r="H314" s="58">
        <v>0</v>
      </c>
      <c r="I314" s="3">
        <v>25</v>
      </c>
      <c r="J314" s="3">
        <f t="shared" si="81"/>
        <v>516.6</v>
      </c>
      <c r="K314" s="55">
        <f t="shared" si="82"/>
        <v>1277.9999999999998</v>
      </c>
      <c r="L314" s="55">
        <f t="shared" si="83"/>
        <v>207</v>
      </c>
      <c r="M314" s="55">
        <f t="shared" si="84"/>
        <v>547.20000000000005</v>
      </c>
      <c r="N314" s="55">
        <f t="shared" si="85"/>
        <v>1276.2</v>
      </c>
      <c r="O314" s="5">
        <v>0</v>
      </c>
      <c r="P314" s="3">
        <f t="shared" si="86"/>
        <v>3825</v>
      </c>
      <c r="Q314" s="3">
        <f t="shared" si="87"/>
        <v>1088.8000000000002</v>
      </c>
      <c r="R314" s="3">
        <f t="shared" si="88"/>
        <v>2761.2</v>
      </c>
      <c r="S314" s="57">
        <f t="shared" si="89"/>
        <v>16911.2</v>
      </c>
      <c r="T314" s="1">
        <v>111</v>
      </c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</row>
    <row r="315" spans="1:168" s="104" customFormat="1" ht="15" customHeight="1" thickBot="1" x14ac:dyDescent="0.3">
      <c r="A315" s="84">
        <f>+A314</f>
        <v>7</v>
      </c>
      <c r="B315" s="85"/>
      <c r="C315" s="85"/>
      <c r="D315" s="85"/>
      <c r="E315" s="85"/>
      <c r="F315" s="85"/>
      <c r="G315" s="67">
        <f t="shared" ref="G315:S315" si="90">SUM(G308:G314)</f>
        <v>162750</v>
      </c>
      <c r="H315" s="67">
        <f t="shared" si="90"/>
        <v>0</v>
      </c>
      <c r="I315" s="67">
        <f t="shared" si="90"/>
        <v>175</v>
      </c>
      <c r="J315" s="67">
        <f t="shared" si="90"/>
        <v>4670.9250000000002</v>
      </c>
      <c r="K315" s="67">
        <f t="shared" si="90"/>
        <v>11555.249999999998</v>
      </c>
      <c r="L315" s="67">
        <f t="shared" si="90"/>
        <v>1871.625</v>
      </c>
      <c r="M315" s="67">
        <f t="shared" si="90"/>
        <v>4947.5999999999995</v>
      </c>
      <c r="N315" s="67">
        <f t="shared" si="90"/>
        <v>11538.975000000002</v>
      </c>
      <c r="O315" s="67">
        <f t="shared" si="90"/>
        <v>1350.12</v>
      </c>
      <c r="P315" s="67">
        <f t="shared" si="90"/>
        <v>34584.375</v>
      </c>
      <c r="Q315" s="67">
        <f t="shared" si="90"/>
        <v>11143.645</v>
      </c>
      <c r="R315" s="67">
        <f t="shared" si="90"/>
        <v>24965.850000000002</v>
      </c>
      <c r="S315" s="67">
        <f t="shared" si="90"/>
        <v>151606.35500000001</v>
      </c>
      <c r="T315" s="67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/>
      <c r="BQ315" s="68"/>
      <c r="BR315" s="68"/>
      <c r="BS315" s="68"/>
      <c r="BT315" s="68"/>
      <c r="BU315" s="68"/>
      <c r="BV315" s="68"/>
      <c r="BW315" s="68"/>
      <c r="BX315" s="68"/>
      <c r="BY315" s="68"/>
      <c r="BZ315" s="68"/>
      <c r="CA315" s="68"/>
      <c r="CB315" s="68"/>
      <c r="CC315" s="68"/>
      <c r="CD315" s="68"/>
      <c r="CE315" s="68"/>
      <c r="CF315" s="68"/>
      <c r="CG315" s="68"/>
      <c r="CH315" s="68"/>
      <c r="CI315" s="68"/>
      <c r="CJ315" s="68"/>
      <c r="CK315" s="68"/>
      <c r="CL315" s="68"/>
      <c r="CM315" s="68"/>
      <c r="CN315" s="68"/>
      <c r="CO315" s="68"/>
      <c r="CP315" s="68"/>
      <c r="CQ315" s="68"/>
      <c r="CR315" s="68"/>
      <c r="CS315" s="68"/>
      <c r="CT315" s="68"/>
      <c r="CU315" s="68"/>
      <c r="CV315" s="68"/>
      <c r="CW315" s="68"/>
      <c r="CX315" s="68"/>
      <c r="CY315" s="68"/>
      <c r="CZ315" s="68"/>
      <c r="DA315" s="68"/>
      <c r="DB315" s="68"/>
      <c r="DC315" s="68"/>
      <c r="DD315" s="68"/>
      <c r="DE315" s="68"/>
      <c r="DF315" s="68"/>
      <c r="DG315" s="68"/>
      <c r="DH315" s="68"/>
      <c r="DI315" s="68"/>
      <c r="DJ315" s="68"/>
      <c r="DK315" s="68"/>
      <c r="DL315" s="68"/>
      <c r="DM315" s="68"/>
      <c r="DN315" s="68"/>
      <c r="DO315" s="68"/>
      <c r="DP315" s="68"/>
      <c r="DQ315" s="68"/>
      <c r="DR315" s="68"/>
      <c r="DS315" s="68"/>
      <c r="DT315" s="68"/>
      <c r="DU315" s="68"/>
      <c r="DV315" s="68"/>
      <c r="DW315" s="68"/>
      <c r="DX315" s="68"/>
      <c r="DY315" s="68"/>
      <c r="DZ315" s="68"/>
      <c r="EA315" s="68"/>
      <c r="EB315" s="68"/>
      <c r="EC315" s="68"/>
      <c r="ED315" s="68"/>
      <c r="EE315" s="68"/>
      <c r="EF315" s="68"/>
      <c r="EG315" s="68"/>
      <c r="EH315" s="68"/>
      <c r="EI315" s="68"/>
      <c r="EJ315" s="68"/>
      <c r="EK315" s="68"/>
      <c r="EL315" s="68"/>
      <c r="EM315" s="68"/>
      <c r="EN315" s="68"/>
      <c r="EO315" s="68"/>
      <c r="EP315" s="68"/>
      <c r="EQ315" s="68"/>
      <c r="ER315" s="68"/>
      <c r="ES315" s="68"/>
      <c r="ET315" s="68"/>
      <c r="EU315" s="68"/>
      <c r="EV315" s="68"/>
      <c r="EW315" s="68"/>
      <c r="EX315" s="68"/>
      <c r="EY315" s="68"/>
      <c r="EZ315" s="68"/>
      <c r="FA315" s="68"/>
      <c r="FB315" s="68"/>
      <c r="FC315" s="68"/>
      <c r="FD315" s="68"/>
      <c r="FE315" s="68"/>
      <c r="FF315" s="68"/>
      <c r="FG315" s="68"/>
      <c r="FH315" s="68"/>
      <c r="FI315" s="68"/>
      <c r="FJ315" s="68"/>
      <c r="FK315" s="68"/>
      <c r="FL315" s="68"/>
    </row>
    <row r="316" spans="1:168" s="2" customFormat="1" ht="8.1" customHeight="1" x14ac:dyDescent="0.25">
      <c r="A316" s="69"/>
      <c r="B316" s="70"/>
      <c r="C316" s="70"/>
      <c r="D316" s="70"/>
      <c r="E316" s="70"/>
      <c r="F316" s="70"/>
      <c r="G316" s="68"/>
      <c r="H316" s="71"/>
      <c r="I316" s="55"/>
      <c r="J316" s="68"/>
      <c r="K316" s="68"/>
      <c r="M316" s="55"/>
      <c r="N316" s="55"/>
      <c r="O316" s="105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  <c r="BN316" s="68"/>
      <c r="BO316" s="68"/>
      <c r="BP316" s="68"/>
      <c r="BQ316" s="68"/>
      <c r="BR316" s="68"/>
      <c r="BS316" s="68"/>
      <c r="BT316" s="68"/>
      <c r="BU316" s="68"/>
      <c r="BV316" s="68"/>
      <c r="BW316" s="68"/>
      <c r="BX316" s="68"/>
      <c r="BY316" s="68"/>
      <c r="BZ316" s="68"/>
      <c r="CA316" s="68"/>
      <c r="CB316" s="68"/>
      <c r="CC316" s="68"/>
      <c r="CD316" s="68"/>
      <c r="CE316" s="68"/>
      <c r="CF316" s="68"/>
      <c r="CG316" s="68"/>
      <c r="CH316" s="68"/>
      <c r="CI316" s="68"/>
      <c r="CJ316" s="68"/>
      <c r="CK316" s="68"/>
      <c r="CL316" s="68"/>
      <c r="CM316" s="68"/>
      <c r="CN316" s="68"/>
      <c r="CO316" s="68"/>
      <c r="CP316" s="68"/>
      <c r="CQ316" s="68"/>
      <c r="CR316" s="68"/>
      <c r="CS316" s="68"/>
      <c r="CT316" s="68"/>
      <c r="CU316" s="68"/>
      <c r="CV316" s="68"/>
      <c r="CW316" s="68"/>
      <c r="CX316" s="68"/>
      <c r="CY316" s="68"/>
      <c r="CZ316" s="68"/>
      <c r="DA316" s="68"/>
      <c r="DB316" s="68"/>
      <c r="DC316" s="68"/>
      <c r="DD316" s="68"/>
      <c r="DE316" s="68"/>
      <c r="DF316" s="68"/>
      <c r="DG316" s="68"/>
      <c r="DH316" s="68"/>
      <c r="DI316" s="68"/>
      <c r="DJ316" s="68"/>
      <c r="DK316" s="68"/>
      <c r="DL316" s="68"/>
      <c r="DM316" s="68"/>
      <c r="DN316" s="68"/>
      <c r="DO316" s="68"/>
      <c r="DP316" s="68"/>
      <c r="DQ316" s="68"/>
      <c r="DR316" s="68"/>
      <c r="DS316" s="68"/>
      <c r="DT316" s="68"/>
      <c r="DU316" s="68"/>
      <c r="DV316" s="68"/>
      <c r="DW316" s="68"/>
      <c r="DX316" s="68"/>
      <c r="DY316" s="68"/>
      <c r="DZ316" s="68"/>
      <c r="EA316" s="68"/>
      <c r="EB316" s="68"/>
      <c r="EC316" s="68"/>
      <c r="ED316" s="68"/>
      <c r="EE316" s="68"/>
      <c r="EF316" s="68"/>
      <c r="EG316" s="68"/>
      <c r="EH316" s="68"/>
      <c r="EI316" s="68"/>
      <c r="EJ316" s="68"/>
      <c r="EK316" s="68"/>
      <c r="EL316" s="68"/>
      <c r="EM316" s="68"/>
      <c r="EN316" s="68"/>
      <c r="EO316" s="68"/>
      <c r="EP316" s="68"/>
      <c r="EQ316" s="68"/>
      <c r="ER316" s="68"/>
      <c r="ES316" s="68"/>
      <c r="ET316" s="68"/>
      <c r="EU316" s="68"/>
      <c r="EV316" s="68"/>
      <c r="EW316" s="68"/>
      <c r="EX316" s="68"/>
      <c r="EY316" s="68"/>
      <c r="EZ316" s="68"/>
      <c r="FA316" s="68"/>
      <c r="FB316" s="68"/>
      <c r="FC316" s="68"/>
      <c r="FD316" s="68"/>
      <c r="FE316" s="68"/>
      <c r="FF316" s="68"/>
      <c r="FG316" s="68"/>
      <c r="FH316" s="68"/>
      <c r="FI316" s="68"/>
      <c r="FJ316" s="68"/>
      <c r="FK316" s="68"/>
      <c r="FL316" s="68"/>
    </row>
    <row r="317" spans="1:168" s="2" customFormat="1" ht="15" customHeight="1" x14ac:dyDescent="0.25">
      <c r="A317" s="48" t="s">
        <v>350</v>
      </c>
      <c r="B317" s="48"/>
      <c r="C317" s="48"/>
      <c r="D317" s="48"/>
      <c r="E317" s="48"/>
      <c r="F317" s="100"/>
      <c r="G317" s="101"/>
      <c r="H317" s="106"/>
      <c r="I317" s="101"/>
      <c r="J317" s="101"/>
      <c r="K317" s="101"/>
      <c r="L317" s="49"/>
      <c r="M317" s="101"/>
      <c r="N317" s="101"/>
      <c r="O317" s="102"/>
      <c r="P317" s="101"/>
      <c r="Q317" s="101"/>
      <c r="R317" s="101"/>
      <c r="S317" s="101"/>
      <c r="T317" s="100"/>
      <c r="U317" s="100"/>
      <c r="V317" s="100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100"/>
      <c r="AH317" s="100"/>
      <c r="AI317" s="100"/>
      <c r="AJ317" s="100"/>
      <c r="AK317" s="100"/>
      <c r="AL317" s="100"/>
      <c r="AM317" s="100"/>
      <c r="AN317" s="100"/>
      <c r="AO317" s="100"/>
      <c r="AP317" s="100"/>
      <c r="AQ317" s="100"/>
      <c r="AR317" s="100"/>
      <c r="AS317" s="100"/>
      <c r="AT317" s="100"/>
      <c r="AU317" s="100"/>
      <c r="AV317" s="100"/>
      <c r="AW317" s="100"/>
      <c r="AX317" s="100"/>
      <c r="AY317" s="100"/>
      <c r="AZ317" s="100"/>
      <c r="BA317" s="100"/>
      <c r="BB317" s="100"/>
      <c r="BC317" s="100"/>
      <c r="BD317" s="100"/>
      <c r="BE317" s="100"/>
      <c r="BF317" s="100"/>
      <c r="BG317" s="100"/>
      <c r="BH317" s="100"/>
      <c r="BI317" s="100"/>
      <c r="BJ317" s="100"/>
      <c r="BK317" s="100"/>
      <c r="BL317" s="100"/>
      <c r="BM317" s="100"/>
      <c r="BN317" s="100"/>
      <c r="BO317" s="100"/>
      <c r="BP317" s="100"/>
      <c r="BQ317" s="100"/>
      <c r="BR317" s="100"/>
      <c r="BS317" s="100"/>
      <c r="BT317" s="100"/>
      <c r="BU317" s="100"/>
      <c r="BV317" s="100"/>
      <c r="BW317" s="100"/>
      <c r="BX317" s="100"/>
      <c r="BY317" s="100"/>
      <c r="BZ317" s="100"/>
      <c r="CA317" s="100"/>
      <c r="CB317" s="100"/>
      <c r="CC317" s="100"/>
      <c r="CD317" s="100"/>
      <c r="CE317" s="100"/>
      <c r="CF317" s="100"/>
      <c r="CG317" s="100"/>
      <c r="CH317" s="100"/>
      <c r="CI317" s="100"/>
      <c r="CJ317" s="100"/>
      <c r="CK317" s="100"/>
      <c r="CL317" s="100"/>
      <c r="CM317" s="100"/>
      <c r="CN317" s="100"/>
      <c r="CO317" s="100"/>
      <c r="CP317" s="100"/>
      <c r="CQ317" s="100"/>
      <c r="CR317" s="100"/>
      <c r="CS317" s="100"/>
      <c r="CT317" s="100"/>
      <c r="CU317" s="100"/>
      <c r="CV317" s="100"/>
      <c r="CW317" s="100"/>
      <c r="CX317" s="100"/>
      <c r="CY317" s="100"/>
      <c r="CZ317" s="100"/>
      <c r="DA317" s="100"/>
      <c r="DB317" s="100"/>
      <c r="DC317" s="100"/>
      <c r="DD317" s="100"/>
      <c r="DE317" s="100"/>
      <c r="DF317" s="100"/>
      <c r="DG317" s="100"/>
      <c r="DH317" s="100"/>
      <c r="DI317" s="100"/>
      <c r="DJ317" s="100"/>
      <c r="DK317" s="100"/>
      <c r="DL317" s="100"/>
      <c r="DM317" s="100"/>
      <c r="DN317" s="100"/>
      <c r="DO317" s="100"/>
      <c r="DP317" s="100"/>
      <c r="DQ317" s="100"/>
      <c r="DR317" s="100"/>
      <c r="DS317" s="100"/>
      <c r="DT317" s="100"/>
      <c r="DU317" s="100"/>
      <c r="DV317" s="100"/>
      <c r="DW317" s="100"/>
      <c r="DX317" s="100"/>
      <c r="DY317" s="100"/>
      <c r="DZ317" s="100"/>
      <c r="EA317" s="100"/>
      <c r="EB317" s="100"/>
      <c r="EC317" s="100"/>
      <c r="ED317" s="100"/>
      <c r="EE317" s="100"/>
      <c r="EF317" s="100"/>
      <c r="EG317" s="100"/>
      <c r="EH317" s="100"/>
      <c r="EI317" s="100"/>
      <c r="EJ317" s="100"/>
      <c r="EK317" s="100"/>
      <c r="EL317" s="100"/>
      <c r="EM317" s="100"/>
      <c r="EN317" s="100"/>
      <c r="EO317" s="100"/>
      <c r="EP317" s="100"/>
      <c r="EQ317" s="100"/>
      <c r="ER317" s="100"/>
      <c r="ES317" s="100"/>
      <c r="ET317" s="100"/>
      <c r="EU317" s="100"/>
      <c r="EV317" s="100"/>
      <c r="EW317" s="100"/>
      <c r="EX317" s="100"/>
      <c r="EY317" s="100"/>
      <c r="EZ317" s="100"/>
      <c r="FA317" s="100"/>
      <c r="FB317" s="100"/>
      <c r="FC317" s="100"/>
      <c r="FD317" s="100"/>
      <c r="FE317" s="100"/>
      <c r="FF317" s="100"/>
      <c r="FG317" s="100"/>
      <c r="FH317" s="100"/>
      <c r="FI317" s="100"/>
      <c r="FJ317" s="100"/>
      <c r="FK317" s="100"/>
      <c r="FL317" s="100"/>
    </row>
    <row r="318" spans="1:168" s="2" customFormat="1" ht="8.1" customHeight="1" x14ac:dyDescent="0.25">
      <c r="A318" s="69"/>
      <c r="B318" s="70"/>
      <c r="C318" s="70"/>
      <c r="D318" s="70"/>
      <c r="E318" s="70"/>
      <c r="F318" s="70"/>
      <c r="G318" s="68"/>
      <c r="H318" s="71"/>
      <c r="I318" s="55"/>
      <c r="J318" s="68"/>
      <c r="K318" s="68"/>
      <c r="L318" s="68"/>
      <c r="M318" s="55"/>
      <c r="N318" s="55"/>
      <c r="O318" s="105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  <c r="BQ318" s="68"/>
      <c r="BR318" s="68"/>
      <c r="BS318" s="68"/>
      <c r="BT318" s="68"/>
      <c r="BU318" s="68"/>
      <c r="BV318" s="68"/>
      <c r="BW318" s="68"/>
      <c r="BX318" s="68"/>
      <c r="BY318" s="68"/>
      <c r="BZ318" s="68"/>
      <c r="CA318" s="68"/>
      <c r="CB318" s="68"/>
      <c r="CC318" s="68"/>
      <c r="CD318" s="68"/>
      <c r="CE318" s="68"/>
      <c r="CF318" s="68"/>
      <c r="CG318" s="68"/>
      <c r="CH318" s="68"/>
      <c r="CI318" s="68"/>
      <c r="CJ318" s="68"/>
      <c r="CK318" s="68"/>
      <c r="CL318" s="68"/>
      <c r="CM318" s="68"/>
      <c r="CN318" s="68"/>
      <c r="CO318" s="68"/>
      <c r="CP318" s="68"/>
      <c r="CQ318" s="68"/>
      <c r="CR318" s="68"/>
      <c r="CS318" s="68"/>
      <c r="CT318" s="68"/>
      <c r="CU318" s="68"/>
      <c r="CV318" s="68"/>
      <c r="CW318" s="68"/>
      <c r="CX318" s="68"/>
      <c r="CY318" s="68"/>
      <c r="CZ318" s="68"/>
      <c r="DA318" s="68"/>
      <c r="DB318" s="68"/>
      <c r="DC318" s="68"/>
      <c r="DD318" s="68"/>
      <c r="DE318" s="68"/>
      <c r="DF318" s="68"/>
      <c r="DG318" s="68"/>
      <c r="DH318" s="68"/>
      <c r="DI318" s="68"/>
      <c r="DJ318" s="68"/>
      <c r="DK318" s="68"/>
      <c r="DL318" s="68"/>
      <c r="DM318" s="68"/>
      <c r="DN318" s="68"/>
      <c r="DO318" s="68"/>
      <c r="DP318" s="68"/>
      <c r="DQ318" s="68"/>
      <c r="DR318" s="68"/>
      <c r="DS318" s="68"/>
      <c r="DT318" s="68"/>
      <c r="DU318" s="68"/>
      <c r="DV318" s="68"/>
      <c r="DW318" s="68"/>
      <c r="DX318" s="68"/>
      <c r="DY318" s="68"/>
      <c r="DZ318" s="68"/>
      <c r="EA318" s="68"/>
      <c r="EB318" s="68"/>
      <c r="EC318" s="68"/>
      <c r="ED318" s="68"/>
      <c r="EE318" s="68"/>
      <c r="EF318" s="68"/>
      <c r="EG318" s="68"/>
      <c r="EH318" s="68"/>
      <c r="EI318" s="68"/>
      <c r="EJ318" s="68"/>
      <c r="EK318" s="68"/>
      <c r="EL318" s="68"/>
      <c r="EM318" s="68"/>
      <c r="EN318" s="68"/>
      <c r="EO318" s="68"/>
      <c r="EP318" s="68"/>
      <c r="EQ318" s="68"/>
      <c r="ER318" s="68"/>
      <c r="ES318" s="68"/>
      <c r="ET318" s="68"/>
      <c r="EU318" s="68"/>
      <c r="EV318" s="68"/>
      <c r="EW318" s="68"/>
      <c r="EX318" s="68"/>
      <c r="EY318" s="68"/>
      <c r="EZ318" s="68"/>
      <c r="FA318" s="68"/>
      <c r="FB318" s="68"/>
      <c r="FC318" s="68"/>
      <c r="FD318" s="68"/>
      <c r="FE318" s="68"/>
      <c r="FF318" s="68"/>
      <c r="FG318" s="68"/>
      <c r="FH318" s="68"/>
      <c r="FI318" s="68"/>
      <c r="FJ318" s="68"/>
      <c r="FK318" s="68"/>
      <c r="FL318" s="68"/>
    </row>
    <row r="319" spans="1:168" s="2" customFormat="1" ht="15" customHeight="1" x14ac:dyDescent="0.25">
      <c r="A319" s="1">
        <v>1</v>
      </c>
      <c r="B319" s="2" t="s">
        <v>351</v>
      </c>
      <c r="C319" s="1" t="s">
        <v>30</v>
      </c>
      <c r="D319" s="1" t="s">
        <v>352</v>
      </c>
      <c r="E319" s="1" t="s">
        <v>353</v>
      </c>
      <c r="F319" s="1" t="s">
        <v>32</v>
      </c>
      <c r="G319" s="3">
        <v>50000</v>
      </c>
      <c r="H319" s="58">
        <v>1854</v>
      </c>
      <c r="I319" s="3">
        <v>25</v>
      </c>
      <c r="J319" s="3">
        <f t="shared" ref="J319:J330" si="91">+G319*2.87%</f>
        <v>1435</v>
      </c>
      <c r="K319" s="55">
        <f t="shared" ref="K319:K330" si="92">+G319*7.1%</f>
        <v>3549.9999999999995</v>
      </c>
      <c r="L319" s="55">
        <f t="shared" ref="L319:L330" si="93">+G319*1.15%</f>
        <v>575</v>
      </c>
      <c r="M319" s="3">
        <f t="shared" ref="M319:M330" si="94">+G319*3.04%</f>
        <v>1520</v>
      </c>
      <c r="N319" s="55">
        <f t="shared" ref="N319:N330" si="95">+G319*7.09%</f>
        <v>3545.0000000000005</v>
      </c>
      <c r="O319" s="5">
        <v>0</v>
      </c>
      <c r="P319" s="3">
        <f t="shared" ref="P319:P330" si="96">SUM(J319:N319)</f>
        <v>10625</v>
      </c>
      <c r="Q319" s="3">
        <f t="shared" ref="Q319:Q330" si="97">+H319+I319+J319+M319+O319</f>
        <v>4834</v>
      </c>
      <c r="R319" s="3">
        <f t="shared" ref="R319:R330" si="98">+K319+L319+N319</f>
        <v>7670</v>
      </c>
      <c r="S319" s="57">
        <f t="shared" ref="S319:S330" si="99">+G319-Q319</f>
        <v>45166</v>
      </c>
      <c r="T319" s="1">
        <v>111</v>
      </c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</row>
    <row r="320" spans="1:168" s="2" customFormat="1" ht="15" customHeight="1" x14ac:dyDescent="0.25">
      <c r="A320" s="1">
        <v>2</v>
      </c>
      <c r="B320" s="2" t="s">
        <v>354</v>
      </c>
      <c r="C320" s="1" t="s">
        <v>30</v>
      </c>
      <c r="D320" s="1" t="s">
        <v>352</v>
      </c>
      <c r="E320" s="1" t="s">
        <v>355</v>
      </c>
      <c r="F320" s="1" t="s">
        <v>32</v>
      </c>
      <c r="G320" s="3">
        <v>14300</v>
      </c>
      <c r="H320" s="58">
        <v>0</v>
      </c>
      <c r="I320" s="3">
        <v>25</v>
      </c>
      <c r="J320" s="3">
        <f t="shared" si="91"/>
        <v>410.41</v>
      </c>
      <c r="K320" s="55">
        <f t="shared" si="92"/>
        <v>1015.3</v>
      </c>
      <c r="L320" s="55">
        <f t="shared" si="93"/>
        <v>164.45</v>
      </c>
      <c r="M320" s="3">
        <f t="shared" si="94"/>
        <v>434.72</v>
      </c>
      <c r="N320" s="55">
        <f t="shared" si="95"/>
        <v>1013.8700000000001</v>
      </c>
      <c r="O320" s="5">
        <v>0</v>
      </c>
      <c r="P320" s="3">
        <f t="shared" si="96"/>
        <v>3038.75</v>
      </c>
      <c r="Q320" s="3">
        <f t="shared" si="97"/>
        <v>870.13000000000011</v>
      </c>
      <c r="R320" s="3">
        <f t="shared" si="98"/>
        <v>2193.62</v>
      </c>
      <c r="S320" s="57">
        <f t="shared" si="99"/>
        <v>13429.869999999999</v>
      </c>
      <c r="T320" s="1">
        <v>111</v>
      </c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</row>
    <row r="321" spans="1:168" s="2" customFormat="1" ht="15" customHeight="1" x14ac:dyDescent="0.25">
      <c r="A321" s="1">
        <v>3</v>
      </c>
      <c r="B321" s="2" t="s">
        <v>356</v>
      </c>
      <c r="C321" s="1" t="s">
        <v>30</v>
      </c>
      <c r="D321" s="1" t="s">
        <v>352</v>
      </c>
      <c r="E321" s="1" t="s">
        <v>357</v>
      </c>
      <c r="F321" s="1" t="s">
        <v>32</v>
      </c>
      <c r="G321" s="3">
        <v>16500</v>
      </c>
      <c r="H321" s="58">
        <v>0</v>
      </c>
      <c r="I321" s="3">
        <v>25</v>
      </c>
      <c r="J321" s="3">
        <f t="shared" si="91"/>
        <v>473.55</v>
      </c>
      <c r="K321" s="55">
        <f t="shared" si="92"/>
        <v>1171.5</v>
      </c>
      <c r="L321" s="55">
        <f t="shared" si="93"/>
        <v>189.75</v>
      </c>
      <c r="M321" s="3">
        <f t="shared" si="94"/>
        <v>501.6</v>
      </c>
      <c r="N321" s="55">
        <f t="shared" si="95"/>
        <v>1169.8500000000001</v>
      </c>
      <c r="O321" s="5">
        <v>0</v>
      </c>
      <c r="P321" s="3">
        <f t="shared" si="96"/>
        <v>3506.25</v>
      </c>
      <c r="Q321" s="3">
        <f t="shared" si="97"/>
        <v>1000.1500000000001</v>
      </c>
      <c r="R321" s="3">
        <f t="shared" si="98"/>
        <v>2531.1000000000004</v>
      </c>
      <c r="S321" s="57">
        <f t="shared" si="99"/>
        <v>15499.85</v>
      </c>
      <c r="T321" s="1">
        <v>111</v>
      </c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</row>
    <row r="322" spans="1:168" s="2" customFormat="1" ht="15" customHeight="1" x14ac:dyDescent="0.25">
      <c r="A322" s="1">
        <v>4</v>
      </c>
      <c r="B322" s="2" t="s">
        <v>358</v>
      </c>
      <c r="C322" s="1" t="s">
        <v>30</v>
      </c>
      <c r="D322" s="1" t="s">
        <v>352</v>
      </c>
      <c r="E322" s="1" t="s">
        <v>357</v>
      </c>
      <c r="F322" s="1" t="s">
        <v>32</v>
      </c>
      <c r="G322" s="3">
        <v>16500</v>
      </c>
      <c r="H322" s="58">
        <v>0</v>
      </c>
      <c r="I322" s="3">
        <v>25</v>
      </c>
      <c r="J322" s="3">
        <f t="shared" si="91"/>
        <v>473.55</v>
      </c>
      <c r="K322" s="55">
        <f t="shared" si="92"/>
        <v>1171.5</v>
      </c>
      <c r="L322" s="55">
        <f t="shared" si="93"/>
        <v>189.75</v>
      </c>
      <c r="M322" s="3">
        <f t="shared" si="94"/>
        <v>501.6</v>
      </c>
      <c r="N322" s="55">
        <f t="shared" si="95"/>
        <v>1169.8500000000001</v>
      </c>
      <c r="O322" s="5">
        <v>0</v>
      </c>
      <c r="P322" s="3">
        <f t="shared" si="96"/>
        <v>3506.25</v>
      </c>
      <c r="Q322" s="3">
        <f t="shared" si="97"/>
        <v>1000.1500000000001</v>
      </c>
      <c r="R322" s="3">
        <f t="shared" si="98"/>
        <v>2531.1000000000004</v>
      </c>
      <c r="S322" s="57">
        <f t="shared" si="99"/>
        <v>15499.85</v>
      </c>
      <c r="T322" s="1">
        <v>111</v>
      </c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</row>
    <row r="323" spans="1:168" s="2" customFormat="1" ht="15" customHeight="1" x14ac:dyDescent="0.25">
      <c r="A323" s="1">
        <v>5</v>
      </c>
      <c r="B323" s="2" t="s">
        <v>359</v>
      </c>
      <c r="C323" s="1" t="s">
        <v>30</v>
      </c>
      <c r="D323" s="1" t="s">
        <v>352</v>
      </c>
      <c r="E323" s="1" t="s">
        <v>357</v>
      </c>
      <c r="F323" s="1" t="s">
        <v>32</v>
      </c>
      <c r="G323" s="3">
        <v>16500</v>
      </c>
      <c r="H323" s="58">
        <v>0</v>
      </c>
      <c r="I323" s="3">
        <v>25</v>
      </c>
      <c r="J323" s="3">
        <f t="shared" si="91"/>
        <v>473.55</v>
      </c>
      <c r="K323" s="55">
        <f t="shared" si="92"/>
        <v>1171.5</v>
      </c>
      <c r="L323" s="55">
        <f t="shared" si="93"/>
        <v>189.75</v>
      </c>
      <c r="M323" s="3">
        <f t="shared" si="94"/>
        <v>501.6</v>
      </c>
      <c r="N323" s="55">
        <f t="shared" si="95"/>
        <v>1169.8500000000001</v>
      </c>
      <c r="O323" s="5">
        <v>0</v>
      </c>
      <c r="P323" s="3">
        <f t="shared" si="96"/>
        <v>3506.25</v>
      </c>
      <c r="Q323" s="3">
        <f t="shared" si="97"/>
        <v>1000.1500000000001</v>
      </c>
      <c r="R323" s="3">
        <f t="shared" si="98"/>
        <v>2531.1000000000004</v>
      </c>
      <c r="S323" s="57">
        <f t="shared" si="99"/>
        <v>15499.85</v>
      </c>
      <c r="T323" s="1">
        <v>111</v>
      </c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</row>
    <row r="324" spans="1:168" s="2" customFormat="1" ht="15" customHeight="1" x14ac:dyDescent="0.25">
      <c r="A324" s="1">
        <v>6</v>
      </c>
      <c r="B324" s="2" t="s">
        <v>360</v>
      </c>
      <c r="C324" s="1" t="s">
        <v>34</v>
      </c>
      <c r="D324" s="1" t="s">
        <v>352</v>
      </c>
      <c r="E324" s="1" t="s">
        <v>355</v>
      </c>
      <c r="F324" s="1" t="s">
        <v>32</v>
      </c>
      <c r="G324" s="3">
        <v>14300</v>
      </c>
      <c r="H324" s="58">
        <v>0</v>
      </c>
      <c r="I324" s="3">
        <v>25</v>
      </c>
      <c r="J324" s="3">
        <f>+G324*2.87%</f>
        <v>410.41</v>
      </c>
      <c r="K324" s="55">
        <f>+G324*7.1%</f>
        <v>1015.3</v>
      </c>
      <c r="L324" s="55">
        <f>+G324*1.15%</f>
        <v>164.45</v>
      </c>
      <c r="M324" s="3">
        <f>+G324*3.04%</f>
        <v>434.72</v>
      </c>
      <c r="N324" s="55">
        <f>+G324*7.09%</f>
        <v>1013.8700000000001</v>
      </c>
      <c r="O324" s="5">
        <v>0</v>
      </c>
      <c r="P324" s="3">
        <f>SUM(J324:N324)</f>
        <v>3038.75</v>
      </c>
      <c r="Q324" s="3">
        <f>+H324+I324+J324+M324+O324</f>
        <v>870.13000000000011</v>
      </c>
      <c r="R324" s="3">
        <f>+K324+L324+N324</f>
        <v>2193.62</v>
      </c>
      <c r="S324" s="57">
        <f>+G324-Q324</f>
        <v>13429.869999999999</v>
      </c>
      <c r="T324" s="1">
        <v>111</v>
      </c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</row>
    <row r="325" spans="1:168" s="2" customFormat="1" ht="15" customHeight="1" x14ac:dyDescent="0.25">
      <c r="A325" s="1">
        <v>7</v>
      </c>
      <c r="B325" s="2" t="s">
        <v>361</v>
      </c>
      <c r="C325" s="1" t="s">
        <v>34</v>
      </c>
      <c r="D325" s="1" t="s">
        <v>352</v>
      </c>
      <c r="E325" s="1" t="s">
        <v>355</v>
      </c>
      <c r="F325" s="1" t="s">
        <v>32</v>
      </c>
      <c r="G325" s="3">
        <v>14300</v>
      </c>
      <c r="H325" s="58">
        <v>0</v>
      </c>
      <c r="I325" s="3">
        <v>25</v>
      </c>
      <c r="J325" s="3">
        <f t="shared" si="91"/>
        <v>410.41</v>
      </c>
      <c r="K325" s="55">
        <f t="shared" si="92"/>
        <v>1015.3</v>
      </c>
      <c r="L325" s="55">
        <f t="shared" si="93"/>
        <v>164.45</v>
      </c>
      <c r="M325" s="3">
        <f t="shared" si="94"/>
        <v>434.72</v>
      </c>
      <c r="N325" s="55">
        <f t="shared" si="95"/>
        <v>1013.8700000000001</v>
      </c>
      <c r="O325" s="5">
        <v>0</v>
      </c>
      <c r="P325" s="3">
        <f t="shared" si="96"/>
        <v>3038.75</v>
      </c>
      <c r="Q325" s="3">
        <f t="shared" si="97"/>
        <v>870.13000000000011</v>
      </c>
      <c r="R325" s="3">
        <f t="shared" si="98"/>
        <v>2193.62</v>
      </c>
      <c r="S325" s="57">
        <f t="shared" si="99"/>
        <v>13429.869999999999</v>
      </c>
      <c r="T325" s="1">
        <v>111</v>
      </c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</row>
    <row r="326" spans="1:168" s="2" customFormat="1" ht="15" customHeight="1" x14ac:dyDescent="0.25">
      <c r="A326" s="1">
        <v>8</v>
      </c>
      <c r="B326" s="2" t="s">
        <v>362</v>
      </c>
      <c r="C326" s="1" t="s">
        <v>34</v>
      </c>
      <c r="D326" s="1" t="s">
        <v>352</v>
      </c>
      <c r="E326" s="1" t="s">
        <v>355</v>
      </c>
      <c r="F326" s="1" t="s">
        <v>32</v>
      </c>
      <c r="G326" s="3">
        <v>14300</v>
      </c>
      <c r="H326" s="58">
        <v>0</v>
      </c>
      <c r="I326" s="3">
        <v>25</v>
      </c>
      <c r="J326" s="3">
        <f t="shared" si="91"/>
        <v>410.41</v>
      </c>
      <c r="K326" s="55">
        <f t="shared" si="92"/>
        <v>1015.3</v>
      </c>
      <c r="L326" s="55">
        <f t="shared" si="93"/>
        <v>164.45</v>
      </c>
      <c r="M326" s="3">
        <f t="shared" si="94"/>
        <v>434.72</v>
      </c>
      <c r="N326" s="55">
        <f t="shared" si="95"/>
        <v>1013.8700000000001</v>
      </c>
      <c r="O326" s="5">
        <v>0</v>
      </c>
      <c r="P326" s="3">
        <f t="shared" si="96"/>
        <v>3038.75</v>
      </c>
      <c r="Q326" s="3">
        <f t="shared" si="97"/>
        <v>870.13000000000011</v>
      </c>
      <c r="R326" s="3">
        <f t="shared" si="98"/>
        <v>2193.62</v>
      </c>
      <c r="S326" s="57">
        <f t="shared" si="99"/>
        <v>13429.869999999999</v>
      </c>
      <c r="T326" s="1">
        <v>111</v>
      </c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</row>
    <row r="327" spans="1:168" s="88" customFormat="1" ht="15" customHeight="1" x14ac:dyDescent="0.25">
      <c r="A327" s="1">
        <v>9</v>
      </c>
      <c r="B327" s="2" t="s">
        <v>363</v>
      </c>
      <c r="C327" s="1" t="s">
        <v>34</v>
      </c>
      <c r="D327" s="1" t="s">
        <v>352</v>
      </c>
      <c r="E327" s="1" t="s">
        <v>355</v>
      </c>
      <c r="F327" s="1" t="s">
        <v>32</v>
      </c>
      <c r="G327" s="3">
        <v>14300</v>
      </c>
      <c r="H327" s="58">
        <v>0</v>
      </c>
      <c r="I327" s="3">
        <v>25</v>
      </c>
      <c r="J327" s="3">
        <f t="shared" si="91"/>
        <v>410.41</v>
      </c>
      <c r="K327" s="55">
        <f t="shared" si="92"/>
        <v>1015.3</v>
      </c>
      <c r="L327" s="55">
        <f t="shared" si="93"/>
        <v>164.45</v>
      </c>
      <c r="M327" s="3">
        <f t="shared" si="94"/>
        <v>434.72</v>
      </c>
      <c r="N327" s="55">
        <f t="shared" si="95"/>
        <v>1013.8700000000001</v>
      </c>
      <c r="O327" s="5">
        <v>0</v>
      </c>
      <c r="P327" s="3">
        <f t="shared" si="96"/>
        <v>3038.75</v>
      </c>
      <c r="Q327" s="3">
        <f t="shared" si="97"/>
        <v>870.13000000000011</v>
      </c>
      <c r="R327" s="3">
        <f t="shared" si="98"/>
        <v>2193.62</v>
      </c>
      <c r="S327" s="57">
        <f t="shared" si="99"/>
        <v>13429.869999999999</v>
      </c>
      <c r="T327" s="89">
        <v>111</v>
      </c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89"/>
      <c r="BC327" s="89"/>
      <c r="BD327" s="89"/>
      <c r="BE327" s="89"/>
      <c r="BF327" s="89"/>
      <c r="BG327" s="89"/>
      <c r="BH327" s="89"/>
      <c r="BI327" s="89"/>
      <c r="BJ327" s="89"/>
      <c r="BK327" s="89"/>
      <c r="BL327" s="89"/>
      <c r="BM327" s="89"/>
      <c r="BN327" s="89"/>
      <c r="BO327" s="89"/>
      <c r="BP327" s="89"/>
      <c r="BQ327" s="89"/>
      <c r="BR327" s="89"/>
      <c r="BS327" s="89"/>
      <c r="BT327" s="89"/>
      <c r="BU327" s="89"/>
      <c r="BV327" s="89"/>
      <c r="BW327" s="89"/>
      <c r="BX327" s="89"/>
      <c r="BY327" s="89"/>
      <c r="BZ327" s="89"/>
      <c r="CA327" s="89"/>
      <c r="CB327" s="89"/>
      <c r="CC327" s="89"/>
      <c r="CD327" s="89"/>
      <c r="CE327" s="89"/>
      <c r="CF327" s="89"/>
      <c r="CG327" s="89"/>
      <c r="CH327" s="89"/>
      <c r="CI327" s="89"/>
      <c r="CJ327" s="89"/>
      <c r="CK327" s="89"/>
      <c r="CL327" s="89"/>
      <c r="CM327" s="89"/>
      <c r="CN327" s="89"/>
      <c r="CO327" s="89"/>
      <c r="CP327" s="89"/>
      <c r="CQ327" s="89"/>
      <c r="CR327" s="89"/>
      <c r="CS327" s="89"/>
      <c r="CT327" s="89"/>
      <c r="CU327" s="89"/>
      <c r="CV327" s="89"/>
      <c r="CW327" s="89"/>
      <c r="CX327" s="89"/>
      <c r="CY327" s="89"/>
      <c r="CZ327" s="89"/>
      <c r="DA327" s="89"/>
      <c r="DB327" s="89"/>
      <c r="DC327" s="89"/>
      <c r="DD327" s="89"/>
      <c r="DE327" s="89"/>
      <c r="DF327" s="89"/>
      <c r="DG327" s="89"/>
      <c r="DH327" s="89"/>
      <c r="DI327" s="89"/>
      <c r="DJ327" s="89"/>
      <c r="DK327" s="89"/>
      <c r="DL327" s="89"/>
      <c r="DM327" s="89"/>
      <c r="DN327" s="89"/>
      <c r="DO327" s="89"/>
      <c r="DP327" s="89"/>
      <c r="DQ327" s="89"/>
      <c r="DR327" s="89"/>
      <c r="DS327" s="89"/>
      <c r="DT327" s="89"/>
      <c r="DU327" s="89"/>
      <c r="DV327" s="89"/>
      <c r="DW327" s="89"/>
      <c r="DX327" s="89"/>
      <c r="DY327" s="89"/>
      <c r="DZ327" s="89"/>
      <c r="EA327" s="89"/>
      <c r="EB327" s="89"/>
      <c r="EC327" s="89"/>
      <c r="ED327" s="89"/>
      <c r="EE327" s="89"/>
      <c r="EF327" s="89"/>
      <c r="EG327" s="89"/>
      <c r="EH327" s="89"/>
      <c r="EI327" s="89"/>
      <c r="EJ327" s="89"/>
      <c r="EK327" s="89"/>
      <c r="EL327" s="89"/>
      <c r="EM327" s="89"/>
      <c r="EN327" s="89"/>
      <c r="EO327" s="89"/>
      <c r="EP327" s="89"/>
      <c r="EQ327" s="89"/>
      <c r="ER327" s="89"/>
      <c r="ES327" s="89"/>
      <c r="ET327" s="89"/>
      <c r="EU327" s="89"/>
      <c r="EV327" s="89"/>
      <c r="EW327" s="89"/>
      <c r="EX327" s="89"/>
      <c r="EY327" s="89"/>
      <c r="EZ327" s="89"/>
      <c r="FA327" s="89"/>
      <c r="FB327" s="89"/>
      <c r="FC327" s="89"/>
      <c r="FD327" s="89"/>
      <c r="FE327" s="89"/>
      <c r="FF327" s="89"/>
      <c r="FG327" s="89"/>
      <c r="FH327" s="89"/>
      <c r="FI327" s="89"/>
      <c r="FJ327" s="89"/>
      <c r="FK327" s="89"/>
      <c r="FL327" s="89"/>
    </row>
    <row r="328" spans="1:168" s="53" customFormat="1" ht="15" customHeight="1" x14ac:dyDescent="0.25">
      <c r="A328" s="1">
        <v>10</v>
      </c>
      <c r="B328" s="2" t="s">
        <v>364</v>
      </c>
      <c r="C328" s="1" t="s">
        <v>30</v>
      </c>
      <c r="D328" s="1" t="s">
        <v>352</v>
      </c>
      <c r="E328" s="1" t="s">
        <v>357</v>
      </c>
      <c r="F328" s="1" t="s">
        <v>32</v>
      </c>
      <c r="G328" s="3">
        <v>16500</v>
      </c>
      <c r="H328" s="58">
        <v>0</v>
      </c>
      <c r="I328" s="3">
        <v>25</v>
      </c>
      <c r="J328" s="3">
        <f t="shared" si="91"/>
        <v>473.55</v>
      </c>
      <c r="K328" s="55">
        <f t="shared" si="92"/>
        <v>1171.5</v>
      </c>
      <c r="L328" s="55">
        <f t="shared" si="93"/>
        <v>189.75</v>
      </c>
      <c r="M328" s="3">
        <f t="shared" si="94"/>
        <v>501.6</v>
      </c>
      <c r="N328" s="55">
        <f t="shared" si="95"/>
        <v>1169.8500000000001</v>
      </c>
      <c r="O328" s="5">
        <v>0</v>
      </c>
      <c r="P328" s="3">
        <f t="shared" si="96"/>
        <v>3506.25</v>
      </c>
      <c r="Q328" s="3">
        <f t="shared" si="97"/>
        <v>1000.1500000000001</v>
      </c>
      <c r="R328" s="3">
        <f t="shared" si="98"/>
        <v>2531.1000000000004</v>
      </c>
      <c r="S328" s="57">
        <f t="shared" si="99"/>
        <v>15499.85</v>
      </c>
      <c r="T328" s="1">
        <v>111</v>
      </c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</row>
    <row r="329" spans="1:168" s="2" customFormat="1" ht="15" customHeight="1" x14ac:dyDescent="0.25">
      <c r="A329" s="1">
        <v>11</v>
      </c>
      <c r="B329" s="2" t="s">
        <v>365</v>
      </c>
      <c r="C329" s="1" t="s">
        <v>30</v>
      </c>
      <c r="D329" s="1" t="s">
        <v>352</v>
      </c>
      <c r="E329" s="1" t="s">
        <v>366</v>
      </c>
      <c r="F329" s="1" t="s">
        <v>32</v>
      </c>
      <c r="G329" s="3">
        <v>16500</v>
      </c>
      <c r="H329" s="58">
        <v>0</v>
      </c>
      <c r="I329" s="3">
        <v>25</v>
      </c>
      <c r="J329" s="3">
        <f t="shared" si="91"/>
        <v>473.55</v>
      </c>
      <c r="K329" s="55">
        <f t="shared" si="92"/>
        <v>1171.5</v>
      </c>
      <c r="L329" s="55">
        <f t="shared" si="93"/>
        <v>189.75</v>
      </c>
      <c r="M329" s="3">
        <f t="shared" si="94"/>
        <v>501.6</v>
      </c>
      <c r="N329" s="55">
        <f t="shared" si="95"/>
        <v>1169.8500000000001</v>
      </c>
      <c r="O329" s="5">
        <v>0</v>
      </c>
      <c r="P329" s="3">
        <f t="shared" si="96"/>
        <v>3506.25</v>
      </c>
      <c r="Q329" s="3">
        <f t="shared" si="97"/>
        <v>1000.1500000000001</v>
      </c>
      <c r="R329" s="3">
        <f t="shared" si="98"/>
        <v>2531.1000000000004</v>
      </c>
      <c r="S329" s="57">
        <f t="shared" si="99"/>
        <v>15499.85</v>
      </c>
      <c r="T329" s="1">
        <v>111</v>
      </c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</row>
    <row r="330" spans="1:168" s="2" customFormat="1" ht="15" customHeight="1" thickBot="1" x14ac:dyDescent="0.3">
      <c r="A330" s="1">
        <v>12</v>
      </c>
      <c r="B330" s="2" t="s">
        <v>367</v>
      </c>
      <c r="C330" s="1" t="s">
        <v>30</v>
      </c>
      <c r="D330" s="1" t="s">
        <v>352</v>
      </c>
      <c r="E330" s="1" t="s">
        <v>366</v>
      </c>
      <c r="F330" s="1" t="s">
        <v>32</v>
      </c>
      <c r="G330" s="3">
        <v>14300</v>
      </c>
      <c r="H330" s="58">
        <v>0</v>
      </c>
      <c r="I330" s="3">
        <v>25</v>
      </c>
      <c r="J330" s="3">
        <f t="shared" si="91"/>
        <v>410.41</v>
      </c>
      <c r="K330" s="55">
        <f t="shared" si="92"/>
        <v>1015.3</v>
      </c>
      <c r="L330" s="55">
        <f t="shared" si="93"/>
        <v>164.45</v>
      </c>
      <c r="M330" s="3">
        <f t="shared" si="94"/>
        <v>434.72</v>
      </c>
      <c r="N330" s="55">
        <f t="shared" si="95"/>
        <v>1013.8700000000001</v>
      </c>
      <c r="O330" s="5">
        <v>0</v>
      </c>
      <c r="P330" s="3">
        <f t="shared" si="96"/>
        <v>3038.75</v>
      </c>
      <c r="Q330" s="3">
        <f t="shared" si="97"/>
        <v>870.13000000000011</v>
      </c>
      <c r="R330" s="3">
        <f t="shared" si="98"/>
        <v>2193.62</v>
      </c>
      <c r="S330" s="57">
        <f t="shared" si="99"/>
        <v>13429.869999999999</v>
      </c>
      <c r="T330" s="1">
        <v>111</v>
      </c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</row>
    <row r="331" spans="1:168" s="104" customFormat="1" ht="15" customHeight="1" thickBot="1" x14ac:dyDescent="0.3">
      <c r="A331" s="84">
        <f>+A330</f>
        <v>12</v>
      </c>
      <c r="B331" s="85"/>
      <c r="C331" s="85"/>
      <c r="D331" s="85"/>
      <c r="E331" s="85"/>
      <c r="F331" s="85"/>
      <c r="G331" s="67">
        <f t="shared" ref="G331:S331" si="100">SUM(G319:G330)</f>
        <v>218300</v>
      </c>
      <c r="H331" s="67">
        <f t="shared" si="100"/>
        <v>1854</v>
      </c>
      <c r="I331" s="67">
        <f t="shared" si="100"/>
        <v>300</v>
      </c>
      <c r="J331" s="67">
        <f t="shared" si="100"/>
        <v>6265.21</v>
      </c>
      <c r="K331" s="67">
        <f t="shared" si="100"/>
        <v>15499.299999999996</v>
      </c>
      <c r="L331" s="67">
        <f t="shared" si="100"/>
        <v>2510.4499999999998</v>
      </c>
      <c r="M331" s="67">
        <f t="shared" si="100"/>
        <v>6636.3200000000015</v>
      </c>
      <c r="N331" s="67">
        <f t="shared" si="100"/>
        <v>15477.470000000007</v>
      </c>
      <c r="O331" s="67">
        <f t="shared" si="100"/>
        <v>0</v>
      </c>
      <c r="P331" s="67">
        <f t="shared" si="100"/>
        <v>46388.75</v>
      </c>
      <c r="Q331" s="67">
        <f t="shared" si="100"/>
        <v>15055.530000000002</v>
      </c>
      <c r="R331" s="67">
        <f t="shared" si="100"/>
        <v>33487.219999999994</v>
      </c>
      <c r="S331" s="67">
        <f t="shared" si="100"/>
        <v>203244.47</v>
      </c>
      <c r="T331" s="67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  <c r="BN331" s="68"/>
      <c r="BO331" s="68"/>
      <c r="BP331" s="68"/>
      <c r="BQ331" s="68"/>
      <c r="BR331" s="68"/>
      <c r="BS331" s="68"/>
      <c r="BT331" s="68"/>
      <c r="BU331" s="68"/>
      <c r="BV331" s="68"/>
      <c r="BW331" s="68"/>
      <c r="BX331" s="68"/>
      <c r="BY331" s="68"/>
      <c r="BZ331" s="68"/>
      <c r="CA331" s="68"/>
      <c r="CB331" s="68"/>
      <c r="CC331" s="68"/>
      <c r="CD331" s="68"/>
      <c r="CE331" s="68"/>
      <c r="CF331" s="68"/>
      <c r="CG331" s="68"/>
      <c r="CH331" s="68"/>
      <c r="CI331" s="68"/>
      <c r="CJ331" s="68"/>
      <c r="CK331" s="68"/>
      <c r="CL331" s="68"/>
      <c r="CM331" s="68"/>
      <c r="CN331" s="68"/>
      <c r="CO331" s="68"/>
      <c r="CP331" s="68"/>
      <c r="CQ331" s="68"/>
      <c r="CR331" s="68"/>
      <c r="CS331" s="68"/>
      <c r="CT331" s="68"/>
      <c r="CU331" s="68"/>
      <c r="CV331" s="68"/>
      <c r="CW331" s="68"/>
      <c r="CX331" s="68"/>
      <c r="CY331" s="68"/>
      <c r="CZ331" s="68"/>
      <c r="DA331" s="68"/>
      <c r="DB331" s="68"/>
      <c r="DC331" s="68"/>
      <c r="DD331" s="68"/>
      <c r="DE331" s="68"/>
      <c r="DF331" s="68"/>
      <c r="DG331" s="68"/>
      <c r="DH331" s="68"/>
      <c r="DI331" s="68"/>
      <c r="DJ331" s="68"/>
      <c r="DK331" s="68"/>
      <c r="DL331" s="68"/>
      <c r="DM331" s="68"/>
      <c r="DN331" s="68"/>
      <c r="DO331" s="68"/>
      <c r="DP331" s="68"/>
      <c r="DQ331" s="68"/>
      <c r="DR331" s="68"/>
      <c r="DS331" s="68"/>
      <c r="DT331" s="68"/>
      <c r="DU331" s="68"/>
      <c r="DV331" s="68"/>
      <c r="DW331" s="68"/>
      <c r="DX331" s="68"/>
      <c r="DY331" s="68"/>
      <c r="DZ331" s="68"/>
      <c r="EA331" s="68"/>
      <c r="EB331" s="68"/>
      <c r="EC331" s="68"/>
      <c r="ED331" s="68"/>
      <c r="EE331" s="68"/>
      <c r="EF331" s="68"/>
      <c r="EG331" s="68"/>
      <c r="EH331" s="68"/>
      <c r="EI331" s="68"/>
      <c r="EJ331" s="68"/>
      <c r="EK331" s="68"/>
      <c r="EL331" s="68"/>
      <c r="EM331" s="68"/>
      <c r="EN331" s="68"/>
      <c r="EO331" s="68"/>
      <c r="EP331" s="68"/>
      <c r="EQ331" s="68"/>
      <c r="ER331" s="68"/>
      <c r="ES331" s="68"/>
      <c r="ET331" s="68"/>
      <c r="EU331" s="68"/>
      <c r="EV331" s="68"/>
      <c r="EW331" s="68"/>
      <c r="EX331" s="68"/>
      <c r="EY331" s="68"/>
      <c r="EZ331" s="68"/>
      <c r="FA331" s="68"/>
      <c r="FB331" s="68"/>
      <c r="FC331" s="68"/>
      <c r="FD331" s="68"/>
      <c r="FE331" s="68"/>
      <c r="FF331" s="68"/>
      <c r="FG331" s="68"/>
      <c r="FH331" s="68"/>
      <c r="FI331" s="68"/>
      <c r="FJ331" s="68"/>
      <c r="FK331" s="68"/>
      <c r="FL331" s="68"/>
    </row>
    <row r="332" spans="1:168" s="2" customFormat="1" ht="8.1" customHeight="1" x14ac:dyDescent="0.25">
      <c r="A332" s="1"/>
      <c r="C332" s="1"/>
      <c r="D332" s="1"/>
      <c r="E332" s="1"/>
      <c r="G332" s="68"/>
      <c r="H332" s="71"/>
      <c r="I332" s="55"/>
      <c r="J332" s="68"/>
      <c r="K332" s="68"/>
      <c r="L332" s="68"/>
      <c r="M332" s="55"/>
      <c r="N332" s="55"/>
      <c r="O332" s="105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  <c r="BQ332" s="68"/>
      <c r="BR332" s="68"/>
      <c r="BS332" s="68"/>
      <c r="BT332" s="68"/>
      <c r="BU332" s="68"/>
      <c r="BV332" s="68"/>
      <c r="BW332" s="68"/>
      <c r="BX332" s="68"/>
      <c r="BY332" s="68"/>
      <c r="BZ332" s="68"/>
      <c r="CA332" s="68"/>
      <c r="CB332" s="68"/>
      <c r="CC332" s="68"/>
      <c r="CD332" s="68"/>
      <c r="CE332" s="68"/>
      <c r="CF332" s="68"/>
      <c r="CG332" s="68"/>
      <c r="CH332" s="68"/>
      <c r="CI332" s="68"/>
      <c r="CJ332" s="68"/>
      <c r="CK332" s="68"/>
      <c r="CL332" s="68"/>
      <c r="CM332" s="68"/>
      <c r="CN332" s="68"/>
      <c r="CO332" s="68"/>
      <c r="CP332" s="68"/>
      <c r="CQ332" s="68"/>
      <c r="CR332" s="68"/>
      <c r="CS332" s="68"/>
      <c r="CT332" s="68"/>
      <c r="CU332" s="68"/>
      <c r="CV332" s="68"/>
      <c r="CW332" s="68"/>
      <c r="CX332" s="68"/>
      <c r="CY332" s="68"/>
      <c r="CZ332" s="68"/>
      <c r="DA332" s="68"/>
      <c r="DB332" s="68"/>
      <c r="DC332" s="68"/>
      <c r="DD332" s="68"/>
      <c r="DE332" s="68"/>
      <c r="DF332" s="68"/>
      <c r="DG332" s="68"/>
      <c r="DH332" s="68"/>
      <c r="DI332" s="68"/>
      <c r="DJ332" s="68"/>
      <c r="DK332" s="68"/>
      <c r="DL332" s="68"/>
      <c r="DM332" s="68"/>
      <c r="DN332" s="68"/>
      <c r="DO332" s="68"/>
      <c r="DP332" s="68"/>
      <c r="DQ332" s="68"/>
      <c r="DR332" s="68"/>
      <c r="DS332" s="68"/>
      <c r="DT332" s="68"/>
      <c r="DU332" s="68"/>
      <c r="DV332" s="68"/>
      <c r="DW332" s="68"/>
      <c r="DX332" s="68"/>
      <c r="DY332" s="68"/>
      <c r="DZ332" s="68"/>
      <c r="EA332" s="68"/>
      <c r="EB332" s="68"/>
      <c r="EC332" s="68"/>
      <c r="ED332" s="68"/>
      <c r="EE332" s="68"/>
      <c r="EF332" s="68"/>
      <c r="EG332" s="68"/>
      <c r="EH332" s="68"/>
      <c r="EI332" s="68"/>
      <c r="EJ332" s="68"/>
      <c r="EK332" s="68"/>
      <c r="EL332" s="68"/>
      <c r="EM332" s="68"/>
      <c r="EN332" s="68"/>
      <c r="EO332" s="68"/>
      <c r="EP332" s="68"/>
      <c r="EQ332" s="68"/>
      <c r="ER332" s="68"/>
      <c r="ES332" s="68"/>
      <c r="ET332" s="68"/>
      <c r="EU332" s="68"/>
      <c r="EV332" s="68"/>
      <c r="EW332" s="68"/>
      <c r="EX332" s="68"/>
      <c r="EY332" s="68"/>
      <c r="EZ332" s="68"/>
      <c r="FA332" s="68"/>
      <c r="FB332" s="68"/>
      <c r="FC332" s="68"/>
      <c r="FD332" s="68"/>
      <c r="FE332" s="68"/>
      <c r="FF332" s="68"/>
      <c r="FG332" s="68"/>
      <c r="FH332" s="68"/>
      <c r="FI332" s="68"/>
      <c r="FJ332" s="68"/>
      <c r="FK332" s="68"/>
      <c r="FL332" s="68"/>
    </row>
    <row r="333" spans="1:168" s="2" customFormat="1" ht="15" customHeight="1" x14ac:dyDescent="0.25">
      <c r="A333" s="48" t="s">
        <v>368</v>
      </c>
      <c r="B333" s="48"/>
      <c r="C333" s="48"/>
      <c r="D333" s="48"/>
      <c r="E333" s="48"/>
      <c r="F333" s="100"/>
      <c r="G333" s="101"/>
      <c r="H333" s="106"/>
      <c r="I333" s="101"/>
      <c r="J333" s="101"/>
      <c r="K333" s="101"/>
      <c r="L333" s="49"/>
      <c r="M333" s="101"/>
      <c r="N333" s="101"/>
      <c r="O333" s="102"/>
      <c r="P333" s="101"/>
      <c r="Q333" s="101"/>
      <c r="R333" s="101"/>
      <c r="S333" s="101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  <c r="AJ333" s="100"/>
      <c r="AK333" s="100"/>
      <c r="AL333" s="100"/>
      <c r="AM333" s="100"/>
      <c r="AN333" s="100"/>
      <c r="AO333" s="100"/>
      <c r="AP333" s="100"/>
      <c r="AQ333" s="100"/>
      <c r="AR333" s="100"/>
      <c r="AS333" s="100"/>
      <c r="AT333" s="100"/>
      <c r="AU333" s="100"/>
      <c r="AV333" s="100"/>
      <c r="AW333" s="100"/>
      <c r="AX333" s="100"/>
      <c r="AY333" s="100"/>
      <c r="AZ333" s="100"/>
      <c r="BA333" s="100"/>
      <c r="BB333" s="100"/>
      <c r="BC333" s="100"/>
      <c r="BD333" s="100"/>
      <c r="BE333" s="100"/>
      <c r="BF333" s="100"/>
      <c r="BG333" s="100"/>
      <c r="BH333" s="100"/>
      <c r="BI333" s="100"/>
      <c r="BJ333" s="100"/>
      <c r="BK333" s="100"/>
      <c r="BL333" s="100"/>
      <c r="BM333" s="100"/>
      <c r="BN333" s="100"/>
      <c r="BO333" s="100"/>
      <c r="BP333" s="100"/>
      <c r="BQ333" s="100"/>
      <c r="BR333" s="100"/>
      <c r="BS333" s="100"/>
      <c r="BT333" s="100"/>
      <c r="BU333" s="100"/>
      <c r="BV333" s="100"/>
      <c r="BW333" s="100"/>
      <c r="BX333" s="100"/>
      <c r="BY333" s="100"/>
      <c r="BZ333" s="100"/>
      <c r="CA333" s="100"/>
      <c r="CB333" s="100"/>
      <c r="CC333" s="100"/>
      <c r="CD333" s="100"/>
      <c r="CE333" s="100"/>
      <c r="CF333" s="100"/>
      <c r="CG333" s="100"/>
      <c r="CH333" s="100"/>
      <c r="CI333" s="100"/>
      <c r="CJ333" s="100"/>
      <c r="CK333" s="100"/>
      <c r="CL333" s="100"/>
      <c r="CM333" s="100"/>
      <c r="CN333" s="100"/>
      <c r="CO333" s="100"/>
      <c r="CP333" s="100"/>
      <c r="CQ333" s="100"/>
      <c r="CR333" s="100"/>
      <c r="CS333" s="100"/>
      <c r="CT333" s="100"/>
      <c r="CU333" s="100"/>
      <c r="CV333" s="100"/>
      <c r="CW333" s="100"/>
      <c r="CX333" s="100"/>
      <c r="CY333" s="100"/>
      <c r="CZ333" s="100"/>
      <c r="DA333" s="100"/>
      <c r="DB333" s="100"/>
      <c r="DC333" s="100"/>
      <c r="DD333" s="100"/>
      <c r="DE333" s="100"/>
      <c r="DF333" s="100"/>
      <c r="DG333" s="100"/>
      <c r="DH333" s="100"/>
      <c r="DI333" s="100"/>
      <c r="DJ333" s="100"/>
      <c r="DK333" s="100"/>
      <c r="DL333" s="100"/>
      <c r="DM333" s="100"/>
      <c r="DN333" s="100"/>
      <c r="DO333" s="100"/>
      <c r="DP333" s="100"/>
      <c r="DQ333" s="100"/>
      <c r="DR333" s="100"/>
      <c r="DS333" s="100"/>
      <c r="DT333" s="100"/>
      <c r="DU333" s="100"/>
      <c r="DV333" s="100"/>
      <c r="DW333" s="100"/>
      <c r="DX333" s="100"/>
      <c r="DY333" s="100"/>
      <c r="DZ333" s="100"/>
      <c r="EA333" s="100"/>
      <c r="EB333" s="100"/>
      <c r="EC333" s="100"/>
      <c r="ED333" s="100"/>
      <c r="EE333" s="100"/>
      <c r="EF333" s="100"/>
      <c r="EG333" s="100"/>
      <c r="EH333" s="100"/>
      <c r="EI333" s="100"/>
      <c r="EJ333" s="100"/>
      <c r="EK333" s="100"/>
      <c r="EL333" s="100"/>
      <c r="EM333" s="100"/>
      <c r="EN333" s="100"/>
      <c r="EO333" s="100"/>
      <c r="EP333" s="100"/>
      <c r="EQ333" s="100"/>
      <c r="ER333" s="100"/>
      <c r="ES333" s="100"/>
      <c r="ET333" s="100"/>
      <c r="EU333" s="100"/>
      <c r="EV333" s="100"/>
      <c r="EW333" s="100"/>
      <c r="EX333" s="100"/>
      <c r="EY333" s="100"/>
      <c r="EZ333" s="100"/>
      <c r="FA333" s="100"/>
      <c r="FB333" s="100"/>
      <c r="FC333" s="100"/>
      <c r="FD333" s="100"/>
      <c r="FE333" s="100"/>
      <c r="FF333" s="100"/>
      <c r="FG333" s="100"/>
      <c r="FH333" s="100"/>
      <c r="FI333" s="100"/>
      <c r="FJ333" s="100"/>
      <c r="FK333" s="100"/>
      <c r="FL333" s="100"/>
    </row>
    <row r="334" spans="1:168" s="73" customFormat="1" ht="8.1" customHeight="1" x14ac:dyDescent="0.25">
      <c r="A334" s="113"/>
      <c r="C334" s="113"/>
      <c r="D334" s="113"/>
      <c r="E334" s="113"/>
      <c r="F334" s="113"/>
      <c r="G334" s="114"/>
      <c r="H334" s="58"/>
      <c r="I334" s="114"/>
      <c r="J334" s="114"/>
      <c r="K334" s="59"/>
      <c r="L334" s="59"/>
      <c r="M334" s="114"/>
      <c r="N334" s="59"/>
      <c r="O334" s="115"/>
      <c r="P334" s="114"/>
      <c r="Q334" s="114"/>
      <c r="R334" s="114"/>
      <c r="S334" s="116"/>
      <c r="T334" s="113"/>
      <c r="U334" s="113"/>
      <c r="V334" s="113"/>
      <c r="W334" s="113"/>
      <c r="X334" s="113"/>
      <c r="Y334" s="113"/>
      <c r="Z334" s="113"/>
      <c r="AA334" s="113"/>
      <c r="AB334" s="113"/>
      <c r="AC334" s="113"/>
      <c r="AD334" s="113"/>
      <c r="AE334" s="113"/>
      <c r="AF334" s="113"/>
      <c r="AG334" s="113"/>
      <c r="AH334" s="113"/>
      <c r="AI334" s="113"/>
      <c r="AJ334" s="113"/>
      <c r="AK334" s="113"/>
      <c r="AL334" s="113"/>
      <c r="AM334" s="113"/>
      <c r="AN334" s="113"/>
      <c r="AO334" s="113"/>
      <c r="AP334" s="113"/>
      <c r="AQ334" s="113"/>
      <c r="AR334" s="113"/>
      <c r="AS334" s="113"/>
      <c r="AT334" s="113"/>
      <c r="AU334" s="113"/>
      <c r="AV334" s="113"/>
      <c r="AW334" s="113"/>
      <c r="AX334" s="113"/>
      <c r="AY334" s="113"/>
      <c r="AZ334" s="113"/>
      <c r="BA334" s="113"/>
      <c r="BB334" s="113"/>
      <c r="BC334" s="113"/>
      <c r="BD334" s="113"/>
      <c r="BE334" s="113"/>
      <c r="BF334" s="113"/>
      <c r="BG334" s="113"/>
      <c r="BH334" s="113"/>
      <c r="BI334" s="113"/>
      <c r="BJ334" s="113"/>
      <c r="BK334" s="113"/>
      <c r="BL334" s="113"/>
      <c r="BM334" s="113"/>
      <c r="BN334" s="113"/>
      <c r="BO334" s="113"/>
      <c r="BP334" s="113"/>
      <c r="BQ334" s="113"/>
      <c r="BR334" s="113"/>
      <c r="BS334" s="113"/>
      <c r="BT334" s="113"/>
      <c r="BU334" s="113"/>
      <c r="BV334" s="113"/>
      <c r="BW334" s="113"/>
      <c r="BX334" s="113"/>
      <c r="BY334" s="113"/>
      <c r="BZ334" s="113"/>
      <c r="CA334" s="113"/>
      <c r="CB334" s="113"/>
      <c r="CC334" s="113"/>
      <c r="CD334" s="113"/>
      <c r="CE334" s="113"/>
      <c r="CF334" s="113"/>
      <c r="CG334" s="113"/>
      <c r="CH334" s="113"/>
      <c r="CI334" s="113"/>
      <c r="CJ334" s="113"/>
      <c r="CK334" s="113"/>
      <c r="CL334" s="113"/>
      <c r="CM334" s="113"/>
      <c r="CN334" s="113"/>
      <c r="CO334" s="113"/>
      <c r="CP334" s="113"/>
      <c r="CQ334" s="113"/>
      <c r="CR334" s="113"/>
      <c r="CS334" s="113"/>
      <c r="CT334" s="113"/>
      <c r="CU334" s="113"/>
      <c r="CV334" s="113"/>
      <c r="CW334" s="113"/>
      <c r="CX334" s="113"/>
      <c r="CY334" s="113"/>
      <c r="CZ334" s="113"/>
      <c r="DA334" s="113"/>
      <c r="DB334" s="113"/>
      <c r="DC334" s="113"/>
      <c r="DD334" s="113"/>
      <c r="DE334" s="113"/>
      <c r="DF334" s="113"/>
      <c r="DG334" s="113"/>
      <c r="DH334" s="113"/>
      <c r="DI334" s="113"/>
      <c r="DJ334" s="113"/>
      <c r="DK334" s="113"/>
      <c r="DL334" s="113"/>
      <c r="DM334" s="113"/>
      <c r="DN334" s="113"/>
      <c r="DO334" s="113"/>
      <c r="DP334" s="113"/>
      <c r="DQ334" s="113"/>
      <c r="DR334" s="113"/>
      <c r="DS334" s="113"/>
      <c r="DT334" s="113"/>
      <c r="DU334" s="113"/>
      <c r="DV334" s="113"/>
      <c r="DW334" s="113"/>
      <c r="DX334" s="113"/>
      <c r="DY334" s="113"/>
      <c r="DZ334" s="113"/>
      <c r="EA334" s="113"/>
      <c r="EB334" s="113"/>
      <c r="EC334" s="113"/>
      <c r="ED334" s="113"/>
      <c r="EE334" s="113"/>
      <c r="EF334" s="113"/>
      <c r="EG334" s="113"/>
      <c r="EH334" s="113"/>
      <c r="EI334" s="113"/>
      <c r="EJ334" s="113"/>
      <c r="EK334" s="113"/>
      <c r="EL334" s="113"/>
      <c r="EM334" s="113"/>
      <c r="EN334" s="113"/>
      <c r="EO334" s="113"/>
      <c r="EP334" s="113"/>
      <c r="EQ334" s="113"/>
      <c r="ER334" s="113"/>
      <c r="ES334" s="113"/>
      <c r="ET334" s="113"/>
      <c r="EU334" s="113"/>
      <c r="EV334" s="113"/>
      <c r="EW334" s="113"/>
      <c r="EX334" s="113"/>
      <c r="EY334" s="113"/>
      <c r="EZ334" s="113"/>
      <c r="FA334" s="113"/>
      <c r="FB334" s="113"/>
      <c r="FC334" s="113"/>
      <c r="FD334" s="113"/>
      <c r="FE334" s="113"/>
      <c r="FF334" s="113"/>
      <c r="FG334" s="113"/>
      <c r="FH334" s="113"/>
      <c r="FI334" s="113"/>
      <c r="FJ334" s="113"/>
      <c r="FK334" s="113"/>
      <c r="FL334" s="113"/>
    </row>
    <row r="335" spans="1:168" s="2" customFormat="1" ht="15" customHeight="1" x14ac:dyDescent="0.25">
      <c r="A335" s="1">
        <v>1</v>
      </c>
      <c r="B335" s="2" t="s">
        <v>369</v>
      </c>
      <c r="C335" s="1" t="s">
        <v>30</v>
      </c>
      <c r="D335" s="1" t="s">
        <v>370</v>
      </c>
      <c r="E335" s="1" t="s">
        <v>371</v>
      </c>
      <c r="F335" s="1" t="s">
        <v>32</v>
      </c>
      <c r="G335" s="3">
        <v>31500</v>
      </c>
      <c r="H335" s="58">
        <v>0</v>
      </c>
      <c r="I335" s="3">
        <v>25</v>
      </c>
      <c r="J335" s="3">
        <f>+G335*2.87%</f>
        <v>904.05</v>
      </c>
      <c r="K335" s="55">
        <f>+G335*7.1%</f>
        <v>2236.5</v>
      </c>
      <c r="L335" s="55">
        <f>+G335*1.15%</f>
        <v>362.25</v>
      </c>
      <c r="M335" s="3">
        <f>+G335*3.04%</f>
        <v>957.6</v>
      </c>
      <c r="N335" s="55">
        <f>+G335*7.09%</f>
        <v>2233.3500000000004</v>
      </c>
      <c r="O335" s="5">
        <v>0</v>
      </c>
      <c r="P335" s="3">
        <f>SUM(J335:N335)</f>
        <v>6693.7500000000009</v>
      </c>
      <c r="Q335" s="3">
        <f>+H335+I335+J335+M335+O335</f>
        <v>1886.65</v>
      </c>
      <c r="R335" s="3">
        <f>+K335+L335+N335</f>
        <v>4832.1000000000004</v>
      </c>
      <c r="S335" s="57">
        <f>+G335-Q335</f>
        <v>29613.35</v>
      </c>
      <c r="T335" s="1">
        <v>111</v>
      </c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</row>
    <row r="336" spans="1:168" s="2" customFormat="1" ht="15" customHeight="1" x14ac:dyDescent="0.25">
      <c r="A336" s="1">
        <v>2</v>
      </c>
      <c r="B336" s="2" t="s">
        <v>372</v>
      </c>
      <c r="C336" s="1" t="s">
        <v>34</v>
      </c>
      <c r="D336" s="1" t="s">
        <v>370</v>
      </c>
      <c r="E336" s="1" t="s">
        <v>78</v>
      </c>
      <c r="F336" s="1" t="s">
        <v>32</v>
      </c>
      <c r="G336" s="3">
        <v>22000</v>
      </c>
      <c r="H336" s="58">
        <v>0</v>
      </c>
      <c r="I336" s="3">
        <v>25</v>
      </c>
      <c r="J336" s="3">
        <f>+G336*2.87%</f>
        <v>631.4</v>
      </c>
      <c r="K336" s="55">
        <f>+G336*7.1%</f>
        <v>1561.9999999999998</v>
      </c>
      <c r="L336" s="55">
        <f>+G336*1.15%</f>
        <v>253</v>
      </c>
      <c r="M336" s="3">
        <f>+G336*3.04%</f>
        <v>668.8</v>
      </c>
      <c r="N336" s="55">
        <f>+G336*7.09%</f>
        <v>1559.8000000000002</v>
      </c>
      <c r="O336" s="5">
        <v>1350.12</v>
      </c>
      <c r="P336" s="3">
        <f>SUM(J336:N336)</f>
        <v>4675</v>
      </c>
      <c r="Q336" s="3">
        <f>+H336+I336+J336+M336+O336</f>
        <v>2675.3199999999997</v>
      </c>
      <c r="R336" s="3">
        <f>+K336+L336+N336</f>
        <v>3374.8</v>
      </c>
      <c r="S336" s="57">
        <f>+G336-Q336</f>
        <v>19324.68</v>
      </c>
      <c r="T336" s="1">
        <v>111</v>
      </c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</row>
    <row r="337" spans="1:168" s="2" customFormat="1" ht="15" customHeight="1" x14ac:dyDescent="0.25">
      <c r="A337" s="1">
        <v>3</v>
      </c>
      <c r="B337" s="2" t="s">
        <v>373</v>
      </c>
      <c r="C337" s="1" t="s">
        <v>30</v>
      </c>
      <c r="D337" s="1" t="s">
        <v>370</v>
      </c>
      <c r="E337" s="1" t="s">
        <v>374</v>
      </c>
      <c r="F337" s="1" t="s">
        <v>32</v>
      </c>
      <c r="G337" s="3">
        <v>36000</v>
      </c>
      <c r="H337" s="58">
        <v>0</v>
      </c>
      <c r="I337" s="3">
        <v>25</v>
      </c>
      <c r="J337" s="3">
        <f>+G337*2.87%</f>
        <v>1033.2</v>
      </c>
      <c r="K337" s="55">
        <f>+G337*7.1%</f>
        <v>2555.9999999999995</v>
      </c>
      <c r="L337" s="55">
        <f>+G337*1.15%</f>
        <v>414</v>
      </c>
      <c r="M337" s="3">
        <f>+G337*3.04%</f>
        <v>1094.4000000000001</v>
      </c>
      <c r="N337" s="55">
        <f>+G337*7.09%</f>
        <v>2552.4</v>
      </c>
      <c r="O337" s="5">
        <v>0</v>
      </c>
      <c r="P337" s="3">
        <f>SUM(J337:N337)</f>
        <v>7650</v>
      </c>
      <c r="Q337" s="3">
        <f>+H337+I337+J337+M337+O337</f>
        <v>2152.6000000000004</v>
      </c>
      <c r="R337" s="3">
        <f>+K337+L337+N337</f>
        <v>5522.4</v>
      </c>
      <c r="S337" s="57">
        <f>+G337-Q337</f>
        <v>33847.4</v>
      </c>
      <c r="T337" s="1">
        <v>111</v>
      </c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</row>
    <row r="338" spans="1:168" s="2" customFormat="1" ht="15" customHeight="1" thickBot="1" x14ac:dyDescent="0.3">
      <c r="A338" s="1">
        <v>4</v>
      </c>
      <c r="B338" s="2" t="s">
        <v>375</v>
      </c>
      <c r="C338" s="1" t="s">
        <v>34</v>
      </c>
      <c r="D338" s="1" t="s">
        <v>370</v>
      </c>
      <c r="E338" s="1" t="s">
        <v>78</v>
      </c>
      <c r="F338" s="1" t="s">
        <v>32</v>
      </c>
      <c r="G338" s="3">
        <v>25000</v>
      </c>
      <c r="H338" s="58">
        <v>0</v>
      </c>
      <c r="I338" s="3">
        <v>25</v>
      </c>
      <c r="J338" s="3">
        <f>+G338*2.87%</f>
        <v>717.5</v>
      </c>
      <c r="K338" s="55">
        <f>+G338*7.1%</f>
        <v>1774.9999999999998</v>
      </c>
      <c r="L338" s="55">
        <f>+G338*1.15%</f>
        <v>287.5</v>
      </c>
      <c r="M338" s="3">
        <f>+G338*3.04%</f>
        <v>760</v>
      </c>
      <c r="N338" s="55">
        <f>+G338*7.09%</f>
        <v>1772.5000000000002</v>
      </c>
      <c r="O338" s="5">
        <v>0</v>
      </c>
      <c r="P338" s="3">
        <f>SUM(J338:N338)</f>
        <v>5312.5</v>
      </c>
      <c r="Q338" s="3">
        <f>+H338+I338+J338+M338+O338</f>
        <v>1502.5</v>
      </c>
      <c r="R338" s="3">
        <f>+K338+L338+N338</f>
        <v>3835</v>
      </c>
      <c r="S338" s="57">
        <f>+G338-Q338</f>
        <v>23497.5</v>
      </c>
      <c r="T338" s="1">
        <v>111</v>
      </c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</row>
    <row r="339" spans="1:168" s="132" customFormat="1" ht="15" customHeight="1" thickBot="1" x14ac:dyDescent="0.3">
      <c r="A339" s="84">
        <f>+A338</f>
        <v>4</v>
      </c>
      <c r="B339" s="85"/>
      <c r="C339" s="85"/>
      <c r="D339" s="85"/>
      <c r="E339" s="85"/>
      <c r="F339" s="85"/>
      <c r="G339" s="67">
        <f>SUM(G335:G338)</f>
        <v>114500</v>
      </c>
      <c r="H339" s="67">
        <f t="shared" ref="H339:S339" si="101">SUM(H335:H338)</f>
        <v>0</v>
      </c>
      <c r="I339" s="67">
        <f t="shared" si="101"/>
        <v>100</v>
      </c>
      <c r="J339" s="67">
        <f t="shared" si="101"/>
        <v>3286.1499999999996</v>
      </c>
      <c r="K339" s="67">
        <f>SUM(K335:K338)</f>
        <v>8129.5</v>
      </c>
      <c r="L339" s="67">
        <f t="shared" si="101"/>
        <v>1316.75</v>
      </c>
      <c r="M339" s="67">
        <f t="shared" si="101"/>
        <v>3480.8</v>
      </c>
      <c r="N339" s="67">
        <f t="shared" si="101"/>
        <v>8118.0500000000011</v>
      </c>
      <c r="O339" s="67">
        <f t="shared" si="101"/>
        <v>1350.12</v>
      </c>
      <c r="P339" s="67">
        <f t="shared" si="101"/>
        <v>24331.25</v>
      </c>
      <c r="Q339" s="67">
        <f t="shared" si="101"/>
        <v>8217.07</v>
      </c>
      <c r="R339" s="67">
        <f t="shared" si="101"/>
        <v>17564.300000000003</v>
      </c>
      <c r="S339" s="67">
        <f t="shared" si="101"/>
        <v>106282.93</v>
      </c>
      <c r="T339" s="67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  <c r="BQ339" s="68"/>
      <c r="BR339" s="68"/>
      <c r="BS339" s="68"/>
      <c r="BT339" s="68"/>
      <c r="BU339" s="68"/>
      <c r="BV339" s="68"/>
      <c r="BW339" s="68"/>
      <c r="BX339" s="68"/>
      <c r="BY339" s="68"/>
      <c r="BZ339" s="68"/>
      <c r="CA339" s="68"/>
      <c r="CB339" s="68"/>
      <c r="CC339" s="68"/>
      <c r="CD339" s="68"/>
      <c r="CE339" s="68"/>
      <c r="CF339" s="68"/>
      <c r="CG339" s="68"/>
      <c r="CH339" s="68"/>
      <c r="CI339" s="68"/>
      <c r="CJ339" s="68"/>
      <c r="CK339" s="68"/>
      <c r="CL339" s="68"/>
      <c r="CM339" s="68"/>
      <c r="CN339" s="68"/>
      <c r="CO339" s="68"/>
      <c r="CP339" s="68"/>
      <c r="CQ339" s="68"/>
      <c r="CR339" s="68"/>
      <c r="CS339" s="68"/>
      <c r="CT339" s="68"/>
      <c r="CU339" s="68"/>
      <c r="CV339" s="68"/>
      <c r="CW339" s="68"/>
      <c r="CX339" s="68"/>
      <c r="CY339" s="68"/>
      <c r="CZ339" s="68"/>
      <c r="DA339" s="68"/>
      <c r="DB339" s="68"/>
      <c r="DC339" s="68"/>
      <c r="DD339" s="68"/>
      <c r="DE339" s="68"/>
      <c r="DF339" s="68"/>
      <c r="DG339" s="68"/>
      <c r="DH339" s="68"/>
      <c r="DI339" s="68"/>
      <c r="DJ339" s="68"/>
      <c r="DK339" s="68"/>
      <c r="DL339" s="68"/>
      <c r="DM339" s="68"/>
      <c r="DN339" s="68"/>
      <c r="DO339" s="68"/>
      <c r="DP339" s="68"/>
      <c r="DQ339" s="68"/>
      <c r="DR339" s="68"/>
      <c r="DS339" s="68"/>
      <c r="DT339" s="68"/>
      <c r="DU339" s="68"/>
      <c r="DV339" s="68"/>
      <c r="DW339" s="68"/>
      <c r="DX339" s="68"/>
      <c r="DY339" s="68"/>
      <c r="DZ339" s="68"/>
      <c r="EA339" s="68"/>
      <c r="EB339" s="68"/>
      <c r="EC339" s="68"/>
      <c r="ED339" s="68"/>
      <c r="EE339" s="68"/>
      <c r="EF339" s="68"/>
      <c r="EG339" s="68"/>
      <c r="EH339" s="68"/>
      <c r="EI339" s="68"/>
      <c r="EJ339" s="68"/>
      <c r="EK339" s="68"/>
      <c r="EL339" s="68"/>
      <c r="EM339" s="68"/>
      <c r="EN339" s="68"/>
      <c r="EO339" s="68"/>
      <c r="EP339" s="68"/>
      <c r="EQ339" s="68"/>
      <c r="ER339" s="68"/>
      <c r="ES339" s="68"/>
      <c r="ET339" s="68"/>
      <c r="EU339" s="68"/>
      <c r="EV339" s="68"/>
      <c r="EW339" s="68"/>
      <c r="EX339" s="68"/>
      <c r="EY339" s="68"/>
      <c r="EZ339" s="68"/>
      <c r="FA339" s="68"/>
      <c r="FB339" s="68"/>
      <c r="FC339" s="68"/>
      <c r="FD339" s="68"/>
      <c r="FE339" s="68"/>
      <c r="FF339" s="68"/>
      <c r="FG339" s="68"/>
      <c r="FH339" s="68"/>
      <c r="FI339" s="68"/>
      <c r="FJ339" s="68"/>
      <c r="FK339" s="68"/>
      <c r="FL339" s="68"/>
    </row>
    <row r="340" spans="1:168" s="2" customFormat="1" ht="8.1" customHeight="1" x14ac:dyDescent="0.25">
      <c r="A340" s="69"/>
      <c r="B340" s="70"/>
      <c r="C340" s="70"/>
      <c r="D340" s="70"/>
      <c r="E340" s="70"/>
      <c r="F340" s="70"/>
      <c r="G340" s="68"/>
      <c r="H340" s="71"/>
      <c r="I340" s="55"/>
      <c r="J340" s="68"/>
      <c r="K340" s="68"/>
      <c r="L340" s="68"/>
      <c r="M340" s="55"/>
      <c r="N340" s="55"/>
      <c r="O340" s="105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/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8"/>
      <c r="CE340" s="68"/>
      <c r="CF340" s="68"/>
      <c r="CG340" s="68"/>
      <c r="CH340" s="68"/>
      <c r="CI340" s="68"/>
      <c r="CJ340" s="68"/>
      <c r="CK340" s="68"/>
      <c r="CL340" s="68"/>
      <c r="CM340" s="68"/>
      <c r="CN340" s="68"/>
      <c r="CO340" s="68"/>
      <c r="CP340" s="68"/>
      <c r="CQ340" s="68"/>
      <c r="CR340" s="68"/>
      <c r="CS340" s="68"/>
      <c r="CT340" s="68"/>
      <c r="CU340" s="68"/>
      <c r="CV340" s="68"/>
      <c r="CW340" s="68"/>
      <c r="CX340" s="68"/>
      <c r="CY340" s="68"/>
      <c r="CZ340" s="68"/>
      <c r="DA340" s="68"/>
      <c r="DB340" s="68"/>
      <c r="DC340" s="68"/>
      <c r="DD340" s="68"/>
      <c r="DE340" s="68"/>
      <c r="DF340" s="68"/>
      <c r="DG340" s="68"/>
      <c r="DH340" s="68"/>
      <c r="DI340" s="68"/>
      <c r="DJ340" s="68"/>
      <c r="DK340" s="68"/>
      <c r="DL340" s="68"/>
      <c r="DM340" s="68"/>
      <c r="DN340" s="68"/>
      <c r="DO340" s="68"/>
      <c r="DP340" s="68"/>
      <c r="DQ340" s="68"/>
      <c r="DR340" s="68"/>
      <c r="DS340" s="68"/>
      <c r="DT340" s="68"/>
      <c r="DU340" s="68"/>
      <c r="DV340" s="68"/>
      <c r="DW340" s="68"/>
      <c r="DX340" s="68"/>
      <c r="DY340" s="68"/>
      <c r="DZ340" s="68"/>
      <c r="EA340" s="68"/>
      <c r="EB340" s="68"/>
      <c r="EC340" s="68"/>
      <c r="ED340" s="68"/>
      <c r="EE340" s="68"/>
      <c r="EF340" s="68"/>
      <c r="EG340" s="68"/>
      <c r="EH340" s="68"/>
      <c r="EI340" s="68"/>
      <c r="EJ340" s="68"/>
      <c r="EK340" s="68"/>
      <c r="EL340" s="68"/>
      <c r="EM340" s="68"/>
      <c r="EN340" s="68"/>
      <c r="EO340" s="68"/>
      <c r="EP340" s="68"/>
      <c r="EQ340" s="68"/>
      <c r="ER340" s="68"/>
      <c r="ES340" s="68"/>
      <c r="ET340" s="68"/>
      <c r="EU340" s="68"/>
      <c r="EV340" s="68"/>
      <c r="EW340" s="68"/>
      <c r="EX340" s="68"/>
      <c r="EY340" s="68"/>
      <c r="EZ340" s="68"/>
      <c r="FA340" s="68"/>
      <c r="FB340" s="68"/>
      <c r="FC340" s="68"/>
      <c r="FD340" s="68"/>
      <c r="FE340" s="68"/>
      <c r="FF340" s="68"/>
      <c r="FG340" s="68"/>
      <c r="FH340" s="68"/>
      <c r="FI340" s="68"/>
      <c r="FJ340" s="68"/>
      <c r="FK340" s="68"/>
      <c r="FL340" s="68"/>
    </row>
    <row r="341" spans="1:168" s="2" customFormat="1" ht="15" customHeight="1" x14ac:dyDescent="0.25">
      <c r="A341" s="48" t="s">
        <v>376</v>
      </c>
      <c r="B341" s="48"/>
      <c r="C341" s="48"/>
      <c r="D341" s="48"/>
      <c r="E341" s="48"/>
      <c r="F341" s="95"/>
      <c r="G341" s="101"/>
      <c r="H341" s="106"/>
      <c r="I341" s="101"/>
      <c r="J341" s="101"/>
      <c r="K341" s="101"/>
      <c r="L341" s="49"/>
      <c r="M341" s="101"/>
      <c r="N341" s="101"/>
      <c r="O341" s="102"/>
      <c r="P341" s="101"/>
      <c r="Q341" s="101"/>
      <c r="R341" s="101"/>
      <c r="S341" s="101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  <c r="AJ341" s="100"/>
      <c r="AK341" s="100"/>
      <c r="AL341" s="100"/>
      <c r="AM341" s="100"/>
      <c r="AN341" s="100"/>
      <c r="AO341" s="100"/>
      <c r="AP341" s="100"/>
      <c r="AQ341" s="100"/>
      <c r="AR341" s="100"/>
      <c r="AS341" s="100"/>
      <c r="AT341" s="100"/>
      <c r="AU341" s="100"/>
      <c r="AV341" s="100"/>
      <c r="AW341" s="100"/>
      <c r="AX341" s="100"/>
      <c r="AY341" s="100"/>
      <c r="AZ341" s="100"/>
      <c r="BA341" s="100"/>
      <c r="BB341" s="100"/>
      <c r="BC341" s="100"/>
      <c r="BD341" s="100"/>
      <c r="BE341" s="100"/>
      <c r="BF341" s="100"/>
      <c r="BG341" s="100"/>
      <c r="BH341" s="100"/>
      <c r="BI341" s="100"/>
      <c r="BJ341" s="100"/>
      <c r="BK341" s="100"/>
      <c r="BL341" s="100"/>
      <c r="BM341" s="100"/>
      <c r="BN341" s="100"/>
      <c r="BO341" s="100"/>
      <c r="BP341" s="100"/>
      <c r="BQ341" s="100"/>
      <c r="BR341" s="100"/>
      <c r="BS341" s="100"/>
      <c r="BT341" s="100"/>
      <c r="BU341" s="100"/>
      <c r="BV341" s="100"/>
      <c r="BW341" s="100"/>
      <c r="BX341" s="100"/>
      <c r="BY341" s="100"/>
      <c r="BZ341" s="100"/>
      <c r="CA341" s="100"/>
      <c r="CB341" s="100"/>
      <c r="CC341" s="100"/>
      <c r="CD341" s="100"/>
      <c r="CE341" s="100"/>
      <c r="CF341" s="100"/>
      <c r="CG341" s="100"/>
      <c r="CH341" s="100"/>
      <c r="CI341" s="100"/>
      <c r="CJ341" s="100"/>
      <c r="CK341" s="100"/>
      <c r="CL341" s="100"/>
      <c r="CM341" s="100"/>
      <c r="CN341" s="100"/>
      <c r="CO341" s="100"/>
      <c r="CP341" s="100"/>
      <c r="CQ341" s="100"/>
      <c r="CR341" s="100"/>
      <c r="CS341" s="100"/>
      <c r="CT341" s="100"/>
      <c r="CU341" s="100"/>
      <c r="CV341" s="100"/>
      <c r="CW341" s="100"/>
      <c r="CX341" s="100"/>
      <c r="CY341" s="100"/>
      <c r="CZ341" s="100"/>
      <c r="DA341" s="100"/>
      <c r="DB341" s="100"/>
      <c r="DC341" s="100"/>
      <c r="DD341" s="100"/>
      <c r="DE341" s="100"/>
      <c r="DF341" s="100"/>
      <c r="DG341" s="100"/>
      <c r="DH341" s="100"/>
      <c r="DI341" s="100"/>
      <c r="DJ341" s="100"/>
      <c r="DK341" s="100"/>
      <c r="DL341" s="100"/>
      <c r="DM341" s="100"/>
      <c r="DN341" s="100"/>
      <c r="DO341" s="100"/>
      <c r="DP341" s="100"/>
      <c r="DQ341" s="100"/>
      <c r="DR341" s="100"/>
      <c r="DS341" s="100"/>
      <c r="DT341" s="100"/>
      <c r="DU341" s="100"/>
      <c r="DV341" s="100"/>
      <c r="DW341" s="100"/>
      <c r="DX341" s="100"/>
      <c r="DY341" s="100"/>
      <c r="DZ341" s="100"/>
      <c r="EA341" s="100"/>
      <c r="EB341" s="100"/>
      <c r="EC341" s="100"/>
      <c r="ED341" s="100"/>
      <c r="EE341" s="100"/>
      <c r="EF341" s="100"/>
      <c r="EG341" s="100"/>
      <c r="EH341" s="100"/>
      <c r="EI341" s="100"/>
      <c r="EJ341" s="100"/>
      <c r="EK341" s="100"/>
      <c r="EL341" s="100"/>
      <c r="EM341" s="100"/>
      <c r="EN341" s="100"/>
      <c r="EO341" s="100"/>
      <c r="EP341" s="100"/>
      <c r="EQ341" s="100"/>
      <c r="ER341" s="100"/>
      <c r="ES341" s="100"/>
      <c r="ET341" s="100"/>
      <c r="EU341" s="100"/>
      <c r="EV341" s="100"/>
      <c r="EW341" s="100"/>
      <c r="EX341" s="100"/>
      <c r="EY341" s="100"/>
      <c r="EZ341" s="100"/>
      <c r="FA341" s="100"/>
      <c r="FB341" s="100"/>
      <c r="FC341" s="100"/>
      <c r="FD341" s="100"/>
      <c r="FE341" s="100"/>
      <c r="FF341" s="100"/>
      <c r="FG341" s="100"/>
      <c r="FH341" s="100"/>
      <c r="FI341" s="100"/>
      <c r="FJ341" s="100"/>
      <c r="FK341" s="100"/>
      <c r="FL341" s="100"/>
    </row>
    <row r="342" spans="1:168" s="2" customFormat="1" ht="15" customHeight="1" x14ac:dyDescent="0.25">
      <c r="A342" s="1">
        <v>1</v>
      </c>
      <c r="B342" s="2" t="s">
        <v>377</v>
      </c>
      <c r="C342" s="1" t="s">
        <v>30</v>
      </c>
      <c r="D342" s="1" t="s">
        <v>376</v>
      </c>
      <c r="E342" s="1" t="s">
        <v>378</v>
      </c>
      <c r="F342" s="1" t="s">
        <v>32</v>
      </c>
      <c r="G342" s="3">
        <v>30000</v>
      </c>
      <c r="H342" s="133">
        <v>0</v>
      </c>
      <c r="I342" s="3">
        <v>25</v>
      </c>
      <c r="J342" s="3">
        <f>+G342*2.87%</f>
        <v>861</v>
      </c>
      <c r="K342" s="55">
        <f>+G342*7.1%</f>
        <v>2130</v>
      </c>
      <c r="L342" s="55">
        <f>+G342*1.15%</f>
        <v>345</v>
      </c>
      <c r="M342" s="3">
        <f>+G342*3.04%</f>
        <v>912</v>
      </c>
      <c r="N342" s="55">
        <f>+G342*7.09%</f>
        <v>2127</v>
      </c>
      <c r="O342" s="5">
        <v>0</v>
      </c>
      <c r="P342" s="3">
        <f>SUM(J342:N342)</f>
        <v>6375</v>
      </c>
      <c r="Q342" s="3">
        <f>+H342+I342+J342+M342+O342</f>
        <v>1798</v>
      </c>
      <c r="R342" s="3">
        <f>+K342+L342+N342</f>
        <v>4602</v>
      </c>
      <c r="S342" s="57">
        <f>+G342-Q342</f>
        <v>28202</v>
      </c>
      <c r="T342" s="1">
        <v>111</v>
      </c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</row>
    <row r="343" spans="1:168" s="2" customFormat="1" ht="15" customHeight="1" x14ac:dyDescent="0.25">
      <c r="A343" s="1">
        <v>2</v>
      </c>
      <c r="B343" s="2" t="s">
        <v>379</v>
      </c>
      <c r="C343" s="1" t="s">
        <v>34</v>
      </c>
      <c r="D343" s="1" t="s">
        <v>376</v>
      </c>
      <c r="E343" s="1" t="s">
        <v>378</v>
      </c>
      <c r="F343" s="1" t="s">
        <v>82</v>
      </c>
      <c r="G343" s="3">
        <v>40000</v>
      </c>
      <c r="H343" s="72">
        <v>240.13</v>
      </c>
      <c r="I343" s="3">
        <v>25</v>
      </c>
      <c r="J343" s="3">
        <f>+G343*2.87%</f>
        <v>1148</v>
      </c>
      <c r="K343" s="55">
        <f>+G343*7.1%</f>
        <v>2839.9999999999995</v>
      </c>
      <c r="L343" s="55">
        <f>+G343*1.15%</f>
        <v>460</v>
      </c>
      <c r="M343" s="3">
        <f>+G343*3.04%</f>
        <v>1216</v>
      </c>
      <c r="N343" s="55">
        <f>+G343*7.09%</f>
        <v>2836</v>
      </c>
      <c r="O343" s="5">
        <v>1350.12</v>
      </c>
      <c r="P343" s="3">
        <f>SUM(J343:N343)</f>
        <v>8500</v>
      </c>
      <c r="Q343" s="3">
        <f>+H343+I343+J343+M343+O343</f>
        <v>3979.25</v>
      </c>
      <c r="R343" s="3">
        <f>+K343+L343+N343</f>
        <v>6136</v>
      </c>
      <c r="S343" s="57">
        <f>+G343-Q343</f>
        <v>36020.75</v>
      </c>
      <c r="T343" s="1">
        <v>111</v>
      </c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</row>
    <row r="344" spans="1:168" s="2" customFormat="1" ht="15" customHeight="1" x14ac:dyDescent="0.25">
      <c r="A344" s="1">
        <v>3</v>
      </c>
      <c r="B344" s="2" t="s">
        <v>380</v>
      </c>
      <c r="C344" s="1" t="s">
        <v>30</v>
      </c>
      <c r="D344" s="1" t="s">
        <v>376</v>
      </c>
      <c r="E344" s="1" t="s">
        <v>378</v>
      </c>
      <c r="F344" s="1" t="s">
        <v>32</v>
      </c>
      <c r="G344" s="3">
        <v>50000</v>
      </c>
      <c r="H344" s="4">
        <v>1854</v>
      </c>
      <c r="I344" s="3">
        <v>25</v>
      </c>
      <c r="J344" s="3">
        <f>+G344*2.87%</f>
        <v>1435</v>
      </c>
      <c r="K344" s="55">
        <f>+G344*7.1%</f>
        <v>3549.9999999999995</v>
      </c>
      <c r="L344" s="55">
        <f>+G344*1.15%</f>
        <v>575</v>
      </c>
      <c r="M344" s="3">
        <f>+G344*3.04%</f>
        <v>1520</v>
      </c>
      <c r="N344" s="55">
        <f>+G344*7.09%</f>
        <v>3545.0000000000005</v>
      </c>
      <c r="O344" s="5">
        <v>0</v>
      </c>
      <c r="P344" s="3">
        <f>SUM(J344:N344)</f>
        <v>10625</v>
      </c>
      <c r="Q344" s="3">
        <f>+H344+I344+J344+M344+O344</f>
        <v>4834</v>
      </c>
      <c r="R344" s="3">
        <f>+K344+L344+N344</f>
        <v>7670</v>
      </c>
      <c r="S344" s="57">
        <f>+G344-Q344</f>
        <v>45166</v>
      </c>
      <c r="T344" s="1">
        <v>111</v>
      </c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</row>
    <row r="345" spans="1:168" s="2" customFormat="1" ht="15" customHeight="1" x14ac:dyDescent="0.25">
      <c r="A345" s="1">
        <v>4</v>
      </c>
      <c r="B345" s="122" t="s">
        <v>381</v>
      </c>
      <c r="C345" s="1" t="s">
        <v>30</v>
      </c>
      <c r="D345" s="1" t="s">
        <v>376</v>
      </c>
      <c r="E345" s="1" t="s">
        <v>378</v>
      </c>
      <c r="F345" s="1" t="s">
        <v>32</v>
      </c>
      <c r="G345" s="3">
        <v>50000</v>
      </c>
      <c r="H345" s="4">
        <v>1854</v>
      </c>
      <c r="I345" s="3">
        <v>25</v>
      </c>
      <c r="J345" s="3">
        <f>+G345*2.87%</f>
        <v>1435</v>
      </c>
      <c r="K345" s="55">
        <f>+G345*7.1%</f>
        <v>3549.9999999999995</v>
      </c>
      <c r="L345" s="55">
        <f>+G345*1.15%</f>
        <v>575</v>
      </c>
      <c r="M345" s="3">
        <f>+G345*3.04%</f>
        <v>1520</v>
      </c>
      <c r="N345" s="55">
        <f>+G345*7.09%</f>
        <v>3545.0000000000005</v>
      </c>
      <c r="O345" s="5">
        <v>0</v>
      </c>
      <c r="P345" s="3">
        <f>SUM(J345:N345)</f>
        <v>10625</v>
      </c>
      <c r="Q345" s="3">
        <f>+H345+I345+J345+M345+O345</f>
        <v>4834</v>
      </c>
      <c r="R345" s="3">
        <f>+K345+L345+N345</f>
        <v>7670</v>
      </c>
      <c r="S345" s="57">
        <f>+G345-Q345</f>
        <v>45166</v>
      </c>
      <c r="T345" s="1">
        <v>111</v>
      </c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</row>
    <row r="346" spans="1:168" s="2" customFormat="1" ht="15" customHeight="1" thickBot="1" x14ac:dyDescent="0.3">
      <c r="A346" s="1">
        <v>5</v>
      </c>
      <c r="B346" s="2" t="s">
        <v>382</v>
      </c>
      <c r="C346" s="1" t="s">
        <v>30</v>
      </c>
      <c r="D346" s="1" t="s">
        <v>376</v>
      </c>
      <c r="E346" s="1" t="s">
        <v>378</v>
      </c>
      <c r="F346" s="1" t="s">
        <v>82</v>
      </c>
      <c r="G346" s="3">
        <v>40000</v>
      </c>
      <c r="H346" s="72">
        <v>240.13</v>
      </c>
      <c r="I346" s="3">
        <v>25</v>
      </c>
      <c r="J346" s="3">
        <f>+G346*2.87%</f>
        <v>1148</v>
      </c>
      <c r="K346" s="55">
        <f>+G346*7.1%</f>
        <v>2839.9999999999995</v>
      </c>
      <c r="L346" s="55">
        <f>+G346*1.15%</f>
        <v>460</v>
      </c>
      <c r="M346" s="3">
        <f>+G346*3.04%</f>
        <v>1216</v>
      </c>
      <c r="N346" s="55">
        <f>+G346*7.09%</f>
        <v>2836</v>
      </c>
      <c r="O346" s="5">
        <v>1350.12</v>
      </c>
      <c r="P346" s="3">
        <f>SUM(J346:N346)</f>
        <v>8500</v>
      </c>
      <c r="Q346" s="3">
        <f>+H346+I346+J346+M346+O346</f>
        <v>3979.25</v>
      </c>
      <c r="R346" s="3">
        <f>+K346+L346+N346</f>
        <v>6136</v>
      </c>
      <c r="S346" s="57">
        <f>+G346-Q346</f>
        <v>36020.75</v>
      </c>
      <c r="T346" s="1">
        <v>111</v>
      </c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</row>
    <row r="347" spans="1:168" s="104" customFormat="1" ht="15" customHeight="1" thickBot="1" x14ac:dyDescent="0.3">
      <c r="A347" s="84">
        <f>+A346</f>
        <v>5</v>
      </c>
      <c r="B347" s="85"/>
      <c r="C347" s="85"/>
      <c r="D347" s="85"/>
      <c r="E347" s="85"/>
      <c r="F347" s="85"/>
      <c r="G347" s="67">
        <f t="shared" ref="G347:S347" si="102">SUM(G342:G346)</f>
        <v>210000</v>
      </c>
      <c r="H347" s="67">
        <f>SUM(H342:H346)</f>
        <v>4188.26</v>
      </c>
      <c r="I347" s="67">
        <f t="shared" si="102"/>
        <v>125</v>
      </c>
      <c r="J347" s="67">
        <f t="shared" si="102"/>
        <v>6027</v>
      </c>
      <c r="K347" s="67">
        <f t="shared" si="102"/>
        <v>14910</v>
      </c>
      <c r="L347" s="67">
        <f t="shared" si="102"/>
        <v>2415</v>
      </c>
      <c r="M347" s="67">
        <f t="shared" si="102"/>
        <v>6384</v>
      </c>
      <c r="N347" s="67">
        <f t="shared" si="102"/>
        <v>14889</v>
      </c>
      <c r="O347" s="67">
        <f t="shared" si="102"/>
        <v>2700.24</v>
      </c>
      <c r="P347" s="67">
        <f t="shared" si="102"/>
        <v>44625</v>
      </c>
      <c r="Q347" s="67">
        <f t="shared" si="102"/>
        <v>19424.5</v>
      </c>
      <c r="R347" s="67">
        <f t="shared" si="102"/>
        <v>32214</v>
      </c>
      <c r="S347" s="67">
        <f t="shared" si="102"/>
        <v>190575.5</v>
      </c>
      <c r="T347" s="67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  <c r="BM347" s="68"/>
      <c r="BN347" s="68"/>
      <c r="BO347" s="68"/>
      <c r="BP347" s="68"/>
      <c r="BQ347" s="68"/>
      <c r="BR347" s="68"/>
      <c r="BS347" s="68"/>
      <c r="BT347" s="68"/>
      <c r="BU347" s="68"/>
      <c r="BV347" s="68"/>
      <c r="BW347" s="68"/>
      <c r="BX347" s="68"/>
      <c r="BY347" s="68"/>
      <c r="BZ347" s="68"/>
      <c r="CA347" s="68"/>
      <c r="CB347" s="68"/>
      <c r="CC347" s="68"/>
      <c r="CD347" s="68"/>
      <c r="CE347" s="68"/>
      <c r="CF347" s="68"/>
      <c r="CG347" s="68"/>
      <c r="CH347" s="68"/>
      <c r="CI347" s="68"/>
      <c r="CJ347" s="68"/>
      <c r="CK347" s="68"/>
      <c r="CL347" s="68"/>
      <c r="CM347" s="68"/>
      <c r="CN347" s="68"/>
      <c r="CO347" s="68"/>
      <c r="CP347" s="68"/>
      <c r="CQ347" s="68"/>
      <c r="CR347" s="68"/>
      <c r="CS347" s="68"/>
      <c r="CT347" s="68"/>
      <c r="CU347" s="68"/>
      <c r="CV347" s="68"/>
      <c r="CW347" s="68"/>
      <c r="CX347" s="68"/>
      <c r="CY347" s="68"/>
      <c r="CZ347" s="68"/>
      <c r="DA347" s="68"/>
      <c r="DB347" s="68"/>
      <c r="DC347" s="68"/>
      <c r="DD347" s="68"/>
      <c r="DE347" s="68"/>
      <c r="DF347" s="68"/>
      <c r="DG347" s="68"/>
      <c r="DH347" s="68"/>
      <c r="DI347" s="68"/>
      <c r="DJ347" s="68"/>
      <c r="DK347" s="68"/>
      <c r="DL347" s="68"/>
      <c r="DM347" s="68"/>
      <c r="DN347" s="68"/>
      <c r="DO347" s="68"/>
      <c r="DP347" s="68"/>
      <c r="DQ347" s="68"/>
      <c r="DR347" s="68"/>
      <c r="DS347" s="68"/>
      <c r="DT347" s="68"/>
      <c r="DU347" s="68"/>
      <c r="DV347" s="68"/>
      <c r="DW347" s="68"/>
      <c r="DX347" s="68"/>
      <c r="DY347" s="68"/>
      <c r="DZ347" s="68"/>
      <c r="EA347" s="68"/>
      <c r="EB347" s="68"/>
      <c r="EC347" s="68"/>
      <c r="ED347" s="68"/>
      <c r="EE347" s="68"/>
      <c r="EF347" s="68"/>
      <c r="EG347" s="68"/>
      <c r="EH347" s="68"/>
      <c r="EI347" s="68"/>
      <c r="EJ347" s="68"/>
      <c r="EK347" s="68"/>
      <c r="EL347" s="68"/>
      <c r="EM347" s="68"/>
      <c r="EN347" s="68"/>
      <c r="EO347" s="68"/>
      <c r="EP347" s="68"/>
      <c r="EQ347" s="68"/>
      <c r="ER347" s="68"/>
      <c r="ES347" s="68"/>
      <c r="ET347" s="68"/>
      <c r="EU347" s="68"/>
      <c r="EV347" s="68"/>
      <c r="EW347" s="68"/>
      <c r="EX347" s="68"/>
      <c r="EY347" s="68"/>
      <c r="EZ347" s="68"/>
      <c r="FA347" s="68"/>
      <c r="FB347" s="68"/>
      <c r="FC347" s="68"/>
      <c r="FD347" s="68"/>
      <c r="FE347" s="68"/>
      <c r="FF347" s="68"/>
      <c r="FG347" s="68"/>
      <c r="FH347" s="68"/>
      <c r="FI347" s="68"/>
      <c r="FJ347" s="68"/>
      <c r="FK347" s="68"/>
      <c r="FL347" s="68"/>
    </row>
    <row r="348" spans="1:168" ht="8.1" customHeight="1" x14ac:dyDescent="0.25"/>
    <row r="349" spans="1:168" s="2" customFormat="1" ht="15" customHeight="1" x14ac:dyDescent="0.25">
      <c r="A349" s="48" t="s">
        <v>383</v>
      </c>
      <c r="B349" s="48"/>
      <c r="C349" s="48"/>
      <c r="D349" s="48"/>
      <c r="E349" s="48"/>
      <c r="F349" s="95"/>
      <c r="G349" s="101"/>
      <c r="H349" s="106"/>
      <c r="I349" s="101"/>
      <c r="J349" s="101"/>
      <c r="K349" s="101"/>
      <c r="L349" s="49"/>
      <c r="M349" s="101"/>
      <c r="N349" s="101"/>
      <c r="O349" s="102"/>
      <c r="P349" s="101"/>
      <c r="Q349" s="101"/>
      <c r="R349" s="101"/>
      <c r="S349" s="101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  <c r="AG349" s="100"/>
      <c r="AH349" s="100"/>
      <c r="AI349" s="100"/>
      <c r="AJ349" s="100"/>
      <c r="AK349" s="100"/>
      <c r="AL349" s="100"/>
      <c r="AM349" s="100"/>
      <c r="AN349" s="100"/>
      <c r="AO349" s="100"/>
      <c r="AP349" s="100"/>
      <c r="AQ349" s="100"/>
      <c r="AR349" s="100"/>
      <c r="AS349" s="100"/>
      <c r="AT349" s="100"/>
      <c r="AU349" s="100"/>
      <c r="AV349" s="100"/>
      <c r="AW349" s="100"/>
      <c r="AX349" s="100"/>
      <c r="AY349" s="100"/>
      <c r="AZ349" s="100"/>
      <c r="BA349" s="100"/>
      <c r="BB349" s="100"/>
      <c r="BC349" s="100"/>
      <c r="BD349" s="100"/>
      <c r="BE349" s="100"/>
      <c r="BF349" s="100"/>
      <c r="BG349" s="100"/>
      <c r="BH349" s="100"/>
      <c r="BI349" s="100"/>
      <c r="BJ349" s="100"/>
      <c r="BK349" s="100"/>
      <c r="BL349" s="100"/>
      <c r="BM349" s="100"/>
      <c r="BN349" s="100"/>
      <c r="BO349" s="100"/>
      <c r="BP349" s="100"/>
      <c r="BQ349" s="100"/>
      <c r="BR349" s="100"/>
      <c r="BS349" s="100"/>
      <c r="BT349" s="100"/>
      <c r="BU349" s="100"/>
      <c r="BV349" s="100"/>
      <c r="BW349" s="100"/>
      <c r="BX349" s="100"/>
      <c r="BY349" s="100"/>
      <c r="BZ349" s="100"/>
      <c r="CA349" s="100"/>
      <c r="CB349" s="100"/>
      <c r="CC349" s="100"/>
      <c r="CD349" s="100"/>
      <c r="CE349" s="100"/>
      <c r="CF349" s="100"/>
      <c r="CG349" s="100"/>
      <c r="CH349" s="100"/>
      <c r="CI349" s="100"/>
      <c r="CJ349" s="100"/>
      <c r="CK349" s="100"/>
      <c r="CL349" s="100"/>
      <c r="CM349" s="100"/>
      <c r="CN349" s="100"/>
      <c r="CO349" s="100"/>
      <c r="CP349" s="100"/>
      <c r="CQ349" s="100"/>
      <c r="CR349" s="100"/>
      <c r="CS349" s="100"/>
      <c r="CT349" s="100"/>
      <c r="CU349" s="100"/>
      <c r="CV349" s="100"/>
      <c r="CW349" s="100"/>
      <c r="CX349" s="100"/>
      <c r="CY349" s="100"/>
      <c r="CZ349" s="100"/>
      <c r="DA349" s="100"/>
      <c r="DB349" s="100"/>
      <c r="DC349" s="100"/>
      <c r="DD349" s="100"/>
      <c r="DE349" s="100"/>
      <c r="DF349" s="100"/>
      <c r="DG349" s="100"/>
      <c r="DH349" s="100"/>
      <c r="DI349" s="100"/>
      <c r="DJ349" s="100"/>
      <c r="DK349" s="100"/>
      <c r="DL349" s="100"/>
      <c r="DM349" s="100"/>
      <c r="DN349" s="100"/>
      <c r="DO349" s="100"/>
      <c r="DP349" s="100"/>
      <c r="DQ349" s="100"/>
      <c r="DR349" s="100"/>
      <c r="DS349" s="100"/>
      <c r="DT349" s="100"/>
      <c r="DU349" s="100"/>
      <c r="DV349" s="100"/>
      <c r="DW349" s="100"/>
      <c r="DX349" s="100"/>
      <c r="DY349" s="100"/>
      <c r="DZ349" s="100"/>
      <c r="EA349" s="100"/>
      <c r="EB349" s="100"/>
      <c r="EC349" s="100"/>
      <c r="ED349" s="100"/>
      <c r="EE349" s="100"/>
      <c r="EF349" s="100"/>
      <c r="EG349" s="100"/>
      <c r="EH349" s="100"/>
      <c r="EI349" s="100"/>
      <c r="EJ349" s="100"/>
      <c r="EK349" s="100"/>
      <c r="EL349" s="100"/>
      <c r="EM349" s="100"/>
      <c r="EN349" s="100"/>
      <c r="EO349" s="100"/>
      <c r="EP349" s="100"/>
      <c r="EQ349" s="100"/>
      <c r="ER349" s="100"/>
      <c r="ES349" s="100"/>
      <c r="ET349" s="100"/>
      <c r="EU349" s="100"/>
      <c r="EV349" s="100"/>
      <c r="EW349" s="100"/>
      <c r="EX349" s="100"/>
      <c r="EY349" s="100"/>
      <c r="EZ349" s="100"/>
      <c r="FA349" s="100"/>
      <c r="FB349" s="100"/>
      <c r="FC349" s="100"/>
      <c r="FD349" s="100"/>
      <c r="FE349" s="100"/>
      <c r="FF349" s="100"/>
      <c r="FG349" s="100"/>
      <c r="FH349" s="100"/>
      <c r="FI349" s="100"/>
      <c r="FJ349" s="100"/>
      <c r="FK349" s="100"/>
      <c r="FL349" s="100"/>
    </row>
    <row r="350" spans="1:168" s="2" customFormat="1" ht="8.1" customHeight="1" x14ac:dyDescent="0.25">
      <c r="A350" s="54"/>
      <c r="B350" s="54"/>
      <c r="C350" s="54"/>
      <c r="D350" s="54"/>
      <c r="E350" s="54"/>
      <c r="F350" s="134"/>
      <c r="G350" s="3"/>
      <c r="H350" s="107"/>
      <c r="I350" s="3"/>
      <c r="J350" s="3"/>
      <c r="K350" s="3"/>
      <c r="L350" s="44"/>
      <c r="M350" s="3"/>
      <c r="N350" s="3"/>
      <c r="O350" s="5"/>
      <c r="P350" s="3"/>
      <c r="Q350" s="3"/>
      <c r="R350" s="3"/>
      <c r="S350" s="3"/>
    </row>
    <row r="351" spans="1:168" s="2" customFormat="1" ht="15" customHeight="1" x14ac:dyDescent="0.25">
      <c r="A351" s="1">
        <v>1</v>
      </c>
      <c r="B351" s="2" t="s">
        <v>384</v>
      </c>
      <c r="C351" s="1" t="s">
        <v>30</v>
      </c>
      <c r="D351" s="1" t="s">
        <v>385</v>
      </c>
      <c r="E351" s="1" t="s">
        <v>386</v>
      </c>
      <c r="F351" s="1" t="s">
        <v>32</v>
      </c>
      <c r="G351" s="3">
        <v>22575</v>
      </c>
      <c r="H351" s="58">
        <v>0</v>
      </c>
      <c r="I351" s="3">
        <v>25</v>
      </c>
      <c r="J351" s="3">
        <f t="shared" ref="J351:J388" si="103">+G351*2.87%</f>
        <v>647.90250000000003</v>
      </c>
      <c r="K351" s="55">
        <f t="shared" ref="K351:K390" si="104">+G351*7.1%</f>
        <v>1602.8249999999998</v>
      </c>
      <c r="L351" s="55">
        <f>+G351*1.15%</f>
        <v>259.61250000000001</v>
      </c>
      <c r="M351" s="3">
        <f t="shared" ref="M351:M390" si="105">+G351*3.04%</f>
        <v>686.28</v>
      </c>
      <c r="N351" s="55">
        <f t="shared" ref="N351:N390" si="106">+G351*7.09%</f>
        <v>1600.5675000000001</v>
      </c>
      <c r="O351" s="5">
        <v>0</v>
      </c>
      <c r="P351" s="3">
        <f t="shared" ref="P351:P390" si="107">SUM(J351:N351)</f>
        <v>4797.1875</v>
      </c>
      <c r="Q351" s="3">
        <f t="shared" ref="Q351:Q390" si="108">+H351+I351+J351+M351+O351</f>
        <v>1359.1824999999999</v>
      </c>
      <c r="R351" s="3">
        <f t="shared" ref="R351:R390" si="109">+K351+L351+N351</f>
        <v>3463.0050000000001</v>
      </c>
      <c r="S351" s="57">
        <f t="shared" ref="S351:S390" si="110">+G351-Q351</f>
        <v>21215.817500000001</v>
      </c>
      <c r="T351" s="1">
        <v>111</v>
      </c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</row>
    <row r="352" spans="1:168" s="2" customFormat="1" ht="15" customHeight="1" x14ac:dyDescent="0.25">
      <c r="A352" s="1">
        <v>2</v>
      </c>
      <c r="B352" s="2" t="s">
        <v>387</v>
      </c>
      <c r="C352" s="1" t="s">
        <v>30</v>
      </c>
      <c r="D352" s="1" t="s">
        <v>385</v>
      </c>
      <c r="E352" s="110" t="s">
        <v>388</v>
      </c>
      <c r="F352" s="1" t="s">
        <v>32</v>
      </c>
      <c r="G352" s="3">
        <v>22575</v>
      </c>
      <c r="H352" s="58">
        <v>0</v>
      </c>
      <c r="I352" s="3">
        <v>25</v>
      </c>
      <c r="J352" s="3">
        <f t="shared" si="103"/>
        <v>647.90250000000003</v>
      </c>
      <c r="K352" s="55">
        <f t="shared" si="104"/>
        <v>1602.8249999999998</v>
      </c>
      <c r="L352" s="55">
        <f t="shared" ref="L352:L390" si="111">+G352*1.15%</f>
        <v>259.61250000000001</v>
      </c>
      <c r="M352" s="3">
        <f t="shared" si="105"/>
        <v>686.28</v>
      </c>
      <c r="N352" s="55">
        <f t="shared" si="106"/>
        <v>1600.5675000000001</v>
      </c>
      <c r="O352" s="5">
        <v>0</v>
      </c>
      <c r="P352" s="3">
        <f t="shared" si="107"/>
        <v>4797.1875</v>
      </c>
      <c r="Q352" s="3">
        <f t="shared" si="108"/>
        <v>1359.1824999999999</v>
      </c>
      <c r="R352" s="3">
        <f t="shared" si="109"/>
        <v>3463.0050000000001</v>
      </c>
      <c r="S352" s="57">
        <f t="shared" si="110"/>
        <v>21215.817500000001</v>
      </c>
      <c r="T352" s="1">
        <v>111</v>
      </c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</row>
    <row r="353" spans="1:168" s="2" customFormat="1" ht="15" customHeight="1" x14ac:dyDescent="0.25">
      <c r="A353" s="1">
        <v>3</v>
      </c>
      <c r="B353" s="2" t="s">
        <v>389</v>
      </c>
      <c r="C353" s="1" t="s">
        <v>30</v>
      </c>
      <c r="D353" s="1" t="s">
        <v>385</v>
      </c>
      <c r="E353" s="110" t="s">
        <v>390</v>
      </c>
      <c r="F353" s="1" t="s">
        <v>32</v>
      </c>
      <c r="G353" s="3">
        <v>16500</v>
      </c>
      <c r="H353" s="58">
        <v>0</v>
      </c>
      <c r="I353" s="3">
        <v>25</v>
      </c>
      <c r="J353" s="3">
        <f t="shared" si="103"/>
        <v>473.55</v>
      </c>
      <c r="K353" s="55">
        <f t="shared" si="104"/>
        <v>1171.5</v>
      </c>
      <c r="L353" s="55">
        <f t="shared" si="111"/>
        <v>189.75</v>
      </c>
      <c r="M353" s="3">
        <f t="shared" si="105"/>
        <v>501.6</v>
      </c>
      <c r="N353" s="55">
        <f t="shared" si="106"/>
        <v>1169.8500000000001</v>
      </c>
      <c r="O353" s="5">
        <v>0</v>
      </c>
      <c r="P353" s="3">
        <f>SUM(J353:N353)</f>
        <v>3506.25</v>
      </c>
      <c r="Q353" s="3">
        <f>+H353+I353+J353+M353+O353</f>
        <v>1000.1500000000001</v>
      </c>
      <c r="R353" s="3">
        <f>+K353+L353+N353</f>
        <v>2531.1000000000004</v>
      </c>
      <c r="S353" s="57">
        <f>+G353-Q353</f>
        <v>15499.85</v>
      </c>
      <c r="T353" s="1">
        <v>111</v>
      </c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</row>
    <row r="354" spans="1:168" s="2" customFormat="1" ht="15" customHeight="1" x14ac:dyDescent="0.25">
      <c r="A354" s="1">
        <v>4</v>
      </c>
      <c r="B354" s="2" t="s">
        <v>391</v>
      </c>
      <c r="C354" s="1" t="s">
        <v>30</v>
      </c>
      <c r="D354" s="1" t="s">
        <v>385</v>
      </c>
      <c r="E354" s="1" t="s">
        <v>392</v>
      </c>
      <c r="F354" s="1" t="s">
        <v>32</v>
      </c>
      <c r="G354" s="3">
        <v>22575</v>
      </c>
      <c r="H354" s="58">
        <v>0</v>
      </c>
      <c r="I354" s="3">
        <v>25</v>
      </c>
      <c r="J354" s="3">
        <f t="shared" si="103"/>
        <v>647.90250000000003</v>
      </c>
      <c r="K354" s="55">
        <f t="shared" si="104"/>
        <v>1602.8249999999998</v>
      </c>
      <c r="L354" s="55">
        <f t="shared" si="111"/>
        <v>259.61250000000001</v>
      </c>
      <c r="M354" s="3">
        <f t="shared" si="105"/>
        <v>686.28</v>
      </c>
      <c r="N354" s="55">
        <f t="shared" si="106"/>
        <v>1600.5675000000001</v>
      </c>
      <c r="O354" s="5">
        <v>0</v>
      </c>
      <c r="P354" s="3">
        <f t="shared" si="107"/>
        <v>4797.1875</v>
      </c>
      <c r="Q354" s="3">
        <f t="shared" si="108"/>
        <v>1359.1824999999999</v>
      </c>
      <c r="R354" s="3">
        <f t="shared" si="109"/>
        <v>3463.0050000000001</v>
      </c>
      <c r="S354" s="57">
        <f t="shared" si="110"/>
        <v>21215.817500000001</v>
      </c>
      <c r="T354" s="1">
        <v>111</v>
      </c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</row>
    <row r="355" spans="1:168" s="2" customFormat="1" ht="15" customHeight="1" x14ac:dyDescent="0.25">
      <c r="A355" s="1">
        <v>5</v>
      </c>
      <c r="B355" s="2" t="s">
        <v>393</v>
      </c>
      <c r="C355" s="1" t="s">
        <v>30</v>
      </c>
      <c r="D355" s="1" t="s">
        <v>385</v>
      </c>
      <c r="E355" s="1" t="s">
        <v>392</v>
      </c>
      <c r="F355" s="1" t="s">
        <v>32</v>
      </c>
      <c r="G355" s="3">
        <v>22575</v>
      </c>
      <c r="H355" s="58">
        <v>0</v>
      </c>
      <c r="I355" s="3">
        <v>25</v>
      </c>
      <c r="J355" s="3">
        <f t="shared" si="103"/>
        <v>647.90250000000003</v>
      </c>
      <c r="K355" s="55">
        <f t="shared" si="104"/>
        <v>1602.8249999999998</v>
      </c>
      <c r="L355" s="55">
        <f t="shared" si="111"/>
        <v>259.61250000000001</v>
      </c>
      <c r="M355" s="3">
        <f t="shared" si="105"/>
        <v>686.28</v>
      </c>
      <c r="N355" s="55">
        <f t="shared" si="106"/>
        <v>1600.5675000000001</v>
      </c>
      <c r="O355" s="5">
        <v>0</v>
      </c>
      <c r="P355" s="3">
        <f t="shared" si="107"/>
        <v>4797.1875</v>
      </c>
      <c r="Q355" s="3">
        <f t="shared" si="108"/>
        <v>1359.1824999999999</v>
      </c>
      <c r="R355" s="3">
        <f t="shared" si="109"/>
        <v>3463.0050000000001</v>
      </c>
      <c r="S355" s="57">
        <f t="shared" si="110"/>
        <v>21215.817500000001</v>
      </c>
      <c r="T355" s="1">
        <v>111</v>
      </c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</row>
    <row r="356" spans="1:168" s="2" customFormat="1" ht="15" customHeight="1" x14ac:dyDescent="0.25">
      <c r="A356" s="1">
        <v>6</v>
      </c>
      <c r="B356" s="2" t="s">
        <v>394</v>
      </c>
      <c r="C356" s="1" t="s">
        <v>30</v>
      </c>
      <c r="D356" s="1" t="s">
        <v>385</v>
      </c>
      <c r="E356" s="1" t="s">
        <v>395</v>
      </c>
      <c r="F356" s="1" t="s">
        <v>32</v>
      </c>
      <c r="G356" s="3">
        <v>18000</v>
      </c>
      <c r="H356" s="58">
        <v>0</v>
      </c>
      <c r="I356" s="3">
        <v>25</v>
      </c>
      <c r="J356" s="3">
        <f t="shared" si="103"/>
        <v>516.6</v>
      </c>
      <c r="K356" s="55">
        <f t="shared" si="104"/>
        <v>1277.9999999999998</v>
      </c>
      <c r="L356" s="55">
        <f t="shared" si="111"/>
        <v>207</v>
      </c>
      <c r="M356" s="3">
        <f t="shared" si="105"/>
        <v>547.20000000000005</v>
      </c>
      <c r="N356" s="55">
        <f t="shared" si="106"/>
        <v>1276.2</v>
      </c>
      <c r="O356" s="5">
        <v>0</v>
      </c>
      <c r="P356" s="3">
        <f t="shared" si="107"/>
        <v>3825</v>
      </c>
      <c r="Q356" s="3">
        <f t="shared" si="108"/>
        <v>1088.8000000000002</v>
      </c>
      <c r="R356" s="3">
        <f t="shared" si="109"/>
        <v>2761.2</v>
      </c>
      <c r="S356" s="57">
        <f t="shared" si="110"/>
        <v>16911.2</v>
      </c>
      <c r="T356" s="1">
        <v>111</v>
      </c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</row>
    <row r="357" spans="1:168" s="2" customFormat="1" ht="15" customHeight="1" x14ac:dyDescent="0.25">
      <c r="A357" s="1">
        <v>7</v>
      </c>
      <c r="B357" s="2" t="s">
        <v>396</v>
      </c>
      <c r="C357" s="1" t="s">
        <v>30</v>
      </c>
      <c r="D357" s="1" t="s">
        <v>385</v>
      </c>
      <c r="E357" s="1" t="s">
        <v>397</v>
      </c>
      <c r="F357" s="1" t="s">
        <v>32</v>
      </c>
      <c r="G357" s="3">
        <v>22575</v>
      </c>
      <c r="H357" s="58">
        <v>0</v>
      </c>
      <c r="I357" s="3">
        <v>25</v>
      </c>
      <c r="J357" s="3">
        <f t="shared" si="103"/>
        <v>647.90250000000003</v>
      </c>
      <c r="K357" s="55">
        <f t="shared" si="104"/>
        <v>1602.8249999999998</v>
      </c>
      <c r="L357" s="55">
        <f t="shared" si="111"/>
        <v>259.61250000000001</v>
      </c>
      <c r="M357" s="3">
        <f t="shared" si="105"/>
        <v>686.28</v>
      </c>
      <c r="N357" s="55">
        <f t="shared" si="106"/>
        <v>1600.5675000000001</v>
      </c>
      <c r="O357" s="5">
        <v>0</v>
      </c>
      <c r="P357" s="3">
        <f t="shared" si="107"/>
        <v>4797.1875</v>
      </c>
      <c r="Q357" s="3">
        <f t="shared" si="108"/>
        <v>1359.1824999999999</v>
      </c>
      <c r="R357" s="3">
        <f t="shared" si="109"/>
        <v>3463.0050000000001</v>
      </c>
      <c r="S357" s="57">
        <f t="shared" si="110"/>
        <v>21215.817500000001</v>
      </c>
      <c r="T357" s="1">
        <v>111</v>
      </c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</row>
    <row r="358" spans="1:168" s="2" customFormat="1" ht="15" customHeight="1" x14ac:dyDescent="0.25">
      <c r="A358" s="1">
        <v>8</v>
      </c>
      <c r="B358" s="2" t="s">
        <v>398</v>
      </c>
      <c r="C358" s="1" t="s">
        <v>30</v>
      </c>
      <c r="D358" s="1" t="s">
        <v>385</v>
      </c>
      <c r="E358" s="1" t="s">
        <v>399</v>
      </c>
      <c r="F358" s="1" t="s">
        <v>32</v>
      </c>
      <c r="G358" s="3">
        <v>34000</v>
      </c>
      <c r="H358" s="58">
        <v>0</v>
      </c>
      <c r="I358" s="3">
        <v>25</v>
      </c>
      <c r="J358" s="3">
        <f t="shared" si="103"/>
        <v>975.8</v>
      </c>
      <c r="K358" s="55">
        <f t="shared" si="104"/>
        <v>2414</v>
      </c>
      <c r="L358" s="55">
        <f t="shared" si="111"/>
        <v>391</v>
      </c>
      <c r="M358" s="3">
        <f t="shared" si="105"/>
        <v>1033.5999999999999</v>
      </c>
      <c r="N358" s="55">
        <f t="shared" si="106"/>
        <v>2410.6000000000004</v>
      </c>
      <c r="O358" s="5">
        <v>0</v>
      </c>
      <c r="P358" s="3">
        <f t="shared" si="107"/>
        <v>7225</v>
      </c>
      <c r="Q358" s="3">
        <f t="shared" si="108"/>
        <v>2034.3999999999999</v>
      </c>
      <c r="R358" s="3">
        <f t="shared" si="109"/>
        <v>5215.6000000000004</v>
      </c>
      <c r="S358" s="57">
        <f t="shared" si="110"/>
        <v>31965.599999999999</v>
      </c>
      <c r="T358" s="1">
        <v>111</v>
      </c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</row>
    <row r="359" spans="1:168" s="2" customFormat="1" ht="15" customHeight="1" x14ac:dyDescent="0.25">
      <c r="A359" s="1">
        <v>9</v>
      </c>
      <c r="B359" s="2" t="s">
        <v>400</v>
      </c>
      <c r="C359" s="1" t="s">
        <v>30</v>
      </c>
      <c r="D359" s="1" t="s">
        <v>385</v>
      </c>
      <c r="E359" s="123" t="s">
        <v>401</v>
      </c>
      <c r="F359" s="1" t="s">
        <v>32</v>
      </c>
      <c r="G359" s="3">
        <v>35000</v>
      </c>
      <c r="H359" s="58">
        <v>0</v>
      </c>
      <c r="I359" s="3">
        <v>25</v>
      </c>
      <c r="J359" s="3">
        <f t="shared" si="103"/>
        <v>1004.5</v>
      </c>
      <c r="K359" s="55">
        <f t="shared" si="104"/>
        <v>2485</v>
      </c>
      <c r="L359" s="55">
        <f t="shared" si="111"/>
        <v>402.5</v>
      </c>
      <c r="M359" s="3">
        <f t="shared" si="105"/>
        <v>1064</v>
      </c>
      <c r="N359" s="55">
        <f t="shared" si="106"/>
        <v>2481.5</v>
      </c>
      <c r="O359" s="5">
        <v>0</v>
      </c>
      <c r="P359" s="3">
        <f t="shared" si="107"/>
        <v>7437.5</v>
      </c>
      <c r="Q359" s="3">
        <f t="shared" si="108"/>
        <v>2093.5</v>
      </c>
      <c r="R359" s="3">
        <f t="shared" si="109"/>
        <v>5369</v>
      </c>
      <c r="S359" s="57">
        <f t="shared" si="110"/>
        <v>32906.5</v>
      </c>
      <c r="T359" s="1">
        <v>111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</row>
    <row r="360" spans="1:168" s="2" customFormat="1" ht="15" customHeight="1" x14ac:dyDescent="0.25">
      <c r="A360" s="1">
        <v>10</v>
      </c>
      <c r="B360" s="2" t="s">
        <v>402</v>
      </c>
      <c r="C360" s="1" t="s">
        <v>30</v>
      </c>
      <c r="D360" s="1" t="s">
        <v>385</v>
      </c>
      <c r="E360" s="1" t="s">
        <v>399</v>
      </c>
      <c r="F360" s="1" t="s">
        <v>32</v>
      </c>
      <c r="G360" s="3">
        <v>30000</v>
      </c>
      <c r="H360" s="4">
        <v>0</v>
      </c>
      <c r="I360" s="3">
        <v>25</v>
      </c>
      <c r="J360" s="3">
        <f>+G360*2.87%</f>
        <v>861</v>
      </c>
      <c r="K360" s="55">
        <f>+G360*7.1%</f>
        <v>2130</v>
      </c>
      <c r="L360" s="55">
        <f>+G360*1.15%</f>
        <v>345</v>
      </c>
      <c r="M360" s="3">
        <f>+G360*3.04%</f>
        <v>912</v>
      </c>
      <c r="N360" s="55">
        <f>+G360*7.09%</f>
        <v>2127</v>
      </c>
      <c r="O360" s="5">
        <v>0</v>
      </c>
      <c r="P360" s="3">
        <f>SUM(J360:N360)</f>
        <v>6375</v>
      </c>
      <c r="Q360" s="3">
        <f>+H360+I360+J360+M360+O360</f>
        <v>1798</v>
      </c>
      <c r="R360" s="3">
        <f>+K360+L360+N360</f>
        <v>4602</v>
      </c>
      <c r="S360" s="57">
        <f>+G360-Q360</f>
        <v>28202</v>
      </c>
      <c r="T360" s="1">
        <v>111</v>
      </c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</row>
    <row r="361" spans="1:168" s="2" customFormat="1" ht="15" customHeight="1" x14ac:dyDescent="0.25">
      <c r="A361" s="1">
        <v>11</v>
      </c>
      <c r="B361" s="2" t="s">
        <v>403</v>
      </c>
      <c r="C361" s="1" t="s">
        <v>30</v>
      </c>
      <c r="D361" s="1" t="s">
        <v>385</v>
      </c>
      <c r="E361" s="1" t="s">
        <v>399</v>
      </c>
      <c r="F361" s="1" t="s">
        <v>32</v>
      </c>
      <c r="G361" s="3">
        <v>35000</v>
      </c>
      <c r="H361" s="58">
        <v>0</v>
      </c>
      <c r="I361" s="3">
        <v>25</v>
      </c>
      <c r="J361" s="3">
        <f t="shared" si="103"/>
        <v>1004.5</v>
      </c>
      <c r="K361" s="55">
        <f t="shared" si="104"/>
        <v>2485</v>
      </c>
      <c r="L361" s="55">
        <f t="shared" si="111"/>
        <v>402.5</v>
      </c>
      <c r="M361" s="3">
        <f t="shared" si="105"/>
        <v>1064</v>
      </c>
      <c r="N361" s="55">
        <f t="shared" si="106"/>
        <v>2481.5</v>
      </c>
      <c r="O361" s="5">
        <v>0</v>
      </c>
      <c r="P361" s="3">
        <f t="shared" si="107"/>
        <v>7437.5</v>
      </c>
      <c r="Q361" s="3">
        <f t="shared" si="108"/>
        <v>2093.5</v>
      </c>
      <c r="R361" s="3">
        <f t="shared" si="109"/>
        <v>5369</v>
      </c>
      <c r="S361" s="57">
        <f t="shared" si="110"/>
        <v>32906.5</v>
      </c>
      <c r="T361" s="1">
        <v>111</v>
      </c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</row>
    <row r="362" spans="1:168" s="2" customFormat="1" ht="15" customHeight="1" x14ac:dyDescent="0.25">
      <c r="A362" s="1">
        <v>12</v>
      </c>
      <c r="B362" s="2" t="s">
        <v>404</v>
      </c>
      <c r="C362" s="1" t="s">
        <v>30</v>
      </c>
      <c r="D362" s="1" t="s">
        <v>385</v>
      </c>
      <c r="E362" s="1" t="s">
        <v>399</v>
      </c>
      <c r="F362" s="1" t="s">
        <v>32</v>
      </c>
      <c r="G362" s="3">
        <v>35000</v>
      </c>
      <c r="H362" s="58">
        <v>0</v>
      </c>
      <c r="I362" s="3">
        <v>25</v>
      </c>
      <c r="J362" s="3">
        <f t="shared" si="103"/>
        <v>1004.5</v>
      </c>
      <c r="K362" s="55">
        <f t="shared" si="104"/>
        <v>2485</v>
      </c>
      <c r="L362" s="55">
        <f t="shared" si="111"/>
        <v>402.5</v>
      </c>
      <c r="M362" s="3">
        <f t="shared" si="105"/>
        <v>1064</v>
      </c>
      <c r="N362" s="55">
        <f t="shared" si="106"/>
        <v>2481.5</v>
      </c>
      <c r="O362" s="5">
        <v>0</v>
      </c>
      <c r="P362" s="3">
        <f t="shared" si="107"/>
        <v>7437.5</v>
      </c>
      <c r="Q362" s="3">
        <f t="shared" si="108"/>
        <v>2093.5</v>
      </c>
      <c r="R362" s="3">
        <f t="shared" si="109"/>
        <v>5369</v>
      </c>
      <c r="S362" s="57">
        <f t="shared" si="110"/>
        <v>32906.5</v>
      </c>
      <c r="T362" s="1">
        <v>111</v>
      </c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</row>
    <row r="363" spans="1:168" s="2" customFormat="1" ht="15" customHeight="1" x14ac:dyDescent="0.25">
      <c r="A363" s="1">
        <v>13</v>
      </c>
      <c r="B363" s="2" t="s">
        <v>405</v>
      </c>
      <c r="C363" s="1" t="s">
        <v>30</v>
      </c>
      <c r="D363" s="1" t="s">
        <v>385</v>
      </c>
      <c r="E363" s="1" t="s">
        <v>399</v>
      </c>
      <c r="F363" s="1" t="s">
        <v>32</v>
      </c>
      <c r="G363" s="3">
        <v>35000</v>
      </c>
      <c r="H363" s="4">
        <v>0</v>
      </c>
      <c r="I363" s="3">
        <v>25</v>
      </c>
      <c r="J363" s="3">
        <f t="shared" si="103"/>
        <v>1004.5</v>
      </c>
      <c r="K363" s="55">
        <f t="shared" si="104"/>
        <v>2485</v>
      </c>
      <c r="L363" s="55">
        <f t="shared" si="111"/>
        <v>402.5</v>
      </c>
      <c r="M363" s="3">
        <f t="shared" si="105"/>
        <v>1064</v>
      </c>
      <c r="N363" s="55">
        <f t="shared" si="106"/>
        <v>2481.5</v>
      </c>
      <c r="O363" s="5">
        <v>0</v>
      </c>
      <c r="P363" s="3">
        <f t="shared" si="107"/>
        <v>7437.5</v>
      </c>
      <c r="Q363" s="3">
        <f t="shared" si="108"/>
        <v>2093.5</v>
      </c>
      <c r="R363" s="3">
        <f t="shared" si="109"/>
        <v>5369</v>
      </c>
      <c r="S363" s="57">
        <f t="shared" si="110"/>
        <v>32906.5</v>
      </c>
      <c r="T363" s="1">
        <v>111</v>
      </c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</row>
    <row r="364" spans="1:168" s="2" customFormat="1" ht="15" customHeight="1" x14ac:dyDescent="0.25">
      <c r="A364" s="1">
        <v>14</v>
      </c>
      <c r="B364" s="2" t="s">
        <v>406</v>
      </c>
      <c r="C364" s="1" t="s">
        <v>30</v>
      </c>
      <c r="D364" s="1" t="s">
        <v>385</v>
      </c>
      <c r="E364" s="1" t="s">
        <v>399</v>
      </c>
      <c r="F364" s="1" t="s">
        <v>32</v>
      </c>
      <c r="G364" s="3">
        <v>35000</v>
      </c>
      <c r="H364" s="4">
        <v>0</v>
      </c>
      <c r="I364" s="3">
        <v>25</v>
      </c>
      <c r="J364" s="3">
        <f t="shared" si="103"/>
        <v>1004.5</v>
      </c>
      <c r="K364" s="55">
        <f t="shared" si="104"/>
        <v>2485</v>
      </c>
      <c r="L364" s="55">
        <f t="shared" si="111"/>
        <v>402.5</v>
      </c>
      <c r="M364" s="3">
        <f t="shared" si="105"/>
        <v>1064</v>
      </c>
      <c r="N364" s="55">
        <f t="shared" si="106"/>
        <v>2481.5</v>
      </c>
      <c r="O364" s="5">
        <v>0</v>
      </c>
      <c r="P364" s="3">
        <f t="shared" si="107"/>
        <v>7437.5</v>
      </c>
      <c r="Q364" s="3">
        <f t="shared" si="108"/>
        <v>2093.5</v>
      </c>
      <c r="R364" s="3">
        <f t="shared" si="109"/>
        <v>5369</v>
      </c>
      <c r="S364" s="57">
        <f t="shared" si="110"/>
        <v>32906.5</v>
      </c>
      <c r="T364" s="1">
        <v>111</v>
      </c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</row>
    <row r="365" spans="1:168" s="2" customFormat="1" ht="15" customHeight="1" x14ac:dyDescent="0.25">
      <c r="A365" s="1">
        <v>15</v>
      </c>
      <c r="B365" s="2" t="s">
        <v>407</v>
      </c>
      <c r="C365" s="1" t="s">
        <v>30</v>
      </c>
      <c r="D365" s="1" t="s">
        <v>385</v>
      </c>
      <c r="E365" s="1" t="s">
        <v>395</v>
      </c>
      <c r="F365" s="1" t="s">
        <v>32</v>
      </c>
      <c r="G365" s="3">
        <v>18000</v>
      </c>
      <c r="H365" s="4">
        <v>0</v>
      </c>
      <c r="I365" s="3">
        <v>25</v>
      </c>
      <c r="J365" s="3">
        <f t="shared" si="103"/>
        <v>516.6</v>
      </c>
      <c r="K365" s="55">
        <f t="shared" si="104"/>
        <v>1277.9999999999998</v>
      </c>
      <c r="L365" s="55">
        <f t="shared" si="111"/>
        <v>207</v>
      </c>
      <c r="M365" s="3">
        <f t="shared" si="105"/>
        <v>547.20000000000005</v>
      </c>
      <c r="N365" s="55">
        <f t="shared" si="106"/>
        <v>1276.2</v>
      </c>
      <c r="O365" s="5">
        <v>0</v>
      </c>
      <c r="P365" s="3">
        <f t="shared" si="107"/>
        <v>3825</v>
      </c>
      <c r="Q365" s="3">
        <f t="shared" si="108"/>
        <v>1088.8000000000002</v>
      </c>
      <c r="R365" s="3">
        <f t="shared" si="109"/>
        <v>2761.2</v>
      </c>
      <c r="S365" s="57">
        <f t="shared" si="110"/>
        <v>16911.2</v>
      </c>
      <c r="T365" s="1">
        <v>111</v>
      </c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</row>
    <row r="366" spans="1:168" s="2" customFormat="1" ht="15" customHeight="1" x14ac:dyDescent="0.25">
      <c r="A366" s="1">
        <v>16</v>
      </c>
      <c r="B366" s="2" t="s">
        <v>408</v>
      </c>
      <c r="C366" s="1" t="s">
        <v>30</v>
      </c>
      <c r="D366" s="1" t="s">
        <v>385</v>
      </c>
      <c r="E366" s="110" t="s">
        <v>390</v>
      </c>
      <c r="F366" s="1" t="s">
        <v>32</v>
      </c>
      <c r="G366" s="3">
        <v>22575</v>
      </c>
      <c r="H366" s="58">
        <v>0</v>
      </c>
      <c r="I366" s="3">
        <v>25</v>
      </c>
      <c r="J366" s="3">
        <f t="shared" si="103"/>
        <v>647.90250000000003</v>
      </c>
      <c r="K366" s="55">
        <f t="shared" si="104"/>
        <v>1602.8249999999998</v>
      </c>
      <c r="L366" s="55">
        <f t="shared" si="111"/>
        <v>259.61250000000001</v>
      </c>
      <c r="M366" s="3">
        <f t="shared" si="105"/>
        <v>686.28</v>
      </c>
      <c r="N366" s="55">
        <f t="shared" si="106"/>
        <v>1600.5675000000001</v>
      </c>
      <c r="O366" s="5">
        <v>0</v>
      </c>
      <c r="P366" s="3">
        <f t="shared" si="107"/>
        <v>4797.1875</v>
      </c>
      <c r="Q366" s="3">
        <f t="shared" si="108"/>
        <v>1359.1824999999999</v>
      </c>
      <c r="R366" s="3">
        <f t="shared" si="109"/>
        <v>3463.0050000000001</v>
      </c>
      <c r="S366" s="57">
        <f t="shared" si="110"/>
        <v>21215.817500000001</v>
      </c>
      <c r="T366" s="1">
        <v>111</v>
      </c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</row>
    <row r="367" spans="1:168" s="2" customFormat="1" ht="15" customHeight="1" x14ac:dyDescent="0.25">
      <c r="A367" s="1">
        <v>17</v>
      </c>
      <c r="B367" s="2" t="s">
        <v>409</v>
      </c>
      <c r="C367" s="1" t="s">
        <v>30</v>
      </c>
      <c r="D367" s="1" t="s">
        <v>385</v>
      </c>
      <c r="E367" s="81" t="s">
        <v>392</v>
      </c>
      <c r="F367" s="1" t="s">
        <v>32</v>
      </c>
      <c r="G367" s="3">
        <v>22575</v>
      </c>
      <c r="H367" s="58">
        <v>0</v>
      </c>
      <c r="I367" s="3">
        <v>25</v>
      </c>
      <c r="J367" s="3">
        <f t="shared" si="103"/>
        <v>647.90250000000003</v>
      </c>
      <c r="K367" s="55">
        <f t="shared" si="104"/>
        <v>1602.8249999999998</v>
      </c>
      <c r="L367" s="55">
        <f t="shared" si="111"/>
        <v>259.61250000000001</v>
      </c>
      <c r="M367" s="3">
        <f t="shared" si="105"/>
        <v>686.28</v>
      </c>
      <c r="N367" s="55">
        <f t="shared" si="106"/>
        <v>1600.5675000000001</v>
      </c>
      <c r="O367" s="5">
        <v>0</v>
      </c>
      <c r="P367" s="3">
        <f t="shared" si="107"/>
        <v>4797.1875</v>
      </c>
      <c r="Q367" s="3">
        <f t="shared" si="108"/>
        <v>1359.1824999999999</v>
      </c>
      <c r="R367" s="3">
        <f t="shared" si="109"/>
        <v>3463.0050000000001</v>
      </c>
      <c r="S367" s="57">
        <f t="shared" si="110"/>
        <v>21215.817500000001</v>
      </c>
      <c r="T367" s="1">
        <v>111</v>
      </c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</row>
    <row r="368" spans="1:168" s="2" customFormat="1" x14ac:dyDescent="0.25">
      <c r="A368" s="1">
        <v>18</v>
      </c>
      <c r="B368" s="2" t="s">
        <v>410</v>
      </c>
      <c r="C368" s="1" t="s">
        <v>30</v>
      </c>
      <c r="D368" s="1" t="s">
        <v>385</v>
      </c>
      <c r="E368" s="1" t="s">
        <v>399</v>
      </c>
      <c r="F368" s="1" t="s">
        <v>32</v>
      </c>
      <c r="G368" s="3">
        <v>35000</v>
      </c>
      <c r="H368" s="58">
        <v>0</v>
      </c>
      <c r="I368" s="3">
        <v>25</v>
      </c>
      <c r="J368" s="3">
        <f t="shared" si="103"/>
        <v>1004.5</v>
      </c>
      <c r="K368" s="55">
        <f t="shared" si="104"/>
        <v>2485</v>
      </c>
      <c r="L368" s="55">
        <f t="shared" si="111"/>
        <v>402.5</v>
      </c>
      <c r="M368" s="3">
        <f t="shared" si="105"/>
        <v>1064</v>
      </c>
      <c r="N368" s="55">
        <f t="shared" si="106"/>
        <v>2481.5</v>
      </c>
      <c r="O368" s="5">
        <v>0</v>
      </c>
      <c r="P368" s="3">
        <f t="shared" si="107"/>
        <v>7437.5</v>
      </c>
      <c r="Q368" s="3">
        <f t="shared" si="108"/>
        <v>2093.5</v>
      </c>
      <c r="R368" s="3">
        <f t="shared" si="109"/>
        <v>5369</v>
      </c>
      <c r="S368" s="57">
        <f t="shared" si="110"/>
        <v>32906.5</v>
      </c>
      <c r="T368" s="1">
        <v>111</v>
      </c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</row>
    <row r="369" spans="1:168" s="2" customFormat="1" ht="15" customHeight="1" x14ac:dyDescent="0.25">
      <c r="A369" s="1">
        <v>19</v>
      </c>
      <c r="B369" s="2" t="s">
        <v>411</v>
      </c>
      <c r="C369" s="1" t="s">
        <v>30</v>
      </c>
      <c r="D369" s="1" t="s">
        <v>385</v>
      </c>
      <c r="E369" s="1" t="s">
        <v>412</v>
      </c>
      <c r="F369" s="1" t="s">
        <v>32</v>
      </c>
      <c r="G369" s="3">
        <v>18000</v>
      </c>
      <c r="H369" s="58">
        <v>0</v>
      </c>
      <c r="I369" s="3">
        <v>25</v>
      </c>
      <c r="J369" s="3">
        <f t="shared" si="103"/>
        <v>516.6</v>
      </c>
      <c r="K369" s="55">
        <f t="shared" si="104"/>
        <v>1277.9999999999998</v>
      </c>
      <c r="L369" s="55">
        <f t="shared" si="111"/>
        <v>207</v>
      </c>
      <c r="M369" s="3">
        <f t="shared" si="105"/>
        <v>547.20000000000005</v>
      </c>
      <c r="N369" s="55">
        <f t="shared" si="106"/>
        <v>1276.2</v>
      </c>
      <c r="O369" s="5">
        <v>0</v>
      </c>
      <c r="P369" s="3">
        <f t="shared" si="107"/>
        <v>3825</v>
      </c>
      <c r="Q369" s="3">
        <f t="shared" si="108"/>
        <v>1088.8000000000002</v>
      </c>
      <c r="R369" s="3">
        <f t="shared" si="109"/>
        <v>2761.2</v>
      </c>
      <c r="S369" s="57">
        <f t="shared" si="110"/>
        <v>16911.2</v>
      </c>
      <c r="T369" s="1">
        <v>111</v>
      </c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</row>
    <row r="370" spans="1:168" s="2" customFormat="1" ht="15" customHeight="1" x14ac:dyDescent="0.25">
      <c r="A370" s="1">
        <v>20</v>
      </c>
      <c r="B370" s="2" t="s">
        <v>413</v>
      </c>
      <c r="C370" s="1" t="s">
        <v>30</v>
      </c>
      <c r="D370" s="1" t="s">
        <v>385</v>
      </c>
      <c r="E370" s="1" t="s">
        <v>412</v>
      </c>
      <c r="F370" s="1" t="s">
        <v>32</v>
      </c>
      <c r="G370" s="3">
        <v>18000</v>
      </c>
      <c r="H370" s="58">
        <v>0</v>
      </c>
      <c r="I370" s="3">
        <v>25</v>
      </c>
      <c r="J370" s="3">
        <f>+G370*2.87%</f>
        <v>516.6</v>
      </c>
      <c r="K370" s="55">
        <f>+G370*7.1%</f>
        <v>1277.9999999999998</v>
      </c>
      <c r="L370" s="55">
        <f>+G370*1.15%</f>
        <v>207</v>
      </c>
      <c r="M370" s="3">
        <f>+G370*3.04%</f>
        <v>547.20000000000005</v>
      </c>
      <c r="N370" s="55">
        <f>+G370*7.09%</f>
        <v>1276.2</v>
      </c>
      <c r="O370" s="5">
        <v>0</v>
      </c>
      <c r="P370" s="3">
        <f>SUM(J370:N370)</f>
        <v>3825</v>
      </c>
      <c r="Q370" s="3">
        <f>+H370+I370+J370+M370+O370</f>
        <v>1088.8000000000002</v>
      </c>
      <c r="R370" s="3">
        <f>+K370+L370+N370</f>
        <v>2761.2</v>
      </c>
      <c r="S370" s="57">
        <f>+G370-Q370</f>
        <v>16911.2</v>
      </c>
      <c r="T370" s="1">
        <v>111</v>
      </c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</row>
    <row r="371" spans="1:168" s="2" customFormat="1" ht="15" customHeight="1" x14ac:dyDescent="0.25">
      <c r="A371" s="1">
        <v>21</v>
      </c>
      <c r="B371" s="2" t="s">
        <v>414</v>
      </c>
      <c r="C371" s="1" t="s">
        <v>30</v>
      </c>
      <c r="D371" s="1" t="s">
        <v>385</v>
      </c>
      <c r="E371" s="1" t="s">
        <v>412</v>
      </c>
      <c r="F371" s="1" t="s">
        <v>32</v>
      </c>
      <c r="G371" s="3">
        <v>18000</v>
      </c>
      <c r="H371" s="58">
        <v>0</v>
      </c>
      <c r="I371" s="3">
        <v>25</v>
      </c>
      <c r="J371" s="3">
        <f>+G371*2.87%</f>
        <v>516.6</v>
      </c>
      <c r="K371" s="55">
        <f>+G371*7.1%</f>
        <v>1277.9999999999998</v>
      </c>
      <c r="L371" s="55">
        <f>+G371*1.15%</f>
        <v>207</v>
      </c>
      <c r="M371" s="3">
        <f>+G371*3.04%</f>
        <v>547.20000000000005</v>
      </c>
      <c r="N371" s="55">
        <f>+G371*7.09%</f>
        <v>1276.2</v>
      </c>
      <c r="O371" s="5">
        <v>0</v>
      </c>
      <c r="P371" s="3">
        <f>SUM(J371:N371)</f>
        <v>3825</v>
      </c>
      <c r="Q371" s="3">
        <f>+H371+I371+J371+M371+O371</f>
        <v>1088.8000000000002</v>
      </c>
      <c r="R371" s="3">
        <f>+K371+L371+N371</f>
        <v>2761.2</v>
      </c>
      <c r="S371" s="57">
        <f>+G371-Q371</f>
        <v>16911.2</v>
      </c>
      <c r="T371" s="1">
        <v>111</v>
      </c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</row>
    <row r="372" spans="1:168" s="2" customFormat="1" ht="15" customHeight="1" x14ac:dyDescent="0.25">
      <c r="A372" s="1">
        <v>22</v>
      </c>
      <c r="B372" s="2" t="s">
        <v>415</v>
      </c>
      <c r="C372" s="1" t="s">
        <v>30</v>
      </c>
      <c r="D372" s="1" t="s">
        <v>385</v>
      </c>
      <c r="E372" s="110" t="s">
        <v>395</v>
      </c>
      <c r="F372" s="1" t="s">
        <v>32</v>
      </c>
      <c r="G372" s="3">
        <v>18000</v>
      </c>
      <c r="H372" s="58">
        <v>0</v>
      </c>
      <c r="I372" s="3">
        <v>25</v>
      </c>
      <c r="J372" s="3">
        <f>+G372*2.87%</f>
        <v>516.6</v>
      </c>
      <c r="K372" s="55">
        <f>+G372*7.1%</f>
        <v>1277.9999999999998</v>
      </c>
      <c r="L372" s="55">
        <f>+G372*1.15%</f>
        <v>207</v>
      </c>
      <c r="M372" s="3">
        <f>+G372*3.04%</f>
        <v>547.20000000000005</v>
      </c>
      <c r="N372" s="55">
        <f>+G372*7.09%</f>
        <v>1276.2</v>
      </c>
      <c r="O372" s="5">
        <v>0</v>
      </c>
      <c r="P372" s="3">
        <f>SUM(J372:N372)</f>
        <v>3825</v>
      </c>
      <c r="Q372" s="3">
        <f>+H372+I372+J372+M372+O372</f>
        <v>1088.8000000000002</v>
      </c>
      <c r="R372" s="3">
        <f>+K372+L372+N372</f>
        <v>2761.2</v>
      </c>
      <c r="S372" s="57">
        <f>+G372-Q372</f>
        <v>16911.2</v>
      </c>
      <c r="T372" s="1">
        <v>111</v>
      </c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</row>
    <row r="373" spans="1:168" s="2" customFormat="1" ht="15" customHeight="1" x14ac:dyDescent="0.25">
      <c r="A373" s="1">
        <v>23</v>
      </c>
      <c r="B373" s="2" t="s">
        <v>416</v>
      </c>
      <c r="C373" s="1" t="s">
        <v>30</v>
      </c>
      <c r="D373" s="1" t="s">
        <v>385</v>
      </c>
      <c r="E373" s="1" t="s">
        <v>412</v>
      </c>
      <c r="F373" s="1" t="s">
        <v>32</v>
      </c>
      <c r="G373" s="3">
        <v>18000</v>
      </c>
      <c r="H373" s="58">
        <v>0</v>
      </c>
      <c r="I373" s="3">
        <v>25</v>
      </c>
      <c r="J373" s="3">
        <f t="shared" si="103"/>
        <v>516.6</v>
      </c>
      <c r="K373" s="55">
        <f t="shared" si="104"/>
        <v>1277.9999999999998</v>
      </c>
      <c r="L373" s="55">
        <f t="shared" si="111"/>
        <v>207</v>
      </c>
      <c r="M373" s="3">
        <f t="shared" si="105"/>
        <v>547.20000000000005</v>
      </c>
      <c r="N373" s="55">
        <f t="shared" si="106"/>
        <v>1276.2</v>
      </c>
      <c r="O373" s="5">
        <v>0</v>
      </c>
      <c r="P373" s="3">
        <f t="shared" si="107"/>
        <v>3825</v>
      </c>
      <c r="Q373" s="3">
        <f t="shared" si="108"/>
        <v>1088.8000000000002</v>
      </c>
      <c r="R373" s="3">
        <f t="shared" si="109"/>
        <v>2761.2</v>
      </c>
      <c r="S373" s="57">
        <f t="shared" si="110"/>
        <v>16911.2</v>
      </c>
      <c r="T373" s="1">
        <v>111</v>
      </c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</row>
    <row r="374" spans="1:168" s="2" customFormat="1" ht="15" customHeight="1" x14ac:dyDescent="0.25">
      <c r="A374" s="1">
        <v>24</v>
      </c>
      <c r="B374" s="2" t="s">
        <v>417</v>
      </c>
      <c r="C374" s="1" t="s">
        <v>30</v>
      </c>
      <c r="D374" s="1" t="s">
        <v>385</v>
      </c>
      <c r="E374" s="1" t="s">
        <v>412</v>
      </c>
      <c r="F374" s="1" t="s">
        <v>32</v>
      </c>
      <c r="G374" s="3">
        <v>18000</v>
      </c>
      <c r="H374" s="58">
        <v>0</v>
      </c>
      <c r="I374" s="3">
        <v>25</v>
      </c>
      <c r="J374" s="3">
        <f t="shared" si="103"/>
        <v>516.6</v>
      </c>
      <c r="K374" s="55">
        <f t="shared" si="104"/>
        <v>1277.9999999999998</v>
      </c>
      <c r="L374" s="55">
        <f t="shared" si="111"/>
        <v>207</v>
      </c>
      <c r="M374" s="3">
        <f t="shared" si="105"/>
        <v>547.20000000000005</v>
      </c>
      <c r="N374" s="55">
        <f t="shared" si="106"/>
        <v>1276.2</v>
      </c>
      <c r="O374" s="5">
        <v>0</v>
      </c>
      <c r="P374" s="3">
        <f t="shared" si="107"/>
        <v>3825</v>
      </c>
      <c r="Q374" s="3">
        <f t="shared" si="108"/>
        <v>1088.8000000000002</v>
      </c>
      <c r="R374" s="3">
        <f t="shared" si="109"/>
        <v>2761.2</v>
      </c>
      <c r="S374" s="57">
        <f t="shared" si="110"/>
        <v>16911.2</v>
      </c>
      <c r="T374" s="1">
        <v>111</v>
      </c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1:168" s="2" customFormat="1" ht="15" customHeight="1" x14ac:dyDescent="0.25">
      <c r="A375" s="1">
        <v>25</v>
      </c>
      <c r="B375" s="2" t="s">
        <v>418</v>
      </c>
      <c r="C375" s="1" t="s">
        <v>30</v>
      </c>
      <c r="D375" s="1" t="s">
        <v>385</v>
      </c>
      <c r="E375" s="135" t="s">
        <v>419</v>
      </c>
      <c r="F375" s="1" t="s">
        <v>32</v>
      </c>
      <c r="G375" s="3">
        <v>22575</v>
      </c>
      <c r="H375" s="58">
        <v>0</v>
      </c>
      <c r="I375" s="3">
        <v>25</v>
      </c>
      <c r="J375" s="3">
        <f t="shared" si="103"/>
        <v>647.90250000000003</v>
      </c>
      <c r="K375" s="55">
        <f t="shared" si="104"/>
        <v>1602.8249999999998</v>
      </c>
      <c r="L375" s="55">
        <f t="shared" si="111"/>
        <v>259.61250000000001</v>
      </c>
      <c r="M375" s="3">
        <f t="shared" si="105"/>
        <v>686.28</v>
      </c>
      <c r="N375" s="55">
        <f t="shared" si="106"/>
        <v>1600.5675000000001</v>
      </c>
      <c r="O375" s="5">
        <v>0</v>
      </c>
      <c r="P375" s="3">
        <f t="shared" si="107"/>
        <v>4797.1875</v>
      </c>
      <c r="Q375" s="3">
        <f t="shared" si="108"/>
        <v>1359.1824999999999</v>
      </c>
      <c r="R375" s="3">
        <f t="shared" si="109"/>
        <v>3463.0050000000001</v>
      </c>
      <c r="S375" s="57">
        <f t="shared" si="110"/>
        <v>21215.817500000001</v>
      </c>
      <c r="T375" s="1">
        <v>111</v>
      </c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1:168" s="2" customFormat="1" ht="15" customHeight="1" x14ac:dyDescent="0.25">
      <c r="A376" s="1">
        <v>26</v>
      </c>
      <c r="B376" s="2" t="s">
        <v>420</v>
      </c>
      <c r="C376" s="1" t="s">
        <v>30</v>
      </c>
      <c r="D376" s="1" t="s">
        <v>385</v>
      </c>
      <c r="E376" s="123" t="s">
        <v>421</v>
      </c>
      <c r="F376" s="1" t="s">
        <v>32</v>
      </c>
      <c r="G376" s="3">
        <v>18000</v>
      </c>
      <c r="H376" s="58">
        <v>0</v>
      </c>
      <c r="I376" s="3">
        <v>25</v>
      </c>
      <c r="J376" s="3">
        <f t="shared" si="103"/>
        <v>516.6</v>
      </c>
      <c r="K376" s="55">
        <f t="shared" si="104"/>
        <v>1277.9999999999998</v>
      </c>
      <c r="L376" s="55">
        <f t="shared" si="111"/>
        <v>207</v>
      </c>
      <c r="M376" s="3">
        <f t="shared" si="105"/>
        <v>547.20000000000005</v>
      </c>
      <c r="N376" s="55">
        <f t="shared" si="106"/>
        <v>1276.2</v>
      </c>
      <c r="O376" s="5">
        <v>0</v>
      </c>
      <c r="P376" s="3">
        <f t="shared" si="107"/>
        <v>3825</v>
      </c>
      <c r="Q376" s="3">
        <f t="shared" si="108"/>
        <v>1088.8000000000002</v>
      </c>
      <c r="R376" s="3">
        <f t="shared" si="109"/>
        <v>2761.2</v>
      </c>
      <c r="S376" s="57">
        <f t="shared" si="110"/>
        <v>16911.2</v>
      </c>
      <c r="T376" s="1">
        <v>111</v>
      </c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1:168" s="2" customFormat="1" ht="15" customHeight="1" x14ac:dyDescent="0.25">
      <c r="A377" s="1">
        <v>27</v>
      </c>
      <c r="B377" s="2" t="s">
        <v>422</v>
      </c>
      <c r="C377" s="1" t="s">
        <v>30</v>
      </c>
      <c r="D377" s="1" t="s">
        <v>385</v>
      </c>
      <c r="E377" s="1" t="s">
        <v>423</v>
      </c>
      <c r="F377" s="1" t="s">
        <v>32</v>
      </c>
      <c r="G377" s="3">
        <v>18000</v>
      </c>
      <c r="H377" s="58">
        <v>0</v>
      </c>
      <c r="I377" s="3">
        <v>25</v>
      </c>
      <c r="J377" s="3">
        <f t="shared" si="103"/>
        <v>516.6</v>
      </c>
      <c r="K377" s="55">
        <f t="shared" si="104"/>
        <v>1277.9999999999998</v>
      </c>
      <c r="L377" s="55">
        <f t="shared" si="111"/>
        <v>207</v>
      </c>
      <c r="M377" s="3">
        <f t="shared" si="105"/>
        <v>547.20000000000005</v>
      </c>
      <c r="N377" s="55">
        <f t="shared" si="106"/>
        <v>1276.2</v>
      </c>
      <c r="O377" s="5">
        <v>0</v>
      </c>
      <c r="P377" s="3">
        <f t="shared" si="107"/>
        <v>3825</v>
      </c>
      <c r="Q377" s="3">
        <f t="shared" si="108"/>
        <v>1088.8000000000002</v>
      </c>
      <c r="R377" s="3">
        <f t="shared" si="109"/>
        <v>2761.2</v>
      </c>
      <c r="S377" s="57">
        <f t="shared" si="110"/>
        <v>16911.2</v>
      </c>
      <c r="T377" s="1">
        <v>111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1:168" s="2" customFormat="1" ht="15" customHeight="1" x14ac:dyDescent="0.25">
      <c r="A378" s="1">
        <v>28</v>
      </c>
      <c r="B378" s="2" t="s">
        <v>424</v>
      </c>
      <c r="C378" s="1" t="s">
        <v>30</v>
      </c>
      <c r="D378" s="1" t="s">
        <v>385</v>
      </c>
      <c r="E378" s="1" t="s">
        <v>392</v>
      </c>
      <c r="F378" s="1" t="s">
        <v>32</v>
      </c>
      <c r="G378" s="3">
        <v>22000</v>
      </c>
      <c r="H378" s="58">
        <v>0</v>
      </c>
      <c r="I378" s="3">
        <v>25</v>
      </c>
      <c r="J378" s="3">
        <f t="shared" si="103"/>
        <v>631.4</v>
      </c>
      <c r="K378" s="55">
        <f t="shared" si="104"/>
        <v>1561.9999999999998</v>
      </c>
      <c r="L378" s="55">
        <f t="shared" si="111"/>
        <v>253</v>
      </c>
      <c r="M378" s="3">
        <f t="shared" si="105"/>
        <v>668.8</v>
      </c>
      <c r="N378" s="55">
        <f t="shared" si="106"/>
        <v>1559.8000000000002</v>
      </c>
      <c r="O378" s="5">
        <v>0</v>
      </c>
      <c r="P378" s="3">
        <f t="shared" si="107"/>
        <v>4675</v>
      </c>
      <c r="Q378" s="3">
        <f t="shared" si="108"/>
        <v>1325.1999999999998</v>
      </c>
      <c r="R378" s="3">
        <f t="shared" si="109"/>
        <v>3374.8</v>
      </c>
      <c r="S378" s="57">
        <f t="shared" si="110"/>
        <v>20674.8</v>
      </c>
      <c r="T378" s="1">
        <v>111</v>
      </c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1:168" s="2" customFormat="1" ht="15" customHeight="1" x14ac:dyDescent="0.25">
      <c r="A379" s="1">
        <v>29</v>
      </c>
      <c r="B379" s="2" t="s">
        <v>425</v>
      </c>
      <c r="C379" s="1" t="s">
        <v>30</v>
      </c>
      <c r="D379" s="1" t="s">
        <v>385</v>
      </c>
      <c r="E379" s="1" t="s">
        <v>399</v>
      </c>
      <c r="F379" s="1" t="s">
        <v>32</v>
      </c>
      <c r="G379" s="3">
        <v>35000</v>
      </c>
      <c r="H379" s="58">
        <v>0</v>
      </c>
      <c r="I379" s="3">
        <v>25</v>
      </c>
      <c r="J379" s="3">
        <f t="shared" si="103"/>
        <v>1004.5</v>
      </c>
      <c r="K379" s="55">
        <f t="shared" si="104"/>
        <v>2485</v>
      </c>
      <c r="L379" s="55">
        <f t="shared" si="111"/>
        <v>402.5</v>
      </c>
      <c r="M379" s="3">
        <f t="shared" si="105"/>
        <v>1064</v>
      </c>
      <c r="N379" s="55">
        <f t="shared" si="106"/>
        <v>2481.5</v>
      </c>
      <c r="O379" s="5">
        <v>0</v>
      </c>
      <c r="P379" s="3">
        <f t="shared" si="107"/>
        <v>7437.5</v>
      </c>
      <c r="Q379" s="3">
        <f t="shared" si="108"/>
        <v>2093.5</v>
      </c>
      <c r="R379" s="3">
        <f t="shared" si="109"/>
        <v>5369</v>
      </c>
      <c r="S379" s="57">
        <f t="shared" si="110"/>
        <v>32906.5</v>
      </c>
      <c r="T379" s="1">
        <v>111</v>
      </c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1:168" s="2" customFormat="1" ht="15" customHeight="1" x14ac:dyDescent="0.25">
      <c r="A380" s="1">
        <v>30</v>
      </c>
      <c r="B380" s="2" t="s">
        <v>426</v>
      </c>
      <c r="C380" s="1" t="s">
        <v>30</v>
      </c>
      <c r="D380" s="1" t="s">
        <v>385</v>
      </c>
      <c r="E380" s="1" t="s">
        <v>399</v>
      </c>
      <c r="F380" s="1" t="s">
        <v>32</v>
      </c>
      <c r="G380" s="3">
        <v>35000</v>
      </c>
      <c r="H380" s="58">
        <v>0</v>
      </c>
      <c r="I380" s="3">
        <v>25</v>
      </c>
      <c r="J380" s="3">
        <f t="shared" si="103"/>
        <v>1004.5</v>
      </c>
      <c r="K380" s="55">
        <f t="shared" si="104"/>
        <v>2485</v>
      </c>
      <c r="L380" s="55">
        <f t="shared" si="111"/>
        <v>402.5</v>
      </c>
      <c r="M380" s="3">
        <f t="shared" si="105"/>
        <v>1064</v>
      </c>
      <c r="N380" s="55">
        <f t="shared" si="106"/>
        <v>2481.5</v>
      </c>
      <c r="O380" s="5">
        <v>0</v>
      </c>
      <c r="P380" s="3">
        <f t="shared" si="107"/>
        <v>7437.5</v>
      </c>
      <c r="Q380" s="3">
        <f t="shared" si="108"/>
        <v>2093.5</v>
      </c>
      <c r="R380" s="3">
        <f t="shared" si="109"/>
        <v>5369</v>
      </c>
      <c r="S380" s="57">
        <f t="shared" si="110"/>
        <v>32906.5</v>
      </c>
      <c r="T380" s="1">
        <v>111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1:168" s="2" customFormat="1" ht="15" customHeight="1" x14ac:dyDescent="0.25">
      <c r="A381" s="1">
        <v>31</v>
      </c>
      <c r="B381" s="2" t="s">
        <v>427</v>
      </c>
      <c r="C381" s="1" t="s">
        <v>30</v>
      </c>
      <c r="D381" s="1" t="s">
        <v>385</v>
      </c>
      <c r="E381" s="1" t="s">
        <v>399</v>
      </c>
      <c r="F381" s="1" t="s">
        <v>32</v>
      </c>
      <c r="G381" s="3">
        <v>35000</v>
      </c>
      <c r="H381" s="58">
        <v>0</v>
      </c>
      <c r="I381" s="3">
        <v>25</v>
      </c>
      <c r="J381" s="3">
        <f t="shared" si="103"/>
        <v>1004.5</v>
      </c>
      <c r="K381" s="55">
        <f t="shared" si="104"/>
        <v>2485</v>
      </c>
      <c r="L381" s="55">
        <f t="shared" si="111"/>
        <v>402.5</v>
      </c>
      <c r="M381" s="3">
        <f t="shared" si="105"/>
        <v>1064</v>
      </c>
      <c r="N381" s="55">
        <f t="shared" si="106"/>
        <v>2481.5</v>
      </c>
      <c r="O381" s="5">
        <v>0</v>
      </c>
      <c r="P381" s="3">
        <f t="shared" si="107"/>
        <v>7437.5</v>
      </c>
      <c r="Q381" s="3">
        <f t="shared" si="108"/>
        <v>2093.5</v>
      </c>
      <c r="R381" s="3">
        <f t="shared" si="109"/>
        <v>5369</v>
      </c>
      <c r="S381" s="57">
        <f t="shared" si="110"/>
        <v>32906.5</v>
      </c>
      <c r="T381" s="1">
        <v>111</v>
      </c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1:168" s="2" customFormat="1" ht="15" customHeight="1" x14ac:dyDescent="0.25">
      <c r="A382" s="1">
        <v>32</v>
      </c>
      <c r="B382" s="2" t="s">
        <v>428</v>
      </c>
      <c r="C382" s="1" t="s">
        <v>30</v>
      </c>
      <c r="D382" s="1" t="s">
        <v>385</v>
      </c>
      <c r="E382" s="1" t="s">
        <v>429</v>
      </c>
      <c r="F382" s="1" t="s">
        <v>32</v>
      </c>
      <c r="G382" s="3">
        <v>22000</v>
      </c>
      <c r="H382" s="58">
        <v>0</v>
      </c>
      <c r="I382" s="3">
        <v>25</v>
      </c>
      <c r="J382" s="3">
        <f t="shared" si="103"/>
        <v>631.4</v>
      </c>
      <c r="K382" s="55">
        <f t="shared" si="104"/>
        <v>1561.9999999999998</v>
      </c>
      <c r="L382" s="55">
        <f t="shared" si="111"/>
        <v>253</v>
      </c>
      <c r="M382" s="3">
        <f t="shared" si="105"/>
        <v>668.8</v>
      </c>
      <c r="N382" s="55">
        <f t="shared" si="106"/>
        <v>1559.8000000000002</v>
      </c>
      <c r="O382" s="5">
        <v>0</v>
      </c>
      <c r="P382" s="3">
        <f t="shared" si="107"/>
        <v>4675</v>
      </c>
      <c r="Q382" s="3">
        <f t="shared" si="108"/>
        <v>1325.1999999999998</v>
      </c>
      <c r="R382" s="3">
        <f t="shared" si="109"/>
        <v>3374.8</v>
      </c>
      <c r="S382" s="57">
        <f t="shared" si="110"/>
        <v>20674.8</v>
      </c>
      <c r="T382" s="1">
        <v>111</v>
      </c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1:168" s="2" customFormat="1" ht="15" customHeight="1" x14ac:dyDescent="0.25">
      <c r="A383" s="1">
        <v>33</v>
      </c>
      <c r="B383" s="2" t="s">
        <v>430</v>
      </c>
      <c r="C383" s="1" t="s">
        <v>30</v>
      </c>
      <c r="D383" s="1" t="s">
        <v>385</v>
      </c>
      <c r="E383" s="1" t="s">
        <v>412</v>
      </c>
      <c r="F383" s="1" t="s">
        <v>32</v>
      </c>
      <c r="G383" s="3">
        <v>18000</v>
      </c>
      <c r="H383" s="58">
        <v>0</v>
      </c>
      <c r="I383" s="3">
        <v>25</v>
      </c>
      <c r="J383" s="3">
        <f>+G383*2.87%</f>
        <v>516.6</v>
      </c>
      <c r="K383" s="55">
        <f>+G383*7.1%</f>
        <v>1277.9999999999998</v>
      </c>
      <c r="L383" s="55">
        <f>+G383*1.15%</f>
        <v>207</v>
      </c>
      <c r="M383" s="3">
        <f>+G383*3.04%</f>
        <v>547.20000000000005</v>
      </c>
      <c r="N383" s="55">
        <f>+G383*7.09%</f>
        <v>1276.2</v>
      </c>
      <c r="O383" s="5">
        <v>0</v>
      </c>
      <c r="P383" s="3">
        <f>SUM(J383:N383)</f>
        <v>3825</v>
      </c>
      <c r="Q383" s="3">
        <f>+H383+I383+J383+M383+O383</f>
        <v>1088.8000000000002</v>
      </c>
      <c r="R383" s="3">
        <f>+K383+L383+N383</f>
        <v>2761.2</v>
      </c>
      <c r="S383" s="57">
        <f>+G383-Q383</f>
        <v>16911.2</v>
      </c>
      <c r="T383" s="1">
        <v>111</v>
      </c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1:168" s="2" customFormat="1" ht="15" customHeight="1" x14ac:dyDescent="0.25">
      <c r="A384" s="1">
        <v>34</v>
      </c>
      <c r="B384" s="2" t="s">
        <v>431</v>
      </c>
      <c r="C384" s="1" t="s">
        <v>30</v>
      </c>
      <c r="D384" s="1" t="s">
        <v>385</v>
      </c>
      <c r="E384" s="1" t="s">
        <v>432</v>
      </c>
      <c r="F384" s="1" t="s">
        <v>32</v>
      </c>
      <c r="G384" s="3">
        <v>22000</v>
      </c>
      <c r="H384" s="58">
        <v>0</v>
      </c>
      <c r="I384" s="3">
        <v>25</v>
      </c>
      <c r="J384" s="3">
        <f t="shared" si="103"/>
        <v>631.4</v>
      </c>
      <c r="K384" s="55">
        <f t="shared" si="104"/>
        <v>1561.9999999999998</v>
      </c>
      <c r="L384" s="55">
        <f>+G384*1.15%</f>
        <v>253</v>
      </c>
      <c r="M384" s="3">
        <f>+G384*3.04%</f>
        <v>668.8</v>
      </c>
      <c r="N384" s="55">
        <f>+G384*7.09%</f>
        <v>1559.8000000000002</v>
      </c>
      <c r="O384" s="5">
        <v>0</v>
      </c>
      <c r="P384" s="3">
        <f t="shared" si="107"/>
        <v>4675</v>
      </c>
      <c r="Q384" s="3">
        <f>+H384+I384+J384+M384+O384</f>
        <v>1325.1999999999998</v>
      </c>
      <c r="R384" s="3">
        <f>+K384+L384+N384</f>
        <v>3374.8</v>
      </c>
      <c r="S384" s="57">
        <f t="shared" si="110"/>
        <v>20674.8</v>
      </c>
      <c r="T384" s="1">
        <v>111</v>
      </c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</row>
    <row r="385" spans="1:168" s="2" customFormat="1" ht="15" customHeight="1" x14ac:dyDescent="0.25">
      <c r="A385" s="1">
        <v>35</v>
      </c>
      <c r="B385" s="2" t="s">
        <v>433</v>
      </c>
      <c r="C385" s="1" t="s">
        <v>30</v>
      </c>
      <c r="D385" s="1" t="s">
        <v>385</v>
      </c>
      <c r="E385" s="81" t="s">
        <v>392</v>
      </c>
      <c r="F385" s="1" t="s">
        <v>32</v>
      </c>
      <c r="G385" s="3">
        <v>22000</v>
      </c>
      <c r="H385" s="58">
        <v>0</v>
      </c>
      <c r="I385" s="3">
        <v>25</v>
      </c>
      <c r="J385" s="3">
        <f t="shared" si="103"/>
        <v>631.4</v>
      </c>
      <c r="K385" s="55">
        <f t="shared" si="104"/>
        <v>1561.9999999999998</v>
      </c>
      <c r="L385" s="55">
        <f t="shared" si="111"/>
        <v>253</v>
      </c>
      <c r="M385" s="3">
        <f t="shared" si="105"/>
        <v>668.8</v>
      </c>
      <c r="N385" s="55">
        <f t="shared" si="106"/>
        <v>1559.8000000000002</v>
      </c>
      <c r="O385" s="5">
        <v>1350.12</v>
      </c>
      <c r="P385" s="3">
        <f t="shared" si="107"/>
        <v>4675</v>
      </c>
      <c r="Q385" s="3">
        <f t="shared" si="108"/>
        <v>2675.3199999999997</v>
      </c>
      <c r="R385" s="3">
        <f t="shared" si="109"/>
        <v>3374.8</v>
      </c>
      <c r="S385" s="57">
        <f t="shared" si="110"/>
        <v>19324.68</v>
      </c>
      <c r="T385" s="1">
        <v>111</v>
      </c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</row>
    <row r="386" spans="1:168" s="2" customFormat="1" ht="15" customHeight="1" x14ac:dyDescent="0.25">
      <c r="A386" s="1">
        <v>36</v>
      </c>
      <c r="B386" s="2" t="s">
        <v>434</v>
      </c>
      <c r="C386" s="1" t="s">
        <v>30</v>
      </c>
      <c r="D386" s="1" t="s">
        <v>385</v>
      </c>
      <c r="E386" s="123" t="s">
        <v>435</v>
      </c>
      <c r="F386" s="1" t="s">
        <v>32</v>
      </c>
      <c r="G386" s="3">
        <v>20460</v>
      </c>
      <c r="H386" s="58">
        <v>0</v>
      </c>
      <c r="I386" s="3">
        <v>25</v>
      </c>
      <c r="J386" s="3">
        <f t="shared" si="103"/>
        <v>587.202</v>
      </c>
      <c r="K386" s="55">
        <f t="shared" si="104"/>
        <v>1452.6599999999999</v>
      </c>
      <c r="L386" s="55">
        <f t="shared" si="111"/>
        <v>235.29</v>
      </c>
      <c r="M386" s="3">
        <f t="shared" si="105"/>
        <v>621.98400000000004</v>
      </c>
      <c r="N386" s="55">
        <f t="shared" si="106"/>
        <v>1450.614</v>
      </c>
      <c r="O386" s="5">
        <v>0</v>
      </c>
      <c r="P386" s="3">
        <f t="shared" si="107"/>
        <v>4347.75</v>
      </c>
      <c r="Q386" s="3">
        <f t="shared" si="108"/>
        <v>1234.1860000000001</v>
      </c>
      <c r="R386" s="3">
        <f t="shared" si="109"/>
        <v>3138.5639999999999</v>
      </c>
      <c r="S386" s="57">
        <f t="shared" si="110"/>
        <v>19225.813999999998</v>
      </c>
      <c r="T386" s="1">
        <v>111</v>
      </c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</row>
    <row r="387" spans="1:168" s="2" customFormat="1" ht="15" customHeight="1" x14ac:dyDescent="0.25">
      <c r="A387" s="1">
        <v>37</v>
      </c>
      <c r="B387" s="2" t="s">
        <v>436</v>
      </c>
      <c r="C387" s="1" t="s">
        <v>30</v>
      </c>
      <c r="D387" s="1" t="s">
        <v>385</v>
      </c>
      <c r="E387" s="1" t="s">
        <v>423</v>
      </c>
      <c r="F387" s="1" t="s">
        <v>32</v>
      </c>
      <c r="G387" s="3">
        <v>20460</v>
      </c>
      <c r="H387" s="58">
        <v>0</v>
      </c>
      <c r="I387" s="3">
        <v>25</v>
      </c>
      <c r="J387" s="3">
        <f>+G387*2.87%</f>
        <v>587.202</v>
      </c>
      <c r="K387" s="55">
        <f>+G387*7.1%</f>
        <v>1452.6599999999999</v>
      </c>
      <c r="L387" s="55">
        <f>+G387*1.15%</f>
        <v>235.29</v>
      </c>
      <c r="M387" s="3">
        <f>+G387*3.04%</f>
        <v>621.98400000000004</v>
      </c>
      <c r="N387" s="55">
        <f>+G387*7.09%</f>
        <v>1450.614</v>
      </c>
      <c r="O387" s="5">
        <v>0</v>
      </c>
      <c r="P387" s="3">
        <f>SUM(J387:N387)</f>
        <v>4347.75</v>
      </c>
      <c r="Q387" s="3">
        <f>+H387+I387+J387+M387+O387</f>
        <v>1234.1860000000001</v>
      </c>
      <c r="R387" s="3">
        <f>+K387+L387+N387</f>
        <v>3138.5639999999999</v>
      </c>
      <c r="S387" s="57">
        <f>+G387-Q387</f>
        <v>19225.813999999998</v>
      </c>
      <c r="T387" s="1">
        <v>111</v>
      </c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</row>
    <row r="388" spans="1:168" s="2" customFormat="1" ht="15" customHeight="1" x14ac:dyDescent="0.25">
      <c r="A388" s="1">
        <v>38</v>
      </c>
      <c r="B388" s="2" t="s">
        <v>437</v>
      </c>
      <c r="C388" s="1" t="s">
        <v>30</v>
      </c>
      <c r="D388" s="1" t="s">
        <v>385</v>
      </c>
      <c r="E388" s="1" t="s">
        <v>438</v>
      </c>
      <c r="F388" s="1" t="s">
        <v>32</v>
      </c>
      <c r="G388" s="3">
        <v>22000</v>
      </c>
      <c r="H388" s="58">
        <v>0</v>
      </c>
      <c r="I388" s="3">
        <v>25</v>
      </c>
      <c r="J388" s="3">
        <f t="shared" si="103"/>
        <v>631.4</v>
      </c>
      <c r="K388" s="55">
        <f t="shared" si="104"/>
        <v>1561.9999999999998</v>
      </c>
      <c r="L388" s="55">
        <f t="shared" si="111"/>
        <v>253</v>
      </c>
      <c r="M388" s="3">
        <f t="shared" si="105"/>
        <v>668.8</v>
      </c>
      <c r="N388" s="55">
        <f t="shared" si="106"/>
        <v>1559.8000000000002</v>
      </c>
      <c r="O388" s="5">
        <v>0</v>
      </c>
      <c r="P388" s="3">
        <f t="shared" si="107"/>
        <v>4675</v>
      </c>
      <c r="Q388" s="3">
        <f t="shared" si="108"/>
        <v>1325.1999999999998</v>
      </c>
      <c r="R388" s="3">
        <f t="shared" si="109"/>
        <v>3374.8</v>
      </c>
      <c r="S388" s="57">
        <f t="shared" si="110"/>
        <v>20674.8</v>
      </c>
      <c r="T388" s="1">
        <v>111</v>
      </c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</row>
    <row r="389" spans="1:168" s="2" customFormat="1" ht="15" customHeight="1" x14ac:dyDescent="0.25">
      <c r="A389" s="1">
        <v>39</v>
      </c>
      <c r="B389" s="2" t="s">
        <v>439</v>
      </c>
      <c r="C389" s="1" t="s">
        <v>30</v>
      </c>
      <c r="D389" s="1" t="s">
        <v>385</v>
      </c>
      <c r="E389" s="1" t="s">
        <v>390</v>
      </c>
      <c r="F389" s="1" t="s">
        <v>32</v>
      </c>
      <c r="G389" s="3">
        <v>22575</v>
      </c>
      <c r="H389" s="58">
        <v>0</v>
      </c>
      <c r="I389" s="3">
        <v>25</v>
      </c>
      <c r="J389" s="3">
        <f>+G389*2.87%</f>
        <v>647.90250000000003</v>
      </c>
      <c r="K389" s="55">
        <f t="shared" si="104"/>
        <v>1602.8249999999998</v>
      </c>
      <c r="L389" s="55">
        <f t="shared" si="111"/>
        <v>259.61250000000001</v>
      </c>
      <c r="M389" s="3">
        <f t="shared" si="105"/>
        <v>686.28</v>
      </c>
      <c r="N389" s="55">
        <f t="shared" si="106"/>
        <v>1600.5675000000001</v>
      </c>
      <c r="O389" s="5">
        <v>0</v>
      </c>
      <c r="P389" s="3">
        <f t="shared" si="107"/>
        <v>4797.1875</v>
      </c>
      <c r="Q389" s="3">
        <f t="shared" si="108"/>
        <v>1359.1824999999999</v>
      </c>
      <c r="R389" s="3">
        <f t="shared" si="109"/>
        <v>3463.0050000000001</v>
      </c>
      <c r="S389" s="57">
        <f t="shared" si="110"/>
        <v>21215.817500000001</v>
      </c>
      <c r="T389" s="1">
        <v>111</v>
      </c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</row>
    <row r="390" spans="1:168" s="2" customFormat="1" ht="15" customHeight="1" x14ac:dyDescent="0.25">
      <c r="A390" s="1">
        <v>40</v>
      </c>
      <c r="B390" s="2" t="s">
        <v>440</v>
      </c>
      <c r="C390" s="1" t="str">
        <f>+C389</f>
        <v>MASCULINO</v>
      </c>
      <c r="D390" s="1" t="str">
        <f>+D389</f>
        <v>DIVISIÓN DE MEJORA Y ACONDICIONAMIENTO FÍSICO</v>
      </c>
      <c r="E390" s="1" t="s">
        <v>441</v>
      </c>
      <c r="F390" s="1" t="str">
        <f>+F389</f>
        <v>DESIGNADO</v>
      </c>
      <c r="G390" s="3">
        <v>35000</v>
      </c>
      <c r="H390" s="58">
        <v>0</v>
      </c>
      <c r="I390" s="3">
        <v>25</v>
      </c>
      <c r="J390" s="3">
        <f>+G390*2.87%</f>
        <v>1004.5</v>
      </c>
      <c r="K390" s="55">
        <f t="shared" si="104"/>
        <v>2485</v>
      </c>
      <c r="L390" s="55">
        <f t="shared" si="111"/>
        <v>402.5</v>
      </c>
      <c r="M390" s="3">
        <f t="shared" si="105"/>
        <v>1064</v>
      </c>
      <c r="N390" s="55">
        <f t="shared" si="106"/>
        <v>2481.5</v>
      </c>
      <c r="O390" s="5">
        <v>0</v>
      </c>
      <c r="P390" s="3">
        <f t="shared" si="107"/>
        <v>7437.5</v>
      </c>
      <c r="Q390" s="3">
        <f t="shared" si="108"/>
        <v>2093.5</v>
      </c>
      <c r="R390" s="3">
        <f t="shared" si="109"/>
        <v>5369</v>
      </c>
      <c r="S390" s="57">
        <f t="shared" si="110"/>
        <v>32906.5</v>
      </c>
      <c r="T390" s="1">
        <v>111</v>
      </c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</row>
    <row r="391" spans="1:168" s="2" customFormat="1" ht="15" customHeight="1" x14ac:dyDescent="0.25">
      <c r="A391" s="1">
        <v>41</v>
      </c>
      <c r="B391" s="2" t="s">
        <v>442</v>
      </c>
      <c r="C391" s="1" t="s">
        <v>30</v>
      </c>
      <c r="D391" s="1" t="str">
        <f>+D390</f>
        <v>DIVISIÓN DE MEJORA Y ACONDICIONAMIENTO FÍSICO</v>
      </c>
      <c r="E391" s="1" t="s">
        <v>374</v>
      </c>
      <c r="F391" s="1" t="s">
        <v>32</v>
      </c>
      <c r="G391" s="3">
        <v>26250</v>
      </c>
      <c r="H391" s="107">
        <v>0</v>
      </c>
      <c r="I391" s="3">
        <v>25</v>
      </c>
      <c r="J391" s="3">
        <f>+G391*2.87%</f>
        <v>753.375</v>
      </c>
      <c r="K391" s="55">
        <f>+G391*7.1%</f>
        <v>1863.7499999999998</v>
      </c>
      <c r="L391" s="55">
        <f>+G391*1.15%</f>
        <v>301.875</v>
      </c>
      <c r="M391" s="3">
        <f>+G391*3.04%</f>
        <v>798</v>
      </c>
      <c r="N391" s="55">
        <f>+G391*7.09%</f>
        <v>1861.1250000000002</v>
      </c>
      <c r="O391" s="5">
        <v>0</v>
      </c>
      <c r="P391" s="3">
        <f>SUM(J391:N391)</f>
        <v>5578.125</v>
      </c>
      <c r="Q391" s="3">
        <f>+H391+I391+J391+M391+O391</f>
        <v>1576.375</v>
      </c>
      <c r="R391" s="3">
        <f>+K391+L391+N391</f>
        <v>4026.75</v>
      </c>
      <c r="S391" s="57">
        <f>+G391-Q391</f>
        <v>24673.625</v>
      </c>
      <c r="T391" s="1">
        <v>111</v>
      </c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</row>
    <row r="392" spans="1:168" s="2" customFormat="1" ht="15" customHeight="1" thickBot="1" x14ac:dyDescent="0.3">
      <c r="A392" s="1">
        <v>42</v>
      </c>
      <c r="B392" s="2" t="s">
        <v>443</v>
      </c>
      <c r="C392" s="1" t="s">
        <v>30</v>
      </c>
      <c r="D392" s="1" t="str">
        <f>+D391</f>
        <v>DIVISIÓN DE MEJORA Y ACONDICIONAMIENTO FÍSICO</v>
      </c>
      <c r="E392" s="1" t="s">
        <v>374</v>
      </c>
      <c r="F392" s="1" t="s">
        <v>32</v>
      </c>
      <c r="G392" s="3">
        <v>26250</v>
      </c>
      <c r="H392" s="107">
        <v>0</v>
      </c>
      <c r="I392" s="3">
        <v>25</v>
      </c>
      <c r="J392" s="3">
        <f>+G392*2.87%</f>
        <v>753.375</v>
      </c>
      <c r="K392" s="55">
        <f>+G392*7.1%</f>
        <v>1863.7499999999998</v>
      </c>
      <c r="L392" s="55">
        <f>+G392*1.15%</f>
        <v>301.875</v>
      </c>
      <c r="M392" s="3">
        <f>+G392*3.04%</f>
        <v>798</v>
      </c>
      <c r="N392" s="55">
        <f>+G392*7.09%</f>
        <v>1861.1250000000002</v>
      </c>
      <c r="O392" s="5">
        <v>0</v>
      </c>
      <c r="P392" s="3">
        <f>SUM(J392:N392)</f>
        <v>5578.125</v>
      </c>
      <c r="Q392" s="3">
        <f>+H392+I392+J392+M392+O392</f>
        <v>1576.375</v>
      </c>
      <c r="R392" s="3">
        <f>+K392+L392+N392</f>
        <v>4026.75</v>
      </c>
      <c r="S392" s="57">
        <f>+G392-Q392</f>
        <v>24673.625</v>
      </c>
      <c r="T392" s="1">
        <v>111</v>
      </c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</row>
    <row r="393" spans="1:168" s="104" customFormat="1" ht="15" customHeight="1" thickBot="1" x14ac:dyDescent="0.3">
      <c r="A393" s="84">
        <f>+A392</f>
        <v>42</v>
      </c>
      <c r="B393" s="85"/>
      <c r="C393" s="85"/>
      <c r="D393" s="85"/>
      <c r="E393" s="85"/>
      <c r="F393" s="85"/>
      <c r="G393" s="67">
        <f t="shared" ref="G393:S393" si="112">SUM(G351:G392)</f>
        <v>1035095</v>
      </c>
      <c r="H393" s="67">
        <f t="shared" si="112"/>
        <v>0</v>
      </c>
      <c r="I393" s="67">
        <f t="shared" si="112"/>
        <v>1050</v>
      </c>
      <c r="J393" s="67">
        <f t="shared" si="112"/>
        <v>29707.226500000008</v>
      </c>
      <c r="K393" s="67">
        <f t="shared" si="112"/>
        <v>73491.744999999995</v>
      </c>
      <c r="L393" s="67">
        <f t="shared" si="112"/>
        <v>11903.592500000002</v>
      </c>
      <c r="M393" s="67">
        <f t="shared" si="112"/>
        <v>31466.888000000003</v>
      </c>
      <c r="N393" s="67">
        <f t="shared" si="112"/>
        <v>73388.235499999995</v>
      </c>
      <c r="O393" s="67">
        <f t="shared" si="112"/>
        <v>1350.12</v>
      </c>
      <c r="P393" s="67">
        <f t="shared" si="112"/>
        <v>219957.6875</v>
      </c>
      <c r="Q393" s="67">
        <f t="shared" si="112"/>
        <v>63574.234500000006</v>
      </c>
      <c r="R393" s="67">
        <f t="shared" si="112"/>
        <v>158783.573</v>
      </c>
      <c r="S393" s="67">
        <f t="shared" si="112"/>
        <v>971520.76550000021</v>
      </c>
      <c r="T393" s="67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68"/>
      <c r="BK393" s="68"/>
      <c r="BL393" s="68"/>
      <c r="BM393" s="68"/>
      <c r="BN393" s="68"/>
      <c r="BO393" s="68"/>
      <c r="BP393" s="68"/>
      <c r="BQ393" s="68"/>
      <c r="BR393" s="68"/>
      <c r="BS393" s="68"/>
      <c r="BT393" s="68"/>
      <c r="BU393" s="68"/>
      <c r="BV393" s="68"/>
      <c r="BW393" s="68"/>
      <c r="BX393" s="68"/>
      <c r="BY393" s="68"/>
      <c r="BZ393" s="68"/>
      <c r="CA393" s="68"/>
      <c r="CB393" s="68"/>
      <c r="CC393" s="68"/>
      <c r="CD393" s="68"/>
      <c r="CE393" s="68"/>
      <c r="CF393" s="68"/>
      <c r="CG393" s="68"/>
      <c r="CH393" s="68"/>
      <c r="CI393" s="68"/>
      <c r="CJ393" s="68"/>
      <c r="CK393" s="68"/>
      <c r="CL393" s="68"/>
      <c r="CM393" s="68"/>
      <c r="CN393" s="68"/>
      <c r="CO393" s="68"/>
      <c r="CP393" s="68"/>
      <c r="CQ393" s="68"/>
      <c r="CR393" s="68"/>
      <c r="CS393" s="68"/>
      <c r="CT393" s="68"/>
      <c r="CU393" s="68"/>
      <c r="CV393" s="68"/>
      <c r="CW393" s="68"/>
      <c r="CX393" s="68"/>
      <c r="CY393" s="68"/>
      <c r="CZ393" s="68"/>
      <c r="DA393" s="68"/>
      <c r="DB393" s="68"/>
      <c r="DC393" s="68"/>
      <c r="DD393" s="68"/>
      <c r="DE393" s="68"/>
      <c r="DF393" s="68"/>
      <c r="DG393" s="68"/>
      <c r="DH393" s="68"/>
      <c r="DI393" s="68"/>
      <c r="DJ393" s="68"/>
      <c r="DK393" s="68"/>
      <c r="DL393" s="68"/>
      <c r="DM393" s="68"/>
      <c r="DN393" s="68"/>
      <c r="DO393" s="68"/>
      <c r="DP393" s="68"/>
      <c r="DQ393" s="68"/>
      <c r="DR393" s="68"/>
      <c r="DS393" s="68"/>
      <c r="DT393" s="68"/>
      <c r="DU393" s="68"/>
      <c r="DV393" s="68"/>
      <c r="DW393" s="68"/>
      <c r="DX393" s="68"/>
      <c r="DY393" s="68"/>
      <c r="DZ393" s="68"/>
      <c r="EA393" s="68"/>
      <c r="EB393" s="68"/>
      <c r="EC393" s="68"/>
      <c r="ED393" s="68"/>
      <c r="EE393" s="68"/>
      <c r="EF393" s="68"/>
      <c r="EG393" s="68"/>
      <c r="EH393" s="68"/>
      <c r="EI393" s="68"/>
      <c r="EJ393" s="68"/>
      <c r="EK393" s="68"/>
      <c r="EL393" s="68"/>
      <c r="EM393" s="68"/>
      <c r="EN393" s="68"/>
      <c r="EO393" s="68"/>
      <c r="EP393" s="68"/>
      <c r="EQ393" s="68"/>
      <c r="ER393" s="68"/>
      <c r="ES393" s="68"/>
      <c r="ET393" s="68"/>
      <c r="EU393" s="68"/>
      <c r="EV393" s="68"/>
      <c r="EW393" s="68"/>
      <c r="EX393" s="68"/>
      <c r="EY393" s="68"/>
      <c r="EZ393" s="68"/>
      <c r="FA393" s="68"/>
      <c r="FB393" s="68"/>
      <c r="FC393" s="68"/>
      <c r="FD393" s="68"/>
      <c r="FE393" s="68"/>
      <c r="FF393" s="68"/>
      <c r="FG393" s="68"/>
      <c r="FH393" s="68"/>
      <c r="FI393" s="68"/>
      <c r="FJ393" s="68"/>
      <c r="FK393" s="68"/>
      <c r="FL393" s="68"/>
    </row>
    <row r="394" spans="1:168" s="2" customFormat="1" ht="8.1" customHeight="1" x14ac:dyDescent="0.25">
      <c r="A394" s="69"/>
      <c r="B394" s="70"/>
      <c r="C394" s="70"/>
      <c r="D394" s="70"/>
      <c r="E394" s="70"/>
      <c r="F394" s="70"/>
      <c r="G394" s="68"/>
      <c r="H394" s="71"/>
      <c r="I394" s="55"/>
      <c r="J394" s="68"/>
      <c r="K394" s="68"/>
      <c r="L394" s="68"/>
      <c r="M394" s="55"/>
      <c r="N394" s="55"/>
      <c r="O394" s="105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/>
      <c r="BL394" s="68"/>
      <c r="BM394" s="68"/>
      <c r="BN394" s="68"/>
      <c r="BO394" s="68"/>
      <c r="BP394" s="68"/>
      <c r="BQ394" s="68"/>
      <c r="BR394" s="68"/>
      <c r="BS394" s="68"/>
      <c r="BT394" s="68"/>
      <c r="BU394" s="68"/>
      <c r="BV394" s="68"/>
      <c r="BW394" s="68"/>
      <c r="BX394" s="68"/>
      <c r="BY394" s="68"/>
      <c r="BZ394" s="68"/>
      <c r="CA394" s="68"/>
      <c r="CB394" s="68"/>
      <c r="CC394" s="68"/>
      <c r="CD394" s="68"/>
      <c r="CE394" s="68"/>
      <c r="CF394" s="68"/>
      <c r="CG394" s="68"/>
      <c r="CH394" s="68"/>
      <c r="CI394" s="68"/>
      <c r="CJ394" s="68"/>
      <c r="CK394" s="68"/>
      <c r="CL394" s="68"/>
      <c r="CM394" s="68"/>
      <c r="CN394" s="68"/>
      <c r="CO394" s="68"/>
      <c r="CP394" s="68"/>
      <c r="CQ394" s="68"/>
      <c r="CR394" s="68"/>
      <c r="CS394" s="68"/>
      <c r="CT394" s="68"/>
      <c r="CU394" s="68"/>
      <c r="CV394" s="68"/>
      <c r="CW394" s="68"/>
      <c r="CX394" s="68"/>
      <c r="CY394" s="68"/>
      <c r="CZ394" s="68"/>
      <c r="DA394" s="68"/>
      <c r="DB394" s="68"/>
      <c r="DC394" s="68"/>
      <c r="DD394" s="68"/>
      <c r="DE394" s="68"/>
      <c r="DF394" s="68"/>
      <c r="DG394" s="68"/>
      <c r="DH394" s="68"/>
      <c r="DI394" s="68"/>
      <c r="DJ394" s="68"/>
      <c r="DK394" s="68"/>
      <c r="DL394" s="68"/>
      <c r="DM394" s="68"/>
      <c r="DN394" s="68"/>
      <c r="DO394" s="68"/>
      <c r="DP394" s="68"/>
      <c r="DQ394" s="68"/>
      <c r="DR394" s="68"/>
      <c r="DS394" s="68"/>
      <c r="DT394" s="68"/>
      <c r="DU394" s="68"/>
      <c r="DV394" s="68"/>
      <c r="DW394" s="68"/>
      <c r="DX394" s="68"/>
      <c r="DY394" s="68"/>
      <c r="DZ394" s="68"/>
      <c r="EA394" s="68"/>
      <c r="EB394" s="68"/>
      <c r="EC394" s="68"/>
      <c r="ED394" s="68"/>
      <c r="EE394" s="68"/>
      <c r="EF394" s="68"/>
      <c r="EG394" s="68"/>
      <c r="EH394" s="68"/>
      <c r="EI394" s="68"/>
      <c r="EJ394" s="68"/>
      <c r="EK394" s="68"/>
      <c r="EL394" s="68"/>
      <c r="EM394" s="68"/>
      <c r="EN394" s="68"/>
      <c r="EO394" s="68"/>
      <c r="EP394" s="68"/>
      <c r="EQ394" s="68"/>
      <c r="ER394" s="68"/>
      <c r="ES394" s="68"/>
      <c r="ET394" s="68"/>
      <c r="EU394" s="68"/>
      <c r="EV394" s="68"/>
      <c r="EW394" s="68"/>
      <c r="EX394" s="68"/>
      <c r="EY394" s="68"/>
      <c r="EZ394" s="68"/>
      <c r="FA394" s="68"/>
      <c r="FB394" s="68"/>
      <c r="FC394" s="68"/>
      <c r="FD394" s="68"/>
      <c r="FE394" s="68"/>
      <c r="FF394" s="68"/>
      <c r="FG394" s="68"/>
      <c r="FH394" s="68"/>
      <c r="FI394" s="68"/>
      <c r="FJ394" s="68"/>
      <c r="FK394" s="68"/>
      <c r="FL394" s="68"/>
    </row>
    <row r="395" spans="1:168" s="2" customFormat="1" ht="15" customHeight="1" x14ac:dyDescent="0.25">
      <c r="A395" s="48" t="s">
        <v>444</v>
      </c>
      <c r="B395" s="48"/>
      <c r="C395" s="48"/>
      <c r="D395" s="48"/>
      <c r="E395" s="48"/>
      <c r="F395" s="136"/>
      <c r="G395" s="137"/>
      <c r="H395" s="106"/>
      <c r="I395" s="101"/>
      <c r="J395" s="101"/>
      <c r="K395" s="101"/>
      <c r="L395" s="49"/>
      <c r="M395" s="101"/>
      <c r="N395" s="101"/>
      <c r="O395" s="102"/>
      <c r="P395" s="101"/>
      <c r="Q395" s="101"/>
      <c r="R395" s="101"/>
      <c r="S395" s="101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  <c r="AG395" s="100"/>
      <c r="AH395" s="100"/>
      <c r="AI395" s="100"/>
      <c r="AJ395" s="100"/>
      <c r="AK395" s="100"/>
      <c r="AL395" s="100"/>
      <c r="AM395" s="100"/>
      <c r="AN395" s="100"/>
      <c r="AO395" s="100"/>
      <c r="AP395" s="100"/>
      <c r="AQ395" s="100"/>
      <c r="AR395" s="100"/>
      <c r="AS395" s="100"/>
      <c r="AT395" s="100"/>
      <c r="AU395" s="100"/>
      <c r="AV395" s="100"/>
      <c r="AW395" s="100"/>
      <c r="AX395" s="100"/>
      <c r="AY395" s="100"/>
      <c r="AZ395" s="100"/>
      <c r="BA395" s="100"/>
      <c r="BB395" s="100"/>
      <c r="BC395" s="100"/>
      <c r="BD395" s="100"/>
      <c r="BE395" s="100"/>
      <c r="BF395" s="100"/>
      <c r="BG395" s="100"/>
      <c r="BH395" s="100"/>
      <c r="BI395" s="100"/>
      <c r="BJ395" s="100"/>
      <c r="BK395" s="100"/>
      <c r="BL395" s="100"/>
      <c r="BM395" s="100"/>
      <c r="BN395" s="100"/>
      <c r="BO395" s="100"/>
      <c r="BP395" s="100"/>
      <c r="BQ395" s="100"/>
      <c r="BR395" s="100"/>
      <c r="BS395" s="100"/>
      <c r="BT395" s="100"/>
      <c r="BU395" s="100"/>
      <c r="BV395" s="100"/>
      <c r="BW395" s="100"/>
      <c r="BX395" s="100"/>
      <c r="BY395" s="100"/>
      <c r="BZ395" s="100"/>
      <c r="CA395" s="100"/>
      <c r="CB395" s="100"/>
      <c r="CC395" s="100"/>
      <c r="CD395" s="100"/>
      <c r="CE395" s="100"/>
      <c r="CF395" s="100"/>
      <c r="CG395" s="100"/>
      <c r="CH395" s="100"/>
      <c r="CI395" s="100"/>
      <c r="CJ395" s="100"/>
      <c r="CK395" s="100"/>
      <c r="CL395" s="100"/>
      <c r="CM395" s="100"/>
      <c r="CN395" s="100"/>
      <c r="CO395" s="100"/>
      <c r="CP395" s="100"/>
      <c r="CQ395" s="100"/>
      <c r="CR395" s="100"/>
      <c r="CS395" s="100"/>
      <c r="CT395" s="100"/>
      <c r="CU395" s="100"/>
      <c r="CV395" s="100"/>
      <c r="CW395" s="100"/>
      <c r="CX395" s="100"/>
      <c r="CY395" s="100"/>
      <c r="CZ395" s="100"/>
      <c r="DA395" s="100"/>
      <c r="DB395" s="100"/>
      <c r="DC395" s="100"/>
      <c r="DD395" s="100"/>
      <c r="DE395" s="100"/>
      <c r="DF395" s="100"/>
      <c r="DG395" s="100"/>
      <c r="DH395" s="100"/>
      <c r="DI395" s="100"/>
      <c r="DJ395" s="100"/>
      <c r="DK395" s="100"/>
      <c r="DL395" s="100"/>
      <c r="DM395" s="100"/>
      <c r="DN395" s="100"/>
      <c r="DO395" s="100"/>
      <c r="DP395" s="100"/>
      <c r="DQ395" s="100"/>
      <c r="DR395" s="100"/>
      <c r="DS395" s="100"/>
      <c r="DT395" s="100"/>
      <c r="DU395" s="100"/>
      <c r="DV395" s="100"/>
      <c r="DW395" s="100"/>
      <c r="DX395" s="100"/>
      <c r="DY395" s="100"/>
      <c r="DZ395" s="100"/>
      <c r="EA395" s="100"/>
      <c r="EB395" s="100"/>
      <c r="EC395" s="100"/>
      <c r="ED395" s="100"/>
      <c r="EE395" s="100"/>
      <c r="EF395" s="100"/>
      <c r="EG395" s="100"/>
      <c r="EH395" s="100"/>
      <c r="EI395" s="100"/>
      <c r="EJ395" s="100"/>
      <c r="EK395" s="100"/>
      <c r="EL395" s="100"/>
      <c r="EM395" s="100"/>
      <c r="EN395" s="100"/>
      <c r="EO395" s="100"/>
      <c r="EP395" s="100"/>
      <c r="EQ395" s="100"/>
      <c r="ER395" s="100"/>
      <c r="ES395" s="100"/>
      <c r="ET395" s="100"/>
      <c r="EU395" s="100"/>
      <c r="EV395" s="100"/>
      <c r="EW395" s="100"/>
      <c r="EX395" s="100"/>
      <c r="EY395" s="100"/>
      <c r="EZ395" s="100"/>
      <c r="FA395" s="100"/>
      <c r="FB395" s="100"/>
      <c r="FC395" s="100"/>
      <c r="FD395" s="100"/>
      <c r="FE395" s="100"/>
      <c r="FF395" s="100"/>
      <c r="FG395" s="100"/>
      <c r="FH395" s="100"/>
      <c r="FI395" s="100"/>
      <c r="FJ395" s="100"/>
      <c r="FK395" s="100"/>
      <c r="FL395" s="100"/>
    </row>
    <row r="396" spans="1:168" s="2" customFormat="1" ht="8.1" customHeight="1" x14ac:dyDescent="0.25">
      <c r="A396" s="69"/>
      <c r="B396" s="70"/>
      <c r="C396" s="70"/>
      <c r="D396" s="70"/>
      <c r="E396" s="70"/>
      <c r="F396" s="70"/>
      <c r="G396" s="68"/>
      <c r="H396" s="71"/>
      <c r="I396" s="55"/>
      <c r="J396" s="68"/>
      <c r="K396" s="68"/>
      <c r="L396" s="68"/>
      <c r="M396" s="55"/>
      <c r="N396" s="55"/>
      <c r="O396" s="105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  <c r="BK396" s="68"/>
      <c r="BL396" s="68"/>
      <c r="BM396" s="68"/>
      <c r="BN396" s="68"/>
      <c r="BO396" s="68"/>
      <c r="BP396" s="68"/>
      <c r="BQ396" s="68"/>
      <c r="BR396" s="68"/>
      <c r="BS396" s="68"/>
      <c r="BT396" s="68"/>
      <c r="BU396" s="68"/>
      <c r="BV396" s="68"/>
      <c r="BW396" s="68"/>
      <c r="BX396" s="68"/>
      <c r="BY396" s="68"/>
      <c r="BZ396" s="68"/>
      <c r="CA396" s="68"/>
      <c r="CB396" s="68"/>
      <c r="CC396" s="68"/>
      <c r="CD396" s="68"/>
      <c r="CE396" s="68"/>
      <c r="CF396" s="68"/>
      <c r="CG396" s="68"/>
      <c r="CH396" s="68"/>
      <c r="CI396" s="68"/>
      <c r="CJ396" s="68"/>
      <c r="CK396" s="68"/>
      <c r="CL396" s="68"/>
      <c r="CM396" s="68"/>
      <c r="CN396" s="68"/>
      <c r="CO396" s="68"/>
      <c r="CP396" s="68"/>
      <c r="CQ396" s="68"/>
      <c r="CR396" s="68"/>
      <c r="CS396" s="68"/>
      <c r="CT396" s="68"/>
      <c r="CU396" s="68"/>
      <c r="CV396" s="68"/>
      <c r="CW396" s="68"/>
      <c r="CX396" s="68"/>
      <c r="CY396" s="68"/>
      <c r="CZ396" s="68"/>
      <c r="DA396" s="68"/>
      <c r="DB396" s="68"/>
      <c r="DC396" s="68"/>
      <c r="DD396" s="68"/>
      <c r="DE396" s="68"/>
      <c r="DF396" s="68"/>
      <c r="DG396" s="68"/>
      <c r="DH396" s="68"/>
      <c r="DI396" s="68"/>
      <c r="DJ396" s="68"/>
      <c r="DK396" s="68"/>
      <c r="DL396" s="68"/>
      <c r="DM396" s="68"/>
      <c r="DN396" s="68"/>
      <c r="DO396" s="68"/>
      <c r="DP396" s="68"/>
      <c r="DQ396" s="68"/>
      <c r="DR396" s="68"/>
      <c r="DS396" s="68"/>
      <c r="DT396" s="68"/>
      <c r="DU396" s="68"/>
      <c r="DV396" s="68"/>
      <c r="DW396" s="68"/>
      <c r="DX396" s="68"/>
      <c r="DY396" s="68"/>
      <c r="DZ396" s="68"/>
      <c r="EA396" s="68"/>
      <c r="EB396" s="68"/>
      <c r="EC396" s="68"/>
      <c r="ED396" s="68"/>
      <c r="EE396" s="68"/>
      <c r="EF396" s="68"/>
      <c r="EG396" s="68"/>
      <c r="EH396" s="68"/>
      <c r="EI396" s="68"/>
      <c r="EJ396" s="68"/>
      <c r="EK396" s="68"/>
      <c r="EL396" s="68"/>
      <c r="EM396" s="68"/>
      <c r="EN396" s="68"/>
      <c r="EO396" s="68"/>
      <c r="EP396" s="68"/>
      <c r="EQ396" s="68"/>
      <c r="ER396" s="68"/>
      <c r="ES396" s="68"/>
      <c r="ET396" s="68"/>
      <c r="EU396" s="68"/>
      <c r="EV396" s="68"/>
      <c r="EW396" s="68"/>
      <c r="EX396" s="68"/>
      <c r="EY396" s="68"/>
      <c r="EZ396" s="68"/>
      <c r="FA396" s="68"/>
      <c r="FB396" s="68"/>
      <c r="FC396" s="68"/>
      <c r="FD396" s="68"/>
      <c r="FE396" s="68"/>
      <c r="FF396" s="68"/>
      <c r="FG396" s="68"/>
      <c r="FH396" s="68"/>
      <c r="FI396" s="68"/>
      <c r="FJ396" s="68"/>
      <c r="FK396" s="68"/>
      <c r="FL396" s="68"/>
    </row>
    <row r="397" spans="1:168" s="2" customFormat="1" ht="15" customHeight="1" x14ac:dyDescent="0.25">
      <c r="A397" s="1">
        <v>1</v>
      </c>
      <c r="B397" s="2" t="s">
        <v>445</v>
      </c>
      <c r="C397" s="1" t="s">
        <v>34</v>
      </c>
      <c r="D397" s="1" t="s">
        <v>446</v>
      </c>
      <c r="E397" s="1" t="s">
        <v>447</v>
      </c>
      <c r="F397" s="1" t="s">
        <v>82</v>
      </c>
      <c r="G397" s="3">
        <v>100000</v>
      </c>
      <c r="H397" s="4">
        <v>12105.37</v>
      </c>
      <c r="I397" s="3">
        <v>25</v>
      </c>
      <c r="J397" s="3">
        <f t="shared" ref="J397:J420" si="113">+G397*2.87%</f>
        <v>2870</v>
      </c>
      <c r="K397" s="55">
        <f t="shared" ref="K397:K420" si="114">+G397*7.1%</f>
        <v>7099.9999999999991</v>
      </c>
      <c r="L397" s="3">
        <v>748.08</v>
      </c>
      <c r="M397" s="3">
        <f t="shared" ref="M397:M420" si="115">+G397*3.04%</f>
        <v>3040</v>
      </c>
      <c r="N397" s="55">
        <f t="shared" ref="N397:N420" si="116">+G397*7.09%</f>
        <v>7090.0000000000009</v>
      </c>
      <c r="O397" s="5">
        <v>0</v>
      </c>
      <c r="P397" s="3">
        <f t="shared" ref="P397:P420" si="117">SUM(J397:N397)</f>
        <v>20848.080000000002</v>
      </c>
      <c r="Q397" s="3">
        <f t="shared" ref="Q397:Q420" si="118">+H397+I397+J397+M397+O397</f>
        <v>18040.370000000003</v>
      </c>
      <c r="R397" s="3">
        <f t="shared" ref="R397:R420" si="119">+K397+L397+N397</f>
        <v>14938.08</v>
      </c>
      <c r="S397" s="57">
        <f t="shared" ref="S397:S420" si="120">+G397-Q397</f>
        <v>81959.63</v>
      </c>
      <c r="T397" s="1">
        <v>111</v>
      </c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</row>
    <row r="398" spans="1:168" s="2" customFormat="1" ht="15" customHeight="1" x14ac:dyDescent="0.25">
      <c r="A398" s="1">
        <v>2</v>
      </c>
      <c r="B398" s="2" t="s">
        <v>448</v>
      </c>
      <c r="C398" s="1" t="s">
        <v>34</v>
      </c>
      <c r="D398" s="1" t="s">
        <v>446</v>
      </c>
      <c r="E398" s="1" t="s">
        <v>449</v>
      </c>
      <c r="F398" s="1" t="s">
        <v>32</v>
      </c>
      <c r="G398" s="3">
        <v>70000</v>
      </c>
      <c r="H398" s="138">
        <v>5098.45</v>
      </c>
      <c r="I398" s="3">
        <v>25</v>
      </c>
      <c r="J398" s="3">
        <f>+G398*2.87%</f>
        <v>2009</v>
      </c>
      <c r="K398" s="55">
        <f>+G398*7.1%</f>
        <v>4970</v>
      </c>
      <c r="L398" s="3">
        <v>748.08</v>
      </c>
      <c r="M398" s="3">
        <f>+G398*3.04%</f>
        <v>2128</v>
      </c>
      <c r="N398" s="55">
        <f>+G398*7.09%</f>
        <v>4963</v>
      </c>
      <c r="O398" s="5">
        <v>1350.12</v>
      </c>
      <c r="P398" s="3">
        <f>SUM(J398:N398)</f>
        <v>14818.08</v>
      </c>
      <c r="Q398" s="3">
        <f>+H398+I398+J398+M398+O398</f>
        <v>10610.57</v>
      </c>
      <c r="R398" s="3">
        <f>+K398+L398+N398</f>
        <v>10681.08</v>
      </c>
      <c r="S398" s="57">
        <f>+G398-Q398</f>
        <v>59389.43</v>
      </c>
      <c r="T398" s="1">
        <v>111</v>
      </c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</row>
    <row r="399" spans="1:168" s="2" customFormat="1" ht="15" customHeight="1" x14ac:dyDescent="0.25">
      <c r="A399" s="1">
        <v>3</v>
      </c>
      <c r="B399" s="2" t="s">
        <v>450</v>
      </c>
      <c r="C399" s="1" t="s">
        <v>30</v>
      </c>
      <c r="D399" s="1" t="s">
        <v>446</v>
      </c>
      <c r="E399" s="1" t="s">
        <v>451</v>
      </c>
      <c r="F399" s="1" t="s">
        <v>32</v>
      </c>
      <c r="G399" s="3">
        <v>24150</v>
      </c>
      <c r="H399" s="58">
        <v>0</v>
      </c>
      <c r="I399" s="3">
        <v>25</v>
      </c>
      <c r="J399" s="3">
        <f t="shared" si="113"/>
        <v>693.10500000000002</v>
      </c>
      <c r="K399" s="55">
        <f t="shared" si="114"/>
        <v>1714.6499999999999</v>
      </c>
      <c r="L399" s="55">
        <f>+G399*1.15%</f>
        <v>277.72500000000002</v>
      </c>
      <c r="M399" s="3">
        <f t="shared" si="115"/>
        <v>734.16</v>
      </c>
      <c r="N399" s="55">
        <f t="shared" si="116"/>
        <v>1712.2350000000001</v>
      </c>
      <c r="O399" s="5">
        <v>0</v>
      </c>
      <c r="P399" s="3">
        <f t="shared" si="117"/>
        <v>5131.875</v>
      </c>
      <c r="Q399" s="3">
        <f t="shared" si="118"/>
        <v>1452.2649999999999</v>
      </c>
      <c r="R399" s="3">
        <f t="shared" si="119"/>
        <v>3704.61</v>
      </c>
      <c r="S399" s="57">
        <f t="shared" si="120"/>
        <v>22697.735000000001</v>
      </c>
      <c r="T399" s="1">
        <v>111</v>
      </c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</row>
    <row r="400" spans="1:168" s="2" customFormat="1" ht="15" customHeight="1" x14ac:dyDescent="0.25">
      <c r="A400" s="1">
        <v>4</v>
      </c>
      <c r="B400" s="2" t="s">
        <v>452</v>
      </c>
      <c r="C400" s="1" t="s">
        <v>30</v>
      </c>
      <c r="D400" s="1" t="s">
        <v>446</v>
      </c>
      <c r="E400" s="1" t="s">
        <v>453</v>
      </c>
      <c r="F400" s="1" t="s">
        <v>32</v>
      </c>
      <c r="G400" s="3">
        <v>35000</v>
      </c>
      <c r="H400" s="58">
        <v>0</v>
      </c>
      <c r="I400" s="3">
        <v>25</v>
      </c>
      <c r="J400" s="3">
        <f t="shared" si="113"/>
        <v>1004.5</v>
      </c>
      <c r="K400" s="55">
        <f t="shared" si="114"/>
        <v>2485</v>
      </c>
      <c r="L400" s="55">
        <f t="shared" ref="L400:L420" si="121">+G400*1.15%</f>
        <v>402.5</v>
      </c>
      <c r="M400" s="3">
        <f t="shared" si="115"/>
        <v>1064</v>
      </c>
      <c r="N400" s="55">
        <f t="shared" si="116"/>
        <v>2481.5</v>
      </c>
      <c r="O400" s="5">
        <v>0</v>
      </c>
      <c r="P400" s="3">
        <f t="shared" si="117"/>
        <v>7437.5</v>
      </c>
      <c r="Q400" s="3">
        <f t="shared" si="118"/>
        <v>2093.5</v>
      </c>
      <c r="R400" s="3">
        <f t="shared" si="119"/>
        <v>5369</v>
      </c>
      <c r="S400" s="57">
        <f t="shared" si="120"/>
        <v>32906.5</v>
      </c>
      <c r="T400" s="1">
        <v>111</v>
      </c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</row>
    <row r="401" spans="1:168" s="2" customFormat="1" ht="15" customHeight="1" x14ac:dyDescent="0.25">
      <c r="A401" s="1">
        <v>5</v>
      </c>
      <c r="B401" s="2" t="s">
        <v>454</v>
      </c>
      <c r="C401" s="1" t="s">
        <v>34</v>
      </c>
      <c r="D401" s="1" t="s">
        <v>446</v>
      </c>
      <c r="E401" s="1" t="s">
        <v>455</v>
      </c>
      <c r="F401" s="1" t="s">
        <v>32</v>
      </c>
      <c r="G401" s="3">
        <v>24150</v>
      </c>
      <c r="H401" s="58">
        <v>0</v>
      </c>
      <c r="I401" s="3">
        <v>25</v>
      </c>
      <c r="J401" s="3">
        <f t="shared" si="113"/>
        <v>693.10500000000002</v>
      </c>
      <c r="K401" s="55">
        <f t="shared" si="114"/>
        <v>1714.6499999999999</v>
      </c>
      <c r="L401" s="55">
        <f t="shared" si="121"/>
        <v>277.72500000000002</v>
      </c>
      <c r="M401" s="3">
        <f t="shared" si="115"/>
        <v>734.16</v>
      </c>
      <c r="N401" s="55">
        <f t="shared" si="116"/>
        <v>1712.2350000000001</v>
      </c>
      <c r="O401" s="5">
        <v>0</v>
      </c>
      <c r="P401" s="3">
        <f t="shared" si="117"/>
        <v>5131.875</v>
      </c>
      <c r="Q401" s="3">
        <f t="shared" si="118"/>
        <v>1452.2649999999999</v>
      </c>
      <c r="R401" s="3">
        <f t="shared" si="119"/>
        <v>3704.61</v>
      </c>
      <c r="S401" s="57">
        <f t="shared" si="120"/>
        <v>22697.735000000001</v>
      </c>
      <c r="T401" s="1">
        <v>111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1:168" s="2" customFormat="1" ht="15" customHeight="1" x14ac:dyDescent="0.25">
      <c r="A402" s="1">
        <v>6</v>
      </c>
      <c r="B402" s="109" t="s">
        <v>456</v>
      </c>
      <c r="C402" s="1" t="s">
        <v>30</v>
      </c>
      <c r="D402" s="1" t="s">
        <v>446</v>
      </c>
      <c r="E402" s="1" t="s">
        <v>121</v>
      </c>
      <c r="F402" s="1" t="s">
        <v>32</v>
      </c>
      <c r="G402" s="3">
        <v>24150</v>
      </c>
      <c r="H402" s="58">
        <v>0</v>
      </c>
      <c r="I402" s="3">
        <v>25</v>
      </c>
      <c r="J402" s="3">
        <f t="shared" si="113"/>
        <v>693.10500000000002</v>
      </c>
      <c r="K402" s="55">
        <f t="shared" si="114"/>
        <v>1714.6499999999999</v>
      </c>
      <c r="L402" s="55">
        <f t="shared" si="121"/>
        <v>277.72500000000002</v>
      </c>
      <c r="M402" s="3">
        <f t="shared" si="115"/>
        <v>734.16</v>
      </c>
      <c r="N402" s="55">
        <f t="shared" si="116"/>
        <v>1712.2350000000001</v>
      </c>
      <c r="O402" s="5">
        <v>0</v>
      </c>
      <c r="P402" s="3">
        <f t="shared" si="117"/>
        <v>5131.875</v>
      </c>
      <c r="Q402" s="3">
        <f t="shared" si="118"/>
        <v>1452.2649999999999</v>
      </c>
      <c r="R402" s="3">
        <f t="shared" si="119"/>
        <v>3704.61</v>
      </c>
      <c r="S402" s="57">
        <f t="shared" si="120"/>
        <v>22697.735000000001</v>
      </c>
      <c r="T402" s="1">
        <v>111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1:168" s="2" customFormat="1" ht="15" customHeight="1" x14ac:dyDescent="0.25">
      <c r="A403" s="1">
        <v>7</v>
      </c>
      <c r="B403" s="109" t="s">
        <v>457</v>
      </c>
      <c r="C403" s="1" t="s">
        <v>30</v>
      </c>
      <c r="D403" s="1" t="s">
        <v>446</v>
      </c>
      <c r="E403" s="1" t="s">
        <v>121</v>
      </c>
      <c r="F403" s="1" t="s">
        <v>32</v>
      </c>
      <c r="G403" s="3">
        <v>24150</v>
      </c>
      <c r="H403" s="58">
        <v>0</v>
      </c>
      <c r="I403" s="3">
        <v>25</v>
      </c>
      <c r="J403" s="3">
        <f t="shared" si="113"/>
        <v>693.10500000000002</v>
      </c>
      <c r="K403" s="55">
        <f t="shared" si="114"/>
        <v>1714.6499999999999</v>
      </c>
      <c r="L403" s="55">
        <f t="shared" si="121"/>
        <v>277.72500000000002</v>
      </c>
      <c r="M403" s="3">
        <f t="shared" si="115"/>
        <v>734.16</v>
      </c>
      <c r="N403" s="55">
        <f t="shared" si="116"/>
        <v>1712.2350000000001</v>
      </c>
      <c r="O403" s="5">
        <v>0</v>
      </c>
      <c r="P403" s="3">
        <f t="shared" si="117"/>
        <v>5131.875</v>
      </c>
      <c r="Q403" s="3">
        <f t="shared" si="118"/>
        <v>1452.2649999999999</v>
      </c>
      <c r="R403" s="3">
        <f t="shared" si="119"/>
        <v>3704.61</v>
      </c>
      <c r="S403" s="57">
        <f t="shared" si="120"/>
        <v>22697.735000000001</v>
      </c>
      <c r="T403" s="1">
        <v>111</v>
      </c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1:168" s="2" customFormat="1" ht="15" customHeight="1" x14ac:dyDescent="0.25">
      <c r="A404" s="1">
        <v>8</v>
      </c>
      <c r="B404" s="109" t="s">
        <v>458</v>
      </c>
      <c r="C404" s="1" t="s">
        <v>30</v>
      </c>
      <c r="D404" s="1" t="s">
        <v>446</v>
      </c>
      <c r="E404" s="1" t="s">
        <v>121</v>
      </c>
      <c r="F404" s="1" t="s">
        <v>32</v>
      </c>
      <c r="G404" s="3">
        <v>24150</v>
      </c>
      <c r="H404" s="58">
        <v>0</v>
      </c>
      <c r="I404" s="3">
        <v>25</v>
      </c>
      <c r="J404" s="3">
        <f t="shared" si="113"/>
        <v>693.10500000000002</v>
      </c>
      <c r="K404" s="55">
        <f t="shared" si="114"/>
        <v>1714.6499999999999</v>
      </c>
      <c r="L404" s="55">
        <f t="shared" si="121"/>
        <v>277.72500000000002</v>
      </c>
      <c r="M404" s="3">
        <f t="shared" si="115"/>
        <v>734.16</v>
      </c>
      <c r="N404" s="55">
        <f t="shared" si="116"/>
        <v>1712.2350000000001</v>
      </c>
      <c r="O404" s="5">
        <v>0</v>
      </c>
      <c r="P404" s="3">
        <f t="shared" si="117"/>
        <v>5131.875</v>
      </c>
      <c r="Q404" s="3">
        <f t="shared" si="118"/>
        <v>1452.2649999999999</v>
      </c>
      <c r="R404" s="3">
        <f t="shared" si="119"/>
        <v>3704.61</v>
      </c>
      <c r="S404" s="57">
        <f t="shared" si="120"/>
        <v>22697.735000000001</v>
      </c>
      <c r="T404" s="1">
        <v>111</v>
      </c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</row>
    <row r="405" spans="1:168" s="2" customFormat="1" ht="15" customHeight="1" x14ac:dyDescent="0.25">
      <c r="A405" s="1">
        <v>9</v>
      </c>
      <c r="B405" s="109" t="s">
        <v>459</v>
      </c>
      <c r="C405" s="1" t="s">
        <v>30</v>
      </c>
      <c r="D405" s="1" t="s">
        <v>446</v>
      </c>
      <c r="E405" s="1" t="s">
        <v>121</v>
      </c>
      <c r="F405" s="1" t="s">
        <v>32</v>
      </c>
      <c r="G405" s="3">
        <v>24150</v>
      </c>
      <c r="H405" s="58">
        <v>0</v>
      </c>
      <c r="I405" s="3">
        <v>25</v>
      </c>
      <c r="J405" s="3">
        <f t="shared" si="113"/>
        <v>693.10500000000002</v>
      </c>
      <c r="K405" s="55">
        <f t="shared" si="114"/>
        <v>1714.6499999999999</v>
      </c>
      <c r="L405" s="55">
        <f t="shared" si="121"/>
        <v>277.72500000000002</v>
      </c>
      <c r="M405" s="3">
        <f t="shared" si="115"/>
        <v>734.16</v>
      </c>
      <c r="N405" s="55">
        <f t="shared" si="116"/>
        <v>1712.2350000000001</v>
      </c>
      <c r="O405" s="5">
        <v>0</v>
      </c>
      <c r="P405" s="3">
        <f t="shared" si="117"/>
        <v>5131.875</v>
      </c>
      <c r="Q405" s="3">
        <f t="shared" si="118"/>
        <v>1452.2649999999999</v>
      </c>
      <c r="R405" s="3">
        <f t="shared" si="119"/>
        <v>3704.61</v>
      </c>
      <c r="S405" s="57">
        <f t="shared" si="120"/>
        <v>22697.735000000001</v>
      </c>
      <c r="T405" s="1">
        <v>111</v>
      </c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</row>
    <row r="406" spans="1:168" s="2" customFormat="1" ht="15" customHeight="1" x14ac:dyDescent="0.25">
      <c r="A406" s="1">
        <v>10</v>
      </c>
      <c r="B406" s="109" t="s">
        <v>460</v>
      </c>
      <c r="C406" s="1" t="s">
        <v>34</v>
      </c>
      <c r="D406" s="1" t="s">
        <v>446</v>
      </c>
      <c r="E406" s="1" t="s">
        <v>455</v>
      </c>
      <c r="F406" s="1" t="s">
        <v>32</v>
      </c>
      <c r="G406" s="3">
        <v>24150</v>
      </c>
      <c r="H406" s="58">
        <v>0</v>
      </c>
      <c r="I406" s="3">
        <v>25</v>
      </c>
      <c r="J406" s="3">
        <f t="shared" si="113"/>
        <v>693.10500000000002</v>
      </c>
      <c r="K406" s="55">
        <f t="shared" si="114"/>
        <v>1714.6499999999999</v>
      </c>
      <c r="L406" s="55">
        <f t="shared" si="121"/>
        <v>277.72500000000002</v>
      </c>
      <c r="M406" s="3">
        <f t="shared" si="115"/>
        <v>734.16</v>
      </c>
      <c r="N406" s="55">
        <f t="shared" si="116"/>
        <v>1712.2350000000001</v>
      </c>
      <c r="O406" s="5">
        <v>0</v>
      </c>
      <c r="P406" s="3">
        <f t="shared" si="117"/>
        <v>5131.875</v>
      </c>
      <c r="Q406" s="3">
        <f t="shared" si="118"/>
        <v>1452.2649999999999</v>
      </c>
      <c r="R406" s="3">
        <f t="shared" si="119"/>
        <v>3704.61</v>
      </c>
      <c r="S406" s="57">
        <f t="shared" si="120"/>
        <v>22697.735000000001</v>
      </c>
      <c r="T406" s="1">
        <v>111</v>
      </c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</row>
    <row r="407" spans="1:168" s="2" customFormat="1" ht="15" customHeight="1" x14ac:dyDescent="0.25">
      <c r="A407" s="1">
        <v>11</v>
      </c>
      <c r="B407" s="109" t="s">
        <v>461</v>
      </c>
      <c r="C407" s="1" t="s">
        <v>30</v>
      </c>
      <c r="D407" s="1" t="s">
        <v>446</v>
      </c>
      <c r="E407" s="1" t="s">
        <v>121</v>
      </c>
      <c r="F407" s="1" t="s">
        <v>32</v>
      </c>
      <c r="G407" s="3">
        <v>24150</v>
      </c>
      <c r="H407" s="58">
        <v>0</v>
      </c>
      <c r="I407" s="3">
        <v>25</v>
      </c>
      <c r="J407" s="3">
        <f t="shared" si="113"/>
        <v>693.10500000000002</v>
      </c>
      <c r="K407" s="55">
        <f t="shared" si="114"/>
        <v>1714.6499999999999</v>
      </c>
      <c r="L407" s="55">
        <f t="shared" si="121"/>
        <v>277.72500000000002</v>
      </c>
      <c r="M407" s="3">
        <f t="shared" si="115"/>
        <v>734.16</v>
      </c>
      <c r="N407" s="55">
        <f t="shared" si="116"/>
        <v>1712.2350000000001</v>
      </c>
      <c r="O407" s="5">
        <v>0</v>
      </c>
      <c r="P407" s="3">
        <f t="shared" si="117"/>
        <v>5131.875</v>
      </c>
      <c r="Q407" s="3">
        <f t="shared" si="118"/>
        <v>1452.2649999999999</v>
      </c>
      <c r="R407" s="3">
        <f t="shared" si="119"/>
        <v>3704.61</v>
      </c>
      <c r="S407" s="57">
        <f t="shared" si="120"/>
        <v>22697.735000000001</v>
      </c>
      <c r="T407" s="1">
        <v>111</v>
      </c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</row>
    <row r="408" spans="1:168" s="2" customFormat="1" ht="15" customHeight="1" x14ac:dyDescent="0.25">
      <c r="A408" s="1">
        <v>12</v>
      </c>
      <c r="B408" s="2" t="s">
        <v>462</v>
      </c>
      <c r="C408" s="1" t="s">
        <v>30</v>
      </c>
      <c r="D408" s="1" t="s">
        <v>446</v>
      </c>
      <c r="E408" s="1" t="s">
        <v>66</v>
      </c>
      <c r="F408" s="1" t="s">
        <v>32</v>
      </c>
      <c r="G408" s="3">
        <v>18000</v>
      </c>
      <c r="H408" s="58">
        <v>0</v>
      </c>
      <c r="I408" s="3">
        <v>25</v>
      </c>
      <c r="J408" s="3">
        <f t="shared" si="113"/>
        <v>516.6</v>
      </c>
      <c r="K408" s="55">
        <f t="shared" si="114"/>
        <v>1277.9999999999998</v>
      </c>
      <c r="L408" s="55">
        <f t="shared" si="121"/>
        <v>207</v>
      </c>
      <c r="M408" s="3">
        <f t="shared" si="115"/>
        <v>547.20000000000005</v>
      </c>
      <c r="N408" s="55">
        <f t="shared" si="116"/>
        <v>1276.2</v>
      </c>
      <c r="O408" s="5">
        <v>0</v>
      </c>
      <c r="P408" s="3">
        <f t="shared" si="117"/>
        <v>3825</v>
      </c>
      <c r="Q408" s="3">
        <f t="shared" si="118"/>
        <v>1088.8000000000002</v>
      </c>
      <c r="R408" s="3">
        <f t="shared" si="119"/>
        <v>2761.2</v>
      </c>
      <c r="S408" s="57">
        <f t="shared" si="120"/>
        <v>16911.2</v>
      </c>
      <c r="T408" s="1">
        <v>111</v>
      </c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</row>
    <row r="409" spans="1:168" s="2" customFormat="1" ht="15" customHeight="1" x14ac:dyDescent="0.25">
      <c r="A409" s="1">
        <v>13</v>
      </c>
      <c r="B409" s="2" t="s">
        <v>463</v>
      </c>
      <c r="C409" s="1" t="s">
        <v>30</v>
      </c>
      <c r="D409" s="1" t="s">
        <v>446</v>
      </c>
      <c r="E409" s="1" t="s">
        <v>464</v>
      </c>
      <c r="F409" s="1" t="s">
        <v>32</v>
      </c>
      <c r="G409" s="3">
        <v>24150</v>
      </c>
      <c r="H409" s="58">
        <v>0</v>
      </c>
      <c r="I409" s="3">
        <v>25</v>
      </c>
      <c r="J409" s="3">
        <f t="shared" si="113"/>
        <v>693.10500000000002</v>
      </c>
      <c r="K409" s="55">
        <f t="shared" si="114"/>
        <v>1714.6499999999999</v>
      </c>
      <c r="L409" s="55">
        <f t="shared" si="121"/>
        <v>277.72500000000002</v>
      </c>
      <c r="M409" s="3">
        <f t="shared" si="115"/>
        <v>734.16</v>
      </c>
      <c r="N409" s="55">
        <f t="shared" si="116"/>
        <v>1712.2350000000001</v>
      </c>
      <c r="O409" s="5">
        <v>0</v>
      </c>
      <c r="P409" s="3">
        <f t="shared" si="117"/>
        <v>5131.875</v>
      </c>
      <c r="Q409" s="3">
        <f t="shared" si="118"/>
        <v>1452.2649999999999</v>
      </c>
      <c r="R409" s="3">
        <f t="shared" si="119"/>
        <v>3704.61</v>
      </c>
      <c r="S409" s="57">
        <f t="shared" si="120"/>
        <v>22697.735000000001</v>
      </c>
      <c r="T409" s="1">
        <v>111</v>
      </c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</row>
    <row r="410" spans="1:168" s="2" customFormat="1" ht="15" customHeight="1" x14ac:dyDescent="0.25">
      <c r="A410" s="1">
        <v>14</v>
      </c>
      <c r="B410" s="2" t="s">
        <v>465</v>
      </c>
      <c r="C410" s="1" t="s">
        <v>34</v>
      </c>
      <c r="D410" s="1" t="s">
        <v>446</v>
      </c>
      <c r="E410" s="1" t="s">
        <v>455</v>
      </c>
      <c r="F410" s="1" t="s">
        <v>32</v>
      </c>
      <c r="G410" s="3">
        <v>24150</v>
      </c>
      <c r="H410" s="58">
        <v>0</v>
      </c>
      <c r="I410" s="3">
        <v>25</v>
      </c>
      <c r="J410" s="3">
        <f t="shared" si="113"/>
        <v>693.10500000000002</v>
      </c>
      <c r="K410" s="55">
        <f t="shared" si="114"/>
        <v>1714.6499999999999</v>
      </c>
      <c r="L410" s="55">
        <f t="shared" si="121"/>
        <v>277.72500000000002</v>
      </c>
      <c r="M410" s="3">
        <f t="shared" si="115"/>
        <v>734.16</v>
      </c>
      <c r="N410" s="55">
        <f t="shared" si="116"/>
        <v>1712.2350000000001</v>
      </c>
      <c r="O410" s="5">
        <v>0</v>
      </c>
      <c r="P410" s="3">
        <f t="shared" si="117"/>
        <v>5131.875</v>
      </c>
      <c r="Q410" s="3">
        <f t="shared" si="118"/>
        <v>1452.2649999999999</v>
      </c>
      <c r="R410" s="3">
        <f t="shared" si="119"/>
        <v>3704.61</v>
      </c>
      <c r="S410" s="57">
        <f t="shared" si="120"/>
        <v>22697.735000000001</v>
      </c>
      <c r="T410" s="1">
        <v>111</v>
      </c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</row>
    <row r="411" spans="1:168" s="2" customFormat="1" ht="15" customHeight="1" x14ac:dyDescent="0.25">
      <c r="A411" s="1">
        <v>15</v>
      </c>
      <c r="B411" s="2" t="s">
        <v>466</v>
      </c>
      <c r="C411" s="1" t="s">
        <v>34</v>
      </c>
      <c r="D411" s="1" t="s">
        <v>446</v>
      </c>
      <c r="E411" s="1" t="s">
        <v>455</v>
      </c>
      <c r="F411" s="1" t="s">
        <v>32</v>
      </c>
      <c r="G411" s="3">
        <v>24150</v>
      </c>
      <c r="H411" s="58">
        <v>0</v>
      </c>
      <c r="I411" s="3">
        <v>25</v>
      </c>
      <c r="J411" s="3">
        <f t="shared" si="113"/>
        <v>693.10500000000002</v>
      </c>
      <c r="K411" s="55">
        <f t="shared" si="114"/>
        <v>1714.6499999999999</v>
      </c>
      <c r="L411" s="55">
        <f t="shared" si="121"/>
        <v>277.72500000000002</v>
      </c>
      <c r="M411" s="3">
        <f t="shared" si="115"/>
        <v>734.16</v>
      </c>
      <c r="N411" s="55">
        <f t="shared" si="116"/>
        <v>1712.2350000000001</v>
      </c>
      <c r="O411" s="5">
        <v>0</v>
      </c>
      <c r="P411" s="3">
        <f t="shared" si="117"/>
        <v>5131.875</v>
      </c>
      <c r="Q411" s="3">
        <f t="shared" si="118"/>
        <v>1452.2649999999999</v>
      </c>
      <c r="R411" s="3">
        <f t="shared" si="119"/>
        <v>3704.61</v>
      </c>
      <c r="S411" s="57">
        <f t="shared" si="120"/>
        <v>22697.735000000001</v>
      </c>
      <c r="T411" s="1">
        <v>111</v>
      </c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</row>
    <row r="412" spans="1:168" s="2" customFormat="1" ht="15" customHeight="1" x14ac:dyDescent="0.25">
      <c r="A412" s="1">
        <v>16</v>
      </c>
      <c r="B412" s="2" t="s">
        <v>467</v>
      </c>
      <c r="C412" s="1" t="s">
        <v>30</v>
      </c>
      <c r="D412" s="1" t="s">
        <v>446</v>
      </c>
      <c r="E412" s="1" t="s">
        <v>451</v>
      </c>
      <c r="F412" s="1" t="s">
        <v>32</v>
      </c>
      <c r="G412" s="3">
        <v>24150</v>
      </c>
      <c r="H412" s="58">
        <v>0</v>
      </c>
      <c r="I412" s="3">
        <v>25</v>
      </c>
      <c r="J412" s="3">
        <f t="shared" si="113"/>
        <v>693.10500000000002</v>
      </c>
      <c r="K412" s="55">
        <f t="shared" si="114"/>
        <v>1714.6499999999999</v>
      </c>
      <c r="L412" s="55">
        <f t="shared" si="121"/>
        <v>277.72500000000002</v>
      </c>
      <c r="M412" s="3">
        <f t="shared" si="115"/>
        <v>734.16</v>
      </c>
      <c r="N412" s="55">
        <f t="shared" si="116"/>
        <v>1712.2350000000001</v>
      </c>
      <c r="O412" s="5">
        <v>0</v>
      </c>
      <c r="P412" s="3">
        <f t="shared" si="117"/>
        <v>5131.875</v>
      </c>
      <c r="Q412" s="3">
        <f t="shared" si="118"/>
        <v>1452.2649999999999</v>
      </c>
      <c r="R412" s="3">
        <f t="shared" si="119"/>
        <v>3704.61</v>
      </c>
      <c r="S412" s="57">
        <f t="shared" si="120"/>
        <v>22697.735000000001</v>
      </c>
      <c r="T412" s="1">
        <v>111</v>
      </c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</row>
    <row r="413" spans="1:168" s="2" customFormat="1" ht="15" customHeight="1" x14ac:dyDescent="0.25">
      <c r="A413" s="1">
        <v>17</v>
      </c>
      <c r="B413" s="2" t="s">
        <v>468</v>
      </c>
      <c r="C413" s="1" t="s">
        <v>30</v>
      </c>
      <c r="D413" s="1" t="s">
        <v>446</v>
      </c>
      <c r="E413" s="1" t="s">
        <v>451</v>
      </c>
      <c r="F413" s="1" t="s">
        <v>32</v>
      </c>
      <c r="G413" s="3">
        <v>24150</v>
      </c>
      <c r="H413" s="58">
        <v>0</v>
      </c>
      <c r="I413" s="3">
        <v>25</v>
      </c>
      <c r="J413" s="3">
        <f t="shared" si="113"/>
        <v>693.10500000000002</v>
      </c>
      <c r="K413" s="55">
        <f t="shared" si="114"/>
        <v>1714.6499999999999</v>
      </c>
      <c r="L413" s="55">
        <f t="shared" si="121"/>
        <v>277.72500000000002</v>
      </c>
      <c r="M413" s="3">
        <f t="shared" si="115"/>
        <v>734.16</v>
      </c>
      <c r="N413" s="55">
        <f t="shared" si="116"/>
        <v>1712.2350000000001</v>
      </c>
      <c r="O413" s="5">
        <v>0</v>
      </c>
      <c r="P413" s="3">
        <f t="shared" si="117"/>
        <v>5131.875</v>
      </c>
      <c r="Q413" s="3">
        <f t="shared" si="118"/>
        <v>1452.2649999999999</v>
      </c>
      <c r="R413" s="3">
        <f t="shared" si="119"/>
        <v>3704.61</v>
      </c>
      <c r="S413" s="57">
        <f t="shared" si="120"/>
        <v>22697.735000000001</v>
      </c>
      <c r="T413" s="1">
        <v>111</v>
      </c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</row>
    <row r="414" spans="1:168" s="2" customFormat="1" ht="15" customHeight="1" x14ac:dyDescent="0.25">
      <c r="A414" s="1">
        <v>18</v>
      </c>
      <c r="B414" s="2" t="s">
        <v>469</v>
      </c>
      <c r="C414" s="1" t="s">
        <v>30</v>
      </c>
      <c r="D414" s="1" t="s">
        <v>446</v>
      </c>
      <c r="E414" s="1" t="s">
        <v>451</v>
      </c>
      <c r="F414" s="1" t="s">
        <v>32</v>
      </c>
      <c r="G414" s="3">
        <v>24100</v>
      </c>
      <c r="H414" s="58">
        <v>0</v>
      </c>
      <c r="I414" s="3">
        <v>25</v>
      </c>
      <c r="J414" s="3">
        <f t="shared" si="113"/>
        <v>691.67</v>
      </c>
      <c r="K414" s="55">
        <f t="shared" si="114"/>
        <v>1711.1</v>
      </c>
      <c r="L414" s="55">
        <f t="shared" si="121"/>
        <v>277.14999999999998</v>
      </c>
      <c r="M414" s="3">
        <f t="shared" si="115"/>
        <v>732.64</v>
      </c>
      <c r="N414" s="55">
        <f t="shared" si="116"/>
        <v>1708.69</v>
      </c>
      <c r="O414" s="5">
        <v>0</v>
      </c>
      <c r="P414" s="3">
        <f t="shared" si="117"/>
        <v>5121.25</v>
      </c>
      <c r="Q414" s="3">
        <f t="shared" si="118"/>
        <v>1449.31</v>
      </c>
      <c r="R414" s="3">
        <f t="shared" si="119"/>
        <v>3696.94</v>
      </c>
      <c r="S414" s="57">
        <f t="shared" si="120"/>
        <v>22650.69</v>
      </c>
      <c r="T414" s="1">
        <v>111</v>
      </c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</row>
    <row r="415" spans="1:168" s="2" customFormat="1" ht="15" customHeight="1" x14ac:dyDescent="0.25">
      <c r="A415" s="1">
        <v>19</v>
      </c>
      <c r="B415" s="2" t="s">
        <v>470</v>
      </c>
      <c r="C415" s="1" t="s">
        <v>34</v>
      </c>
      <c r="D415" s="1" t="s">
        <v>446</v>
      </c>
      <c r="E415" s="1" t="s">
        <v>66</v>
      </c>
      <c r="F415" s="1" t="s">
        <v>32</v>
      </c>
      <c r="G415" s="3">
        <v>22575</v>
      </c>
      <c r="H415" s="58">
        <v>0</v>
      </c>
      <c r="I415" s="3">
        <v>25</v>
      </c>
      <c r="J415" s="3">
        <f t="shared" si="113"/>
        <v>647.90250000000003</v>
      </c>
      <c r="K415" s="55">
        <f t="shared" si="114"/>
        <v>1602.8249999999998</v>
      </c>
      <c r="L415" s="55">
        <f t="shared" si="121"/>
        <v>259.61250000000001</v>
      </c>
      <c r="M415" s="3">
        <f t="shared" si="115"/>
        <v>686.28</v>
      </c>
      <c r="N415" s="55">
        <f t="shared" si="116"/>
        <v>1600.5675000000001</v>
      </c>
      <c r="O415" s="5">
        <v>0</v>
      </c>
      <c r="P415" s="3">
        <f t="shared" si="117"/>
        <v>4797.1875</v>
      </c>
      <c r="Q415" s="3">
        <f t="shared" si="118"/>
        <v>1359.1824999999999</v>
      </c>
      <c r="R415" s="3">
        <f t="shared" si="119"/>
        <v>3463.0050000000001</v>
      </c>
      <c r="S415" s="57">
        <f t="shared" si="120"/>
        <v>21215.817500000001</v>
      </c>
      <c r="T415" s="1">
        <v>111</v>
      </c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</row>
    <row r="416" spans="1:168" s="2" customFormat="1" ht="15" customHeight="1" x14ac:dyDescent="0.25">
      <c r="A416" s="1">
        <v>20</v>
      </c>
      <c r="B416" s="2" t="s">
        <v>471</v>
      </c>
      <c r="C416" s="1" t="s">
        <v>30</v>
      </c>
      <c r="D416" s="1" t="s">
        <v>446</v>
      </c>
      <c r="E416" s="1" t="s">
        <v>121</v>
      </c>
      <c r="F416" s="1" t="s">
        <v>32</v>
      </c>
      <c r="G416" s="3">
        <v>24150</v>
      </c>
      <c r="H416" s="58">
        <v>0</v>
      </c>
      <c r="I416" s="3">
        <v>25</v>
      </c>
      <c r="J416" s="3">
        <f t="shared" si="113"/>
        <v>693.10500000000002</v>
      </c>
      <c r="K416" s="55">
        <f t="shared" si="114"/>
        <v>1714.6499999999999</v>
      </c>
      <c r="L416" s="55">
        <f t="shared" si="121"/>
        <v>277.72500000000002</v>
      </c>
      <c r="M416" s="3">
        <f t="shared" si="115"/>
        <v>734.16</v>
      </c>
      <c r="N416" s="55">
        <f t="shared" si="116"/>
        <v>1712.2350000000001</v>
      </c>
      <c r="O416" s="5">
        <v>1350.12</v>
      </c>
      <c r="P416" s="3">
        <f t="shared" si="117"/>
        <v>5131.875</v>
      </c>
      <c r="Q416" s="3">
        <f t="shared" si="118"/>
        <v>2802.3849999999998</v>
      </c>
      <c r="R416" s="3">
        <f t="shared" si="119"/>
        <v>3704.61</v>
      </c>
      <c r="S416" s="57">
        <f t="shared" si="120"/>
        <v>21347.615000000002</v>
      </c>
      <c r="T416" s="1">
        <v>111</v>
      </c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</row>
    <row r="417" spans="1:168" s="2" customFormat="1" ht="15" customHeight="1" x14ac:dyDescent="0.25">
      <c r="A417" s="1">
        <v>21</v>
      </c>
      <c r="B417" s="2" t="s">
        <v>472</v>
      </c>
      <c r="C417" s="1" t="s">
        <v>34</v>
      </c>
      <c r="D417" s="1" t="s">
        <v>446</v>
      </c>
      <c r="E417" s="1" t="s">
        <v>78</v>
      </c>
      <c r="F417" s="1" t="s">
        <v>32</v>
      </c>
      <c r="G417" s="3">
        <v>25200</v>
      </c>
      <c r="H417" s="58">
        <v>0</v>
      </c>
      <c r="I417" s="3">
        <v>25</v>
      </c>
      <c r="J417" s="3">
        <f t="shared" si="113"/>
        <v>723.24</v>
      </c>
      <c r="K417" s="55">
        <f t="shared" si="114"/>
        <v>1789.1999999999998</v>
      </c>
      <c r="L417" s="55">
        <f t="shared" si="121"/>
        <v>289.8</v>
      </c>
      <c r="M417" s="3">
        <f t="shared" si="115"/>
        <v>766.08</v>
      </c>
      <c r="N417" s="55">
        <f t="shared" si="116"/>
        <v>1786.68</v>
      </c>
      <c r="O417" s="5">
        <v>0</v>
      </c>
      <c r="P417" s="3">
        <f t="shared" si="117"/>
        <v>5355</v>
      </c>
      <c r="Q417" s="3">
        <f t="shared" si="118"/>
        <v>1514.3200000000002</v>
      </c>
      <c r="R417" s="3">
        <f t="shared" si="119"/>
        <v>3865.6800000000003</v>
      </c>
      <c r="S417" s="57">
        <f t="shared" si="120"/>
        <v>23685.68</v>
      </c>
      <c r="T417" s="1">
        <v>111</v>
      </c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</row>
    <row r="418" spans="1:168" s="2" customFormat="1" ht="15" customHeight="1" x14ac:dyDescent="0.25">
      <c r="A418" s="1">
        <v>22</v>
      </c>
      <c r="B418" s="2" t="s">
        <v>473</v>
      </c>
      <c r="C418" s="1" t="s">
        <v>34</v>
      </c>
      <c r="D418" s="1" t="s">
        <v>446</v>
      </c>
      <c r="E418" s="1" t="s">
        <v>474</v>
      </c>
      <c r="F418" s="1" t="s">
        <v>32</v>
      </c>
      <c r="G418" s="3">
        <v>25200</v>
      </c>
      <c r="H418" s="58">
        <v>0</v>
      </c>
      <c r="I418" s="3">
        <v>25</v>
      </c>
      <c r="J418" s="3">
        <f t="shared" si="113"/>
        <v>723.24</v>
      </c>
      <c r="K418" s="55">
        <f t="shared" si="114"/>
        <v>1789.1999999999998</v>
      </c>
      <c r="L418" s="55">
        <f t="shared" si="121"/>
        <v>289.8</v>
      </c>
      <c r="M418" s="3">
        <f t="shared" si="115"/>
        <v>766.08</v>
      </c>
      <c r="N418" s="55">
        <f t="shared" si="116"/>
        <v>1786.68</v>
      </c>
      <c r="O418" s="5">
        <v>2700.24</v>
      </c>
      <c r="P418" s="3">
        <f t="shared" si="117"/>
        <v>5355</v>
      </c>
      <c r="Q418" s="3">
        <f t="shared" si="118"/>
        <v>4214.5599999999995</v>
      </c>
      <c r="R418" s="3">
        <f t="shared" si="119"/>
        <v>3865.6800000000003</v>
      </c>
      <c r="S418" s="57">
        <f t="shared" si="120"/>
        <v>20985.440000000002</v>
      </c>
      <c r="T418" s="1">
        <v>111</v>
      </c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</row>
    <row r="419" spans="1:168" s="2" customFormat="1" ht="15" customHeight="1" x14ac:dyDescent="0.25">
      <c r="A419" s="1">
        <v>23</v>
      </c>
      <c r="B419" s="2" t="s">
        <v>475</v>
      </c>
      <c r="C419" s="1" t="s">
        <v>30</v>
      </c>
      <c r="D419" s="1" t="s">
        <v>446</v>
      </c>
      <c r="E419" s="1" t="s">
        <v>66</v>
      </c>
      <c r="F419" s="1" t="s">
        <v>32</v>
      </c>
      <c r="G419" s="3">
        <v>35000</v>
      </c>
      <c r="H419" s="58">
        <v>0</v>
      </c>
      <c r="I419" s="3">
        <v>25</v>
      </c>
      <c r="J419" s="3">
        <f t="shared" si="113"/>
        <v>1004.5</v>
      </c>
      <c r="K419" s="55">
        <f t="shared" si="114"/>
        <v>2485</v>
      </c>
      <c r="L419" s="55">
        <f t="shared" si="121"/>
        <v>402.5</v>
      </c>
      <c r="M419" s="3">
        <f t="shared" si="115"/>
        <v>1064</v>
      </c>
      <c r="N419" s="55">
        <f t="shared" si="116"/>
        <v>2481.5</v>
      </c>
      <c r="O419" s="5">
        <v>0</v>
      </c>
      <c r="P419" s="3">
        <f t="shared" si="117"/>
        <v>7437.5</v>
      </c>
      <c r="Q419" s="3">
        <f t="shared" si="118"/>
        <v>2093.5</v>
      </c>
      <c r="R419" s="3">
        <f t="shared" si="119"/>
        <v>5369</v>
      </c>
      <c r="S419" s="57">
        <f t="shared" si="120"/>
        <v>32906.5</v>
      </c>
      <c r="T419" s="1">
        <v>111</v>
      </c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</row>
    <row r="420" spans="1:168" s="2" customFormat="1" ht="15" customHeight="1" x14ac:dyDescent="0.25">
      <c r="A420" s="1">
        <v>24</v>
      </c>
      <c r="B420" s="2" t="s">
        <v>476</v>
      </c>
      <c r="C420" s="1" t="s">
        <v>30</v>
      </c>
      <c r="D420" s="1" t="s">
        <v>446</v>
      </c>
      <c r="E420" s="1" t="s">
        <v>121</v>
      </c>
      <c r="F420" s="1" t="s">
        <v>32</v>
      </c>
      <c r="G420" s="3">
        <v>24150</v>
      </c>
      <c r="H420" s="58">
        <v>0</v>
      </c>
      <c r="I420" s="3">
        <v>25</v>
      </c>
      <c r="J420" s="3">
        <f t="shared" si="113"/>
        <v>693.10500000000002</v>
      </c>
      <c r="K420" s="55">
        <f t="shared" si="114"/>
        <v>1714.6499999999999</v>
      </c>
      <c r="L420" s="55">
        <f t="shared" si="121"/>
        <v>277.72500000000002</v>
      </c>
      <c r="M420" s="3">
        <f t="shared" si="115"/>
        <v>734.16</v>
      </c>
      <c r="N420" s="55">
        <f t="shared" si="116"/>
        <v>1712.2350000000001</v>
      </c>
      <c r="O420" s="5">
        <v>0</v>
      </c>
      <c r="P420" s="3">
        <f t="shared" si="117"/>
        <v>5131.875</v>
      </c>
      <c r="Q420" s="3">
        <f t="shared" si="118"/>
        <v>1452.2649999999999</v>
      </c>
      <c r="R420" s="3">
        <f t="shared" si="119"/>
        <v>3704.61</v>
      </c>
      <c r="S420" s="57">
        <f t="shared" si="120"/>
        <v>22697.735000000001</v>
      </c>
      <c r="T420" s="1">
        <v>111</v>
      </c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</row>
    <row r="421" spans="1:168" s="2" customFormat="1" ht="15" customHeight="1" thickBot="1" x14ac:dyDescent="0.3">
      <c r="A421" s="1">
        <v>25</v>
      </c>
      <c r="B421" s="109" t="s">
        <v>477</v>
      </c>
      <c r="C421" s="1" t="s">
        <v>30</v>
      </c>
      <c r="D421" s="1" t="s">
        <v>446</v>
      </c>
      <c r="E421" s="1" t="s">
        <v>121</v>
      </c>
      <c r="F421" s="1" t="s">
        <v>32</v>
      </c>
      <c r="G421" s="3">
        <v>24150</v>
      </c>
      <c r="H421" s="58">
        <v>0</v>
      </c>
      <c r="I421" s="3">
        <v>25</v>
      </c>
      <c r="J421" s="3">
        <f>+G421*2.87%</f>
        <v>693.10500000000002</v>
      </c>
      <c r="K421" s="55">
        <f>+G421*7.1%</f>
        <v>1714.6499999999999</v>
      </c>
      <c r="L421" s="55">
        <f>+G421*1.15%</f>
        <v>277.72500000000002</v>
      </c>
      <c r="M421" s="3">
        <f>+G421*3.04%</f>
        <v>734.16</v>
      </c>
      <c r="N421" s="55">
        <f>+G421*7.09%</f>
        <v>1712.2350000000001</v>
      </c>
      <c r="O421" s="5">
        <v>0</v>
      </c>
      <c r="P421" s="3">
        <f>SUM(J421:N421)</f>
        <v>5131.875</v>
      </c>
      <c r="Q421" s="3">
        <f>+H421+I421+J421+M421+O421</f>
        <v>1452.2649999999999</v>
      </c>
      <c r="R421" s="3">
        <f>+K421+L421+N421</f>
        <v>3704.61</v>
      </c>
      <c r="S421" s="57">
        <f>+G421-Q421</f>
        <v>22697.735000000001</v>
      </c>
      <c r="T421" s="1">
        <v>111</v>
      </c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</row>
    <row r="422" spans="1:168" s="104" customFormat="1" ht="15" customHeight="1" thickBot="1" x14ac:dyDescent="0.3">
      <c r="A422" s="84">
        <f>+A421</f>
        <v>25</v>
      </c>
      <c r="B422" s="85"/>
      <c r="C422" s="85"/>
      <c r="D422" s="85"/>
      <c r="E422" s="85"/>
      <c r="F422" s="85"/>
      <c r="G422" s="67">
        <f t="shared" ref="G422:S422" si="122">SUM(G397:G421)</f>
        <v>741475</v>
      </c>
      <c r="H422" s="67">
        <f>SUM(H397:H421)</f>
        <v>17203.82</v>
      </c>
      <c r="I422" s="67">
        <f t="shared" si="122"/>
        <v>625</v>
      </c>
      <c r="J422" s="67">
        <f t="shared" si="122"/>
        <v>21280.332499999997</v>
      </c>
      <c r="K422" s="67">
        <f t="shared" si="122"/>
        <v>52644.725000000006</v>
      </c>
      <c r="L422" s="67">
        <f t="shared" si="122"/>
        <v>8068.1225000000031</v>
      </c>
      <c r="M422" s="67">
        <f t="shared" si="122"/>
        <v>22540.84</v>
      </c>
      <c r="N422" s="67">
        <f t="shared" si="122"/>
        <v>52570.577500000007</v>
      </c>
      <c r="O422" s="67">
        <f t="shared" si="122"/>
        <v>5400.48</v>
      </c>
      <c r="P422" s="67">
        <f t="shared" si="122"/>
        <v>157104.5975</v>
      </c>
      <c r="Q422" s="67">
        <f t="shared" si="122"/>
        <v>67050.472500000003</v>
      </c>
      <c r="R422" s="67">
        <f t="shared" si="122"/>
        <v>113283.42500000002</v>
      </c>
      <c r="S422" s="67">
        <f t="shared" si="122"/>
        <v>674424.52749999985</v>
      </c>
      <c r="T422" s="67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  <c r="BN422" s="68"/>
      <c r="BO422" s="68"/>
      <c r="BP422" s="68"/>
      <c r="BQ422" s="68"/>
      <c r="BR422" s="68"/>
      <c r="BS422" s="68"/>
      <c r="BT422" s="68"/>
      <c r="BU422" s="68"/>
      <c r="BV422" s="68"/>
      <c r="BW422" s="68"/>
      <c r="BX422" s="68"/>
      <c r="BY422" s="68"/>
      <c r="BZ422" s="68"/>
      <c r="CA422" s="68"/>
      <c r="CB422" s="68"/>
      <c r="CC422" s="68"/>
      <c r="CD422" s="68"/>
      <c r="CE422" s="68"/>
      <c r="CF422" s="68"/>
      <c r="CG422" s="68"/>
      <c r="CH422" s="68"/>
      <c r="CI422" s="68"/>
      <c r="CJ422" s="68"/>
      <c r="CK422" s="68"/>
      <c r="CL422" s="68"/>
      <c r="CM422" s="68"/>
      <c r="CN422" s="68"/>
      <c r="CO422" s="68"/>
      <c r="CP422" s="68"/>
      <c r="CQ422" s="68"/>
      <c r="CR422" s="68"/>
      <c r="CS422" s="68"/>
      <c r="CT422" s="68"/>
      <c r="CU422" s="68"/>
      <c r="CV422" s="68"/>
      <c r="CW422" s="68"/>
      <c r="CX422" s="68"/>
      <c r="CY422" s="68"/>
      <c r="CZ422" s="68"/>
      <c r="DA422" s="68"/>
      <c r="DB422" s="68"/>
      <c r="DC422" s="68"/>
      <c r="DD422" s="68"/>
      <c r="DE422" s="68"/>
      <c r="DF422" s="68"/>
      <c r="DG422" s="68"/>
      <c r="DH422" s="68"/>
      <c r="DI422" s="68"/>
      <c r="DJ422" s="68"/>
      <c r="DK422" s="68"/>
      <c r="DL422" s="68"/>
      <c r="DM422" s="68"/>
      <c r="DN422" s="68"/>
      <c r="DO422" s="68"/>
      <c r="DP422" s="68"/>
      <c r="DQ422" s="68"/>
      <c r="DR422" s="68"/>
      <c r="DS422" s="68"/>
      <c r="DT422" s="68"/>
      <c r="DU422" s="68"/>
      <c r="DV422" s="68"/>
      <c r="DW422" s="68"/>
      <c r="DX422" s="68"/>
      <c r="DY422" s="68"/>
      <c r="DZ422" s="68"/>
      <c r="EA422" s="68"/>
      <c r="EB422" s="68"/>
      <c r="EC422" s="68"/>
      <c r="ED422" s="68"/>
      <c r="EE422" s="68"/>
      <c r="EF422" s="68"/>
      <c r="EG422" s="68"/>
      <c r="EH422" s="68"/>
      <c r="EI422" s="68"/>
      <c r="EJ422" s="68"/>
      <c r="EK422" s="68"/>
      <c r="EL422" s="68"/>
      <c r="EM422" s="68"/>
      <c r="EN422" s="68"/>
      <c r="EO422" s="68"/>
      <c r="EP422" s="68"/>
      <c r="EQ422" s="68"/>
      <c r="ER422" s="68"/>
      <c r="ES422" s="68"/>
      <c r="ET422" s="68"/>
      <c r="EU422" s="68"/>
      <c r="EV422" s="68"/>
      <c r="EW422" s="68"/>
      <c r="EX422" s="68"/>
      <c r="EY422" s="68"/>
      <c r="EZ422" s="68"/>
      <c r="FA422" s="68"/>
      <c r="FB422" s="68"/>
      <c r="FC422" s="68"/>
      <c r="FD422" s="68"/>
      <c r="FE422" s="68"/>
      <c r="FF422" s="68"/>
      <c r="FG422" s="68"/>
      <c r="FH422" s="68"/>
      <c r="FI422" s="68"/>
      <c r="FJ422" s="68"/>
      <c r="FK422" s="68"/>
      <c r="FL422" s="68"/>
    </row>
    <row r="423" spans="1:168" s="2" customFormat="1" ht="8.1" customHeight="1" x14ac:dyDescent="0.25">
      <c r="A423" s="69"/>
      <c r="B423" s="70"/>
      <c r="C423" s="70"/>
      <c r="D423" s="70"/>
      <c r="E423" s="70"/>
      <c r="F423" s="70"/>
      <c r="G423" s="68"/>
      <c r="H423" s="71"/>
      <c r="I423" s="55"/>
      <c r="J423" s="68"/>
      <c r="K423" s="68"/>
      <c r="M423" s="55"/>
      <c r="N423" s="55"/>
      <c r="O423" s="105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  <c r="BN423" s="68"/>
      <c r="BO423" s="68"/>
      <c r="BP423" s="68"/>
      <c r="BQ423" s="68"/>
      <c r="BR423" s="68"/>
      <c r="BS423" s="68"/>
      <c r="BT423" s="68"/>
      <c r="BU423" s="68"/>
      <c r="BV423" s="68"/>
      <c r="BW423" s="68"/>
      <c r="BX423" s="68"/>
      <c r="BY423" s="68"/>
      <c r="BZ423" s="68"/>
      <c r="CA423" s="68"/>
      <c r="CB423" s="68"/>
      <c r="CC423" s="68"/>
      <c r="CD423" s="68"/>
      <c r="CE423" s="68"/>
      <c r="CF423" s="68"/>
      <c r="CG423" s="68"/>
      <c r="CH423" s="68"/>
      <c r="CI423" s="68"/>
      <c r="CJ423" s="68"/>
      <c r="CK423" s="68"/>
      <c r="CL423" s="68"/>
      <c r="CM423" s="68"/>
      <c r="CN423" s="68"/>
      <c r="CO423" s="68"/>
      <c r="CP423" s="68"/>
      <c r="CQ423" s="68"/>
      <c r="CR423" s="68"/>
      <c r="CS423" s="68"/>
      <c r="CT423" s="68"/>
      <c r="CU423" s="68"/>
      <c r="CV423" s="68"/>
      <c r="CW423" s="68"/>
      <c r="CX423" s="68"/>
      <c r="CY423" s="68"/>
      <c r="CZ423" s="68"/>
      <c r="DA423" s="68"/>
      <c r="DB423" s="68"/>
      <c r="DC423" s="68"/>
      <c r="DD423" s="68"/>
      <c r="DE423" s="68"/>
      <c r="DF423" s="68"/>
      <c r="DG423" s="68"/>
      <c r="DH423" s="68"/>
      <c r="DI423" s="68"/>
      <c r="DJ423" s="68"/>
      <c r="DK423" s="68"/>
      <c r="DL423" s="68"/>
      <c r="DM423" s="68"/>
      <c r="DN423" s="68"/>
      <c r="DO423" s="68"/>
      <c r="DP423" s="68"/>
      <c r="DQ423" s="68"/>
      <c r="DR423" s="68"/>
      <c r="DS423" s="68"/>
      <c r="DT423" s="68"/>
      <c r="DU423" s="68"/>
      <c r="DV423" s="68"/>
      <c r="DW423" s="68"/>
      <c r="DX423" s="68"/>
      <c r="DY423" s="68"/>
      <c r="DZ423" s="68"/>
      <c r="EA423" s="68"/>
      <c r="EB423" s="68"/>
      <c r="EC423" s="68"/>
      <c r="ED423" s="68"/>
      <c r="EE423" s="68"/>
      <c r="EF423" s="68"/>
      <c r="EG423" s="68"/>
      <c r="EH423" s="68"/>
      <c r="EI423" s="68"/>
      <c r="EJ423" s="68"/>
      <c r="EK423" s="68"/>
      <c r="EL423" s="68"/>
      <c r="EM423" s="68"/>
      <c r="EN423" s="68"/>
      <c r="EO423" s="68"/>
      <c r="EP423" s="68"/>
      <c r="EQ423" s="68"/>
      <c r="ER423" s="68"/>
      <c r="ES423" s="68"/>
      <c r="ET423" s="68"/>
      <c r="EU423" s="68"/>
      <c r="EV423" s="68"/>
      <c r="EW423" s="68"/>
      <c r="EX423" s="68"/>
      <c r="EY423" s="68"/>
      <c r="EZ423" s="68"/>
      <c r="FA423" s="68"/>
      <c r="FB423" s="68"/>
      <c r="FC423" s="68"/>
      <c r="FD423" s="68"/>
      <c r="FE423" s="68"/>
      <c r="FF423" s="68"/>
      <c r="FG423" s="68"/>
      <c r="FH423" s="68"/>
      <c r="FI423" s="68"/>
      <c r="FJ423" s="68"/>
      <c r="FK423" s="68"/>
      <c r="FL423" s="68"/>
    </row>
    <row r="424" spans="1:168" s="2" customFormat="1" ht="15" customHeight="1" x14ac:dyDescent="0.25">
      <c r="A424" s="48" t="s">
        <v>478</v>
      </c>
      <c r="B424" s="48"/>
      <c r="C424" s="48"/>
      <c r="D424" s="48"/>
      <c r="E424" s="48"/>
      <c r="F424" s="139"/>
      <c r="G424" s="101"/>
      <c r="H424" s="106"/>
      <c r="I424" s="101"/>
      <c r="J424" s="101"/>
      <c r="K424" s="101"/>
      <c r="L424" s="140"/>
      <c r="M424" s="101"/>
      <c r="N424" s="101"/>
      <c r="O424" s="102"/>
      <c r="P424" s="101"/>
      <c r="Q424" s="101"/>
      <c r="R424" s="101"/>
      <c r="S424" s="101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100"/>
      <c r="AO424" s="100"/>
      <c r="AP424" s="100"/>
      <c r="AQ424" s="100"/>
      <c r="AR424" s="100"/>
      <c r="AS424" s="100"/>
      <c r="AT424" s="100"/>
      <c r="AU424" s="100"/>
      <c r="AV424" s="100"/>
      <c r="AW424" s="100"/>
      <c r="AX424" s="100"/>
      <c r="AY424" s="100"/>
      <c r="AZ424" s="100"/>
      <c r="BA424" s="100"/>
      <c r="BB424" s="100"/>
      <c r="BC424" s="100"/>
      <c r="BD424" s="100"/>
      <c r="BE424" s="100"/>
      <c r="BF424" s="100"/>
      <c r="BG424" s="100"/>
      <c r="BH424" s="100"/>
      <c r="BI424" s="100"/>
      <c r="BJ424" s="100"/>
      <c r="BK424" s="100"/>
      <c r="BL424" s="100"/>
      <c r="BM424" s="100"/>
      <c r="BN424" s="100"/>
      <c r="BO424" s="100"/>
      <c r="BP424" s="100"/>
      <c r="BQ424" s="100"/>
      <c r="BR424" s="100"/>
      <c r="BS424" s="100"/>
      <c r="BT424" s="100"/>
      <c r="BU424" s="100"/>
      <c r="BV424" s="100"/>
      <c r="BW424" s="100"/>
      <c r="BX424" s="100"/>
      <c r="BY424" s="100"/>
      <c r="BZ424" s="100"/>
      <c r="CA424" s="100"/>
      <c r="CB424" s="100"/>
      <c r="CC424" s="100"/>
      <c r="CD424" s="100"/>
      <c r="CE424" s="100"/>
      <c r="CF424" s="100"/>
      <c r="CG424" s="100"/>
      <c r="CH424" s="100"/>
      <c r="CI424" s="100"/>
      <c r="CJ424" s="100"/>
      <c r="CK424" s="100"/>
      <c r="CL424" s="100"/>
      <c r="CM424" s="100"/>
      <c r="CN424" s="100"/>
      <c r="CO424" s="100"/>
      <c r="CP424" s="100"/>
      <c r="CQ424" s="100"/>
      <c r="CR424" s="100"/>
      <c r="CS424" s="100"/>
      <c r="CT424" s="100"/>
      <c r="CU424" s="100"/>
      <c r="CV424" s="100"/>
      <c r="CW424" s="100"/>
      <c r="CX424" s="100"/>
      <c r="CY424" s="100"/>
      <c r="CZ424" s="100"/>
      <c r="DA424" s="100"/>
      <c r="DB424" s="100"/>
      <c r="DC424" s="100"/>
      <c r="DD424" s="100"/>
      <c r="DE424" s="100"/>
      <c r="DF424" s="100"/>
      <c r="DG424" s="100"/>
      <c r="DH424" s="100"/>
      <c r="DI424" s="100"/>
      <c r="DJ424" s="100"/>
      <c r="DK424" s="100"/>
      <c r="DL424" s="100"/>
      <c r="DM424" s="100"/>
      <c r="DN424" s="100"/>
      <c r="DO424" s="100"/>
      <c r="DP424" s="100"/>
      <c r="DQ424" s="100"/>
      <c r="DR424" s="100"/>
      <c r="DS424" s="100"/>
      <c r="DT424" s="100"/>
      <c r="DU424" s="100"/>
      <c r="DV424" s="100"/>
      <c r="DW424" s="100"/>
      <c r="DX424" s="100"/>
      <c r="DY424" s="100"/>
      <c r="DZ424" s="100"/>
      <c r="EA424" s="100"/>
      <c r="EB424" s="100"/>
      <c r="EC424" s="100"/>
      <c r="ED424" s="100"/>
      <c r="EE424" s="100"/>
      <c r="EF424" s="100"/>
      <c r="EG424" s="100"/>
      <c r="EH424" s="100"/>
      <c r="EI424" s="100"/>
      <c r="EJ424" s="100"/>
      <c r="EK424" s="100"/>
      <c r="EL424" s="100"/>
      <c r="EM424" s="100"/>
      <c r="EN424" s="100"/>
      <c r="EO424" s="100"/>
      <c r="EP424" s="100"/>
      <c r="EQ424" s="100"/>
      <c r="ER424" s="100"/>
      <c r="ES424" s="100"/>
      <c r="ET424" s="100"/>
      <c r="EU424" s="100"/>
      <c r="EV424" s="100"/>
      <c r="EW424" s="100"/>
      <c r="EX424" s="100"/>
      <c r="EY424" s="100"/>
      <c r="EZ424" s="100"/>
      <c r="FA424" s="100"/>
      <c r="FB424" s="100"/>
      <c r="FC424" s="100"/>
      <c r="FD424" s="100"/>
      <c r="FE424" s="100"/>
      <c r="FF424" s="100"/>
      <c r="FG424" s="100"/>
      <c r="FH424" s="100"/>
      <c r="FI424" s="100"/>
      <c r="FJ424" s="100"/>
      <c r="FK424" s="100"/>
      <c r="FL424" s="100"/>
    </row>
    <row r="425" spans="1:168" s="2" customFormat="1" ht="8.1" customHeight="1" x14ac:dyDescent="0.25">
      <c r="A425" s="69"/>
      <c r="B425" s="70"/>
      <c r="C425" s="70"/>
      <c r="D425" s="70"/>
      <c r="E425" s="70"/>
      <c r="F425" s="70"/>
      <c r="G425" s="68"/>
      <c r="H425" s="71"/>
      <c r="I425" s="55"/>
      <c r="J425" s="68"/>
      <c r="K425" s="68"/>
      <c r="L425" s="68"/>
      <c r="M425" s="55"/>
      <c r="N425" s="55"/>
      <c r="O425" s="105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  <c r="BN425" s="68"/>
      <c r="BO425" s="68"/>
      <c r="BP425" s="68"/>
      <c r="BQ425" s="68"/>
      <c r="BR425" s="68"/>
      <c r="BS425" s="68"/>
      <c r="BT425" s="68"/>
      <c r="BU425" s="68"/>
      <c r="BV425" s="68"/>
      <c r="BW425" s="68"/>
      <c r="BX425" s="68"/>
      <c r="BY425" s="68"/>
      <c r="BZ425" s="68"/>
      <c r="CA425" s="68"/>
      <c r="CB425" s="68"/>
      <c r="CC425" s="68"/>
      <c r="CD425" s="68"/>
      <c r="CE425" s="68"/>
      <c r="CF425" s="68"/>
      <c r="CG425" s="68"/>
      <c r="CH425" s="68"/>
      <c r="CI425" s="68"/>
      <c r="CJ425" s="68"/>
      <c r="CK425" s="68"/>
      <c r="CL425" s="68"/>
      <c r="CM425" s="68"/>
      <c r="CN425" s="68"/>
      <c r="CO425" s="68"/>
      <c r="CP425" s="68"/>
      <c r="CQ425" s="68"/>
      <c r="CR425" s="68"/>
      <c r="CS425" s="68"/>
      <c r="CT425" s="68"/>
      <c r="CU425" s="68"/>
      <c r="CV425" s="68"/>
      <c r="CW425" s="68"/>
      <c r="CX425" s="68"/>
      <c r="CY425" s="68"/>
      <c r="CZ425" s="68"/>
      <c r="DA425" s="68"/>
      <c r="DB425" s="68"/>
      <c r="DC425" s="68"/>
      <c r="DD425" s="68"/>
      <c r="DE425" s="68"/>
      <c r="DF425" s="68"/>
      <c r="DG425" s="68"/>
      <c r="DH425" s="68"/>
      <c r="DI425" s="68"/>
      <c r="DJ425" s="68"/>
      <c r="DK425" s="68"/>
      <c r="DL425" s="68"/>
      <c r="DM425" s="68"/>
      <c r="DN425" s="68"/>
      <c r="DO425" s="68"/>
      <c r="DP425" s="68"/>
      <c r="DQ425" s="68"/>
      <c r="DR425" s="68"/>
      <c r="DS425" s="68"/>
      <c r="DT425" s="68"/>
      <c r="DU425" s="68"/>
      <c r="DV425" s="68"/>
      <c r="DW425" s="68"/>
      <c r="DX425" s="68"/>
      <c r="DY425" s="68"/>
      <c r="DZ425" s="68"/>
      <c r="EA425" s="68"/>
      <c r="EB425" s="68"/>
      <c r="EC425" s="68"/>
      <c r="ED425" s="68"/>
      <c r="EE425" s="68"/>
      <c r="EF425" s="68"/>
      <c r="EG425" s="68"/>
      <c r="EH425" s="68"/>
      <c r="EI425" s="68"/>
      <c r="EJ425" s="68"/>
      <c r="EK425" s="68"/>
      <c r="EL425" s="68"/>
      <c r="EM425" s="68"/>
      <c r="EN425" s="68"/>
      <c r="EO425" s="68"/>
      <c r="EP425" s="68"/>
      <c r="EQ425" s="68"/>
      <c r="ER425" s="68"/>
      <c r="ES425" s="68"/>
      <c r="ET425" s="68"/>
      <c r="EU425" s="68"/>
      <c r="EV425" s="68"/>
      <c r="EW425" s="68"/>
      <c r="EX425" s="68"/>
      <c r="EY425" s="68"/>
      <c r="EZ425" s="68"/>
      <c r="FA425" s="68"/>
      <c r="FB425" s="68"/>
      <c r="FC425" s="68"/>
      <c r="FD425" s="68"/>
      <c r="FE425" s="68"/>
      <c r="FF425" s="68"/>
      <c r="FG425" s="68"/>
      <c r="FH425" s="68"/>
      <c r="FI425" s="68"/>
      <c r="FJ425" s="68"/>
      <c r="FK425" s="68"/>
      <c r="FL425" s="68"/>
    </row>
    <row r="426" spans="1:168" s="2" customFormat="1" ht="15" customHeight="1" x14ac:dyDescent="0.25">
      <c r="A426" s="1">
        <v>1</v>
      </c>
      <c r="B426" s="2" t="s">
        <v>479</v>
      </c>
      <c r="C426" s="1" t="s">
        <v>30</v>
      </c>
      <c r="D426" s="1" t="s">
        <v>480</v>
      </c>
      <c r="E426" s="1" t="s">
        <v>91</v>
      </c>
      <c r="F426" s="1" t="s">
        <v>82</v>
      </c>
      <c r="G426" s="3">
        <v>70000</v>
      </c>
      <c r="H426" s="4">
        <v>5368.48</v>
      </c>
      <c r="I426" s="3">
        <v>25</v>
      </c>
      <c r="J426" s="3">
        <f>+G426*2.87%</f>
        <v>2009</v>
      </c>
      <c r="K426" s="55">
        <f>+G426*7.1%</f>
        <v>4970</v>
      </c>
      <c r="L426" s="3">
        <v>748.08</v>
      </c>
      <c r="M426" s="3">
        <f>+G426*3.04%</f>
        <v>2128</v>
      </c>
      <c r="N426" s="55">
        <f>+G426*7.09%</f>
        <v>4963</v>
      </c>
      <c r="O426" s="5">
        <v>0</v>
      </c>
      <c r="P426" s="3">
        <f>SUM(J426:N426)</f>
        <v>14818.08</v>
      </c>
      <c r="Q426" s="3">
        <f>+H426+I426+J426+M426+O426</f>
        <v>9530.48</v>
      </c>
      <c r="R426" s="3">
        <f>+K426+L426+N426</f>
        <v>10681.08</v>
      </c>
      <c r="S426" s="57">
        <f>+G426-Q426</f>
        <v>60469.520000000004</v>
      </c>
      <c r="T426" s="1">
        <v>111</v>
      </c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</row>
    <row r="427" spans="1:168" s="2" customFormat="1" ht="15" customHeight="1" thickBot="1" x14ac:dyDescent="0.3">
      <c r="A427" s="1">
        <v>2</v>
      </c>
      <c r="B427" s="2" t="s">
        <v>481</v>
      </c>
      <c r="C427" s="1" t="s">
        <v>34</v>
      </c>
      <c r="D427" s="1" t="s">
        <v>480</v>
      </c>
      <c r="E427" s="1" t="s">
        <v>482</v>
      </c>
      <c r="F427" s="1" t="s">
        <v>32</v>
      </c>
      <c r="G427" s="3">
        <v>40000</v>
      </c>
      <c r="H427" s="4">
        <v>442.65</v>
      </c>
      <c r="I427" s="3">
        <v>25</v>
      </c>
      <c r="J427" s="3">
        <f>+G427*2.87%</f>
        <v>1148</v>
      </c>
      <c r="K427" s="55">
        <f>+G427*7.1%</f>
        <v>2839.9999999999995</v>
      </c>
      <c r="L427" s="55">
        <f>+G427*1.15%</f>
        <v>460</v>
      </c>
      <c r="M427" s="3">
        <f>+G427*3.04%</f>
        <v>1216</v>
      </c>
      <c r="N427" s="55">
        <f>+G427*7.09%</f>
        <v>2836</v>
      </c>
      <c r="O427" s="5">
        <v>0</v>
      </c>
      <c r="P427" s="3">
        <f>SUM(J427:N427)</f>
        <v>8500</v>
      </c>
      <c r="Q427" s="3">
        <f>+H427+I427+J427+M427+O427</f>
        <v>2831.65</v>
      </c>
      <c r="R427" s="3">
        <f>+K427+L427+N427</f>
        <v>6136</v>
      </c>
      <c r="S427" s="57">
        <f>+G427-Q427</f>
        <v>37168.35</v>
      </c>
      <c r="T427" s="1">
        <v>111</v>
      </c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</row>
    <row r="428" spans="1:168" s="104" customFormat="1" ht="15" customHeight="1" thickBot="1" x14ac:dyDescent="0.3">
      <c r="A428" s="84">
        <f>+A427</f>
        <v>2</v>
      </c>
      <c r="B428" s="85"/>
      <c r="C428" s="85"/>
      <c r="D428" s="85"/>
      <c r="E428" s="85"/>
      <c r="F428" s="85"/>
      <c r="G428" s="67">
        <f>SUM(G426:G427)</f>
        <v>110000</v>
      </c>
      <c r="H428" s="67">
        <f>SUM(H426:H427)</f>
        <v>5811.1299999999992</v>
      </c>
      <c r="I428" s="67">
        <f t="shared" ref="I428:S428" si="123">SUM(I426:I427)</f>
        <v>50</v>
      </c>
      <c r="J428" s="67">
        <f t="shared" si="123"/>
        <v>3157</v>
      </c>
      <c r="K428" s="67">
        <f>SUM(K426:K427)</f>
        <v>7810</v>
      </c>
      <c r="L428" s="67">
        <f t="shared" si="123"/>
        <v>1208.08</v>
      </c>
      <c r="M428" s="67">
        <f t="shared" si="123"/>
        <v>3344</v>
      </c>
      <c r="N428" s="67">
        <f t="shared" si="123"/>
        <v>7799</v>
      </c>
      <c r="O428" s="67">
        <f t="shared" si="123"/>
        <v>0</v>
      </c>
      <c r="P428" s="67">
        <f t="shared" si="123"/>
        <v>23318.080000000002</v>
      </c>
      <c r="Q428" s="67">
        <f t="shared" si="123"/>
        <v>12362.13</v>
      </c>
      <c r="R428" s="67">
        <f t="shared" si="123"/>
        <v>16817.080000000002</v>
      </c>
      <c r="S428" s="67">
        <f t="shared" si="123"/>
        <v>97637.87</v>
      </c>
      <c r="T428" s="67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  <c r="BM428" s="68"/>
      <c r="BN428" s="68"/>
      <c r="BO428" s="68"/>
      <c r="BP428" s="68"/>
      <c r="BQ428" s="68"/>
      <c r="BR428" s="68"/>
      <c r="BS428" s="68"/>
      <c r="BT428" s="68"/>
      <c r="BU428" s="68"/>
      <c r="BV428" s="68"/>
      <c r="BW428" s="68"/>
      <c r="BX428" s="68"/>
      <c r="BY428" s="68"/>
      <c r="BZ428" s="68"/>
      <c r="CA428" s="68"/>
      <c r="CB428" s="68"/>
      <c r="CC428" s="68"/>
      <c r="CD428" s="68"/>
      <c r="CE428" s="68"/>
      <c r="CF428" s="68"/>
      <c r="CG428" s="68"/>
      <c r="CH428" s="68"/>
      <c r="CI428" s="68"/>
      <c r="CJ428" s="68"/>
      <c r="CK428" s="68"/>
      <c r="CL428" s="68"/>
      <c r="CM428" s="68"/>
      <c r="CN428" s="68"/>
      <c r="CO428" s="68"/>
      <c r="CP428" s="68"/>
      <c r="CQ428" s="68"/>
      <c r="CR428" s="68"/>
      <c r="CS428" s="68"/>
      <c r="CT428" s="68"/>
      <c r="CU428" s="68"/>
      <c r="CV428" s="68"/>
      <c r="CW428" s="68"/>
      <c r="CX428" s="68"/>
      <c r="CY428" s="68"/>
      <c r="CZ428" s="68"/>
      <c r="DA428" s="68"/>
      <c r="DB428" s="68"/>
      <c r="DC428" s="68"/>
      <c r="DD428" s="68"/>
      <c r="DE428" s="68"/>
      <c r="DF428" s="68"/>
      <c r="DG428" s="68"/>
      <c r="DH428" s="68"/>
      <c r="DI428" s="68"/>
      <c r="DJ428" s="68"/>
      <c r="DK428" s="68"/>
      <c r="DL428" s="68"/>
      <c r="DM428" s="68"/>
      <c r="DN428" s="68"/>
      <c r="DO428" s="68"/>
      <c r="DP428" s="68"/>
      <c r="DQ428" s="68"/>
      <c r="DR428" s="68"/>
      <c r="DS428" s="68"/>
      <c r="DT428" s="68"/>
      <c r="DU428" s="68"/>
      <c r="DV428" s="68"/>
      <c r="DW428" s="68"/>
      <c r="DX428" s="68"/>
      <c r="DY428" s="68"/>
      <c r="DZ428" s="68"/>
      <c r="EA428" s="68"/>
      <c r="EB428" s="68"/>
      <c r="EC428" s="68"/>
      <c r="ED428" s="68"/>
      <c r="EE428" s="68"/>
      <c r="EF428" s="68"/>
      <c r="EG428" s="68"/>
      <c r="EH428" s="68"/>
      <c r="EI428" s="68"/>
      <c r="EJ428" s="68"/>
      <c r="EK428" s="68"/>
      <c r="EL428" s="68"/>
      <c r="EM428" s="68"/>
      <c r="EN428" s="68"/>
      <c r="EO428" s="68"/>
      <c r="EP428" s="68"/>
      <c r="EQ428" s="68"/>
      <c r="ER428" s="68"/>
      <c r="ES428" s="68"/>
      <c r="ET428" s="68"/>
      <c r="EU428" s="68"/>
      <c r="EV428" s="68"/>
      <c r="EW428" s="68"/>
      <c r="EX428" s="68"/>
      <c r="EY428" s="68"/>
      <c r="EZ428" s="68"/>
      <c r="FA428" s="68"/>
      <c r="FB428" s="68"/>
      <c r="FC428" s="68"/>
      <c r="FD428" s="68"/>
      <c r="FE428" s="68"/>
      <c r="FF428" s="68"/>
      <c r="FG428" s="68"/>
      <c r="FH428" s="68"/>
      <c r="FI428" s="68"/>
      <c r="FJ428" s="68"/>
      <c r="FK428" s="68"/>
      <c r="FL428" s="68"/>
    </row>
    <row r="429" spans="1:168" s="2" customFormat="1" ht="8.1" customHeight="1" x14ac:dyDescent="0.25">
      <c r="A429" s="69"/>
      <c r="B429" s="70"/>
      <c r="C429" s="70"/>
      <c r="D429" s="70"/>
      <c r="E429" s="70"/>
      <c r="F429" s="70"/>
      <c r="G429" s="68"/>
      <c r="H429" s="71"/>
      <c r="I429" s="55"/>
      <c r="J429" s="68"/>
      <c r="K429" s="68"/>
      <c r="L429" s="68"/>
      <c r="M429" s="55"/>
      <c r="N429" s="55"/>
      <c r="O429" s="105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  <c r="BN429" s="68"/>
      <c r="BO429" s="68"/>
      <c r="BP429" s="68"/>
      <c r="BQ429" s="68"/>
      <c r="BR429" s="68"/>
      <c r="BS429" s="68"/>
      <c r="BT429" s="68"/>
      <c r="BU429" s="68"/>
      <c r="BV429" s="68"/>
      <c r="BW429" s="68"/>
      <c r="BX429" s="68"/>
      <c r="BY429" s="68"/>
      <c r="BZ429" s="68"/>
      <c r="CA429" s="68"/>
      <c r="CB429" s="68"/>
      <c r="CC429" s="68"/>
      <c r="CD429" s="68"/>
      <c r="CE429" s="68"/>
      <c r="CF429" s="68"/>
      <c r="CG429" s="68"/>
      <c r="CH429" s="68"/>
      <c r="CI429" s="68"/>
      <c r="CJ429" s="68"/>
      <c r="CK429" s="68"/>
      <c r="CL429" s="68"/>
      <c r="CM429" s="68"/>
      <c r="CN429" s="68"/>
      <c r="CO429" s="68"/>
      <c r="CP429" s="68"/>
      <c r="CQ429" s="68"/>
      <c r="CR429" s="68"/>
      <c r="CS429" s="68"/>
      <c r="CT429" s="68"/>
      <c r="CU429" s="68"/>
      <c r="CV429" s="68"/>
      <c r="CW429" s="68"/>
      <c r="CX429" s="68"/>
      <c r="CY429" s="68"/>
      <c r="CZ429" s="68"/>
      <c r="DA429" s="68"/>
      <c r="DB429" s="68"/>
      <c r="DC429" s="68"/>
      <c r="DD429" s="68"/>
      <c r="DE429" s="68"/>
      <c r="DF429" s="68"/>
      <c r="DG429" s="68"/>
      <c r="DH429" s="68"/>
      <c r="DI429" s="68"/>
      <c r="DJ429" s="68"/>
      <c r="DK429" s="68"/>
      <c r="DL429" s="68"/>
      <c r="DM429" s="68"/>
      <c r="DN429" s="68"/>
      <c r="DO429" s="68"/>
      <c r="DP429" s="68"/>
      <c r="DQ429" s="68"/>
      <c r="DR429" s="68"/>
      <c r="DS429" s="68"/>
      <c r="DT429" s="68"/>
      <c r="DU429" s="68"/>
      <c r="DV429" s="68"/>
      <c r="DW429" s="68"/>
      <c r="DX429" s="68"/>
      <c r="DY429" s="68"/>
      <c r="DZ429" s="68"/>
      <c r="EA429" s="68"/>
      <c r="EB429" s="68"/>
      <c r="EC429" s="68"/>
      <c r="ED429" s="68"/>
      <c r="EE429" s="68"/>
      <c r="EF429" s="68"/>
      <c r="EG429" s="68"/>
      <c r="EH429" s="68"/>
      <c r="EI429" s="68"/>
      <c r="EJ429" s="68"/>
      <c r="EK429" s="68"/>
      <c r="EL429" s="68"/>
      <c r="EM429" s="68"/>
      <c r="EN429" s="68"/>
      <c r="EO429" s="68"/>
      <c r="EP429" s="68"/>
      <c r="EQ429" s="68"/>
      <c r="ER429" s="68"/>
      <c r="ES429" s="68"/>
      <c r="ET429" s="68"/>
      <c r="EU429" s="68"/>
      <c r="EV429" s="68"/>
      <c r="EW429" s="68"/>
      <c r="EX429" s="68"/>
      <c r="EY429" s="68"/>
      <c r="EZ429" s="68"/>
      <c r="FA429" s="68"/>
      <c r="FB429" s="68"/>
      <c r="FC429" s="68"/>
      <c r="FD429" s="68"/>
      <c r="FE429" s="68"/>
      <c r="FF429" s="68"/>
      <c r="FG429" s="68"/>
      <c r="FH429" s="68"/>
      <c r="FI429" s="68"/>
      <c r="FJ429" s="68"/>
      <c r="FK429" s="68"/>
      <c r="FL429" s="68"/>
    </row>
    <row r="430" spans="1:168" s="2" customFormat="1" ht="15" customHeight="1" x14ac:dyDescent="0.25">
      <c r="A430" s="48" t="s">
        <v>483</v>
      </c>
      <c r="B430" s="48"/>
      <c r="C430" s="48"/>
      <c r="D430" s="48"/>
      <c r="E430" s="48"/>
      <c r="F430" s="139"/>
      <c r="G430" s="101"/>
      <c r="H430" s="106"/>
      <c r="I430" s="101"/>
      <c r="J430" s="101"/>
      <c r="K430" s="101"/>
      <c r="L430" s="140"/>
      <c r="M430" s="101"/>
      <c r="N430" s="101"/>
      <c r="O430" s="102"/>
      <c r="P430" s="101"/>
      <c r="Q430" s="101"/>
      <c r="R430" s="101"/>
      <c r="S430" s="101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100"/>
      <c r="AH430" s="100"/>
      <c r="AI430" s="100"/>
      <c r="AJ430" s="100"/>
      <c r="AK430" s="100"/>
      <c r="AL430" s="100"/>
      <c r="AM430" s="100"/>
      <c r="AN430" s="100"/>
      <c r="AO430" s="100"/>
      <c r="AP430" s="100"/>
      <c r="AQ430" s="100"/>
      <c r="AR430" s="100"/>
      <c r="AS430" s="100"/>
      <c r="AT430" s="100"/>
      <c r="AU430" s="100"/>
      <c r="AV430" s="100"/>
      <c r="AW430" s="100"/>
      <c r="AX430" s="100"/>
      <c r="AY430" s="100"/>
      <c r="AZ430" s="100"/>
      <c r="BA430" s="100"/>
      <c r="BB430" s="100"/>
      <c r="BC430" s="100"/>
      <c r="BD430" s="100"/>
      <c r="BE430" s="100"/>
      <c r="BF430" s="100"/>
      <c r="BG430" s="100"/>
      <c r="BH430" s="100"/>
      <c r="BI430" s="100"/>
      <c r="BJ430" s="100"/>
      <c r="BK430" s="100"/>
      <c r="BL430" s="100"/>
      <c r="BM430" s="100"/>
      <c r="BN430" s="100"/>
      <c r="BO430" s="100"/>
      <c r="BP430" s="100"/>
      <c r="BQ430" s="100"/>
      <c r="BR430" s="100"/>
      <c r="BS430" s="100"/>
      <c r="BT430" s="100"/>
      <c r="BU430" s="100"/>
      <c r="BV430" s="100"/>
      <c r="BW430" s="100"/>
      <c r="BX430" s="100"/>
      <c r="BY430" s="100"/>
      <c r="BZ430" s="100"/>
      <c r="CA430" s="100"/>
      <c r="CB430" s="100"/>
      <c r="CC430" s="100"/>
      <c r="CD430" s="100"/>
      <c r="CE430" s="100"/>
      <c r="CF430" s="100"/>
      <c r="CG430" s="100"/>
      <c r="CH430" s="100"/>
      <c r="CI430" s="100"/>
      <c r="CJ430" s="100"/>
      <c r="CK430" s="100"/>
      <c r="CL430" s="100"/>
      <c r="CM430" s="100"/>
      <c r="CN430" s="100"/>
      <c r="CO430" s="100"/>
      <c r="CP430" s="100"/>
      <c r="CQ430" s="100"/>
      <c r="CR430" s="100"/>
      <c r="CS430" s="100"/>
      <c r="CT430" s="100"/>
      <c r="CU430" s="100"/>
      <c r="CV430" s="100"/>
      <c r="CW430" s="100"/>
      <c r="CX430" s="100"/>
      <c r="CY430" s="100"/>
      <c r="CZ430" s="100"/>
      <c r="DA430" s="100"/>
      <c r="DB430" s="100"/>
      <c r="DC430" s="100"/>
      <c r="DD430" s="100"/>
      <c r="DE430" s="100"/>
      <c r="DF430" s="100"/>
      <c r="DG430" s="100"/>
      <c r="DH430" s="100"/>
      <c r="DI430" s="100"/>
      <c r="DJ430" s="100"/>
      <c r="DK430" s="100"/>
      <c r="DL430" s="100"/>
      <c r="DM430" s="100"/>
      <c r="DN430" s="100"/>
      <c r="DO430" s="100"/>
      <c r="DP430" s="100"/>
      <c r="DQ430" s="100"/>
      <c r="DR430" s="100"/>
      <c r="DS430" s="100"/>
      <c r="DT430" s="100"/>
      <c r="DU430" s="100"/>
      <c r="DV430" s="100"/>
      <c r="DW430" s="100"/>
      <c r="DX430" s="100"/>
      <c r="DY430" s="100"/>
      <c r="DZ430" s="100"/>
      <c r="EA430" s="100"/>
      <c r="EB430" s="100"/>
      <c r="EC430" s="100"/>
      <c r="ED430" s="100"/>
      <c r="EE430" s="100"/>
      <c r="EF430" s="100"/>
      <c r="EG430" s="100"/>
      <c r="EH430" s="100"/>
      <c r="EI430" s="100"/>
      <c r="EJ430" s="100"/>
      <c r="EK430" s="100"/>
      <c r="EL430" s="100"/>
      <c r="EM430" s="100"/>
      <c r="EN430" s="100"/>
      <c r="EO430" s="100"/>
      <c r="EP430" s="100"/>
      <c r="EQ430" s="100"/>
      <c r="ER430" s="100"/>
      <c r="ES430" s="100"/>
      <c r="ET430" s="100"/>
      <c r="EU430" s="100"/>
      <c r="EV430" s="100"/>
      <c r="EW430" s="100"/>
      <c r="EX430" s="100"/>
      <c r="EY430" s="100"/>
      <c r="EZ430" s="100"/>
      <c r="FA430" s="100"/>
      <c r="FB430" s="100"/>
      <c r="FC430" s="100"/>
      <c r="FD430" s="100"/>
      <c r="FE430" s="100"/>
      <c r="FF430" s="100"/>
      <c r="FG430" s="100"/>
      <c r="FH430" s="100"/>
      <c r="FI430" s="100"/>
      <c r="FJ430" s="100"/>
      <c r="FK430" s="100"/>
      <c r="FL430" s="100"/>
    </row>
    <row r="431" spans="1:168" ht="8.1" customHeight="1" x14ac:dyDescent="0.25"/>
    <row r="432" spans="1:168" s="2" customFormat="1" ht="15" customHeight="1" x14ac:dyDescent="0.25">
      <c r="A432" s="1">
        <v>1</v>
      </c>
      <c r="B432" s="2" t="s">
        <v>484</v>
      </c>
      <c r="C432" s="1" t="s">
        <v>34</v>
      </c>
      <c r="D432" s="1" t="s">
        <v>485</v>
      </c>
      <c r="E432" s="1" t="s">
        <v>453</v>
      </c>
      <c r="F432" s="1" t="s">
        <v>32</v>
      </c>
      <c r="G432" s="3">
        <v>35000</v>
      </c>
      <c r="H432" s="58">
        <v>0</v>
      </c>
      <c r="I432" s="3">
        <v>25</v>
      </c>
      <c r="J432" s="3">
        <f>+G432*2.87%</f>
        <v>1004.5</v>
      </c>
      <c r="K432" s="55">
        <f>+G432*7.1%</f>
        <v>2485</v>
      </c>
      <c r="L432" s="55">
        <f>+G432*1.15%</f>
        <v>402.5</v>
      </c>
      <c r="M432" s="3">
        <f>+G432*3.04%</f>
        <v>1064</v>
      </c>
      <c r="N432" s="55">
        <f>+G432*7.09%</f>
        <v>2481.5</v>
      </c>
      <c r="O432" s="5">
        <v>0</v>
      </c>
      <c r="P432" s="3">
        <f>SUM(J432:N432)</f>
        <v>7437.5</v>
      </c>
      <c r="Q432" s="3">
        <f>+H432+I432+J432+M432+O432</f>
        <v>2093.5</v>
      </c>
      <c r="R432" s="3">
        <f>+K432+L432+N432</f>
        <v>5369</v>
      </c>
      <c r="S432" s="57">
        <f>+G432-Q432</f>
        <v>32906.5</v>
      </c>
      <c r="T432" s="1">
        <v>111</v>
      </c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</row>
    <row r="433" spans="1:168" s="2" customFormat="1" ht="15" customHeight="1" x14ac:dyDescent="0.25">
      <c r="A433" s="1">
        <v>2</v>
      </c>
      <c r="B433" s="2" t="s">
        <v>486</v>
      </c>
      <c r="C433" s="1" t="s">
        <v>34</v>
      </c>
      <c r="D433" s="1" t="s">
        <v>485</v>
      </c>
      <c r="E433" s="1" t="s">
        <v>453</v>
      </c>
      <c r="F433" s="1" t="s">
        <v>32</v>
      </c>
      <c r="G433" s="3">
        <v>35000</v>
      </c>
      <c r="H433" s="58">
        <v>0</v>
      </c>
      <c r="I433" s="3">
        <v>25</v>
      </c>
      <c r="J433" s="3">
        <f>+G433*2.87%</f>
        <v>1004.5</v>
      </c>
      <c r="K433" s="55">
        <f>+G433*7.1%</f>
        <v>2485</v>
      </c>
      <c r="L433" s="55">
        <f>+G433*1.15%</f>
        <v>402.5</v>
      </c>
      <c r="M433" s="3">
        <f>+G433*3.04%</f>
        <v>1064</v>
      </c>
      <c r="N433" s="55">
        <f>+G433*7.09%</f>
        <v>2481.5</v>
      </c>
      <c r="O433" s="5">
        <v>0</v>
      </c>
      <c r="P433" s="3">
        <f>SUM(J433:N433)</f>
        <v>7437.5</v>
      </c>
      <c r="Q433" s="3">
        <f>+H433+I433+J433+M433+O433</f>
        <v>2093.5</v>
      </c>
      <c r="R433" s="3">
        <f>+K433+L433+N433</f>
        <v>5369</v>
      </c>
      <c r="S433" s="57">
        <f>+G433-Q433</f>
        <v>32906.5</v>
      </c>
      <c r="T433" s="1">
        <v>111</v>
      </c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</row>
    <row r="434" spans="1:168" ht="15" customHeight="1" x14ac:dyDescent="0.25">
      <c r="A434" s="1">
        <v>3</v>
      </c>
      <c r="B434" s="2" t="s">
        <v>487</v>
      </c>
      <c r="C434" s="1" t="s">
        <v>30</v>
      </c>
      <c r="D434" s="1" t="s">
        <v>485</v>
      </c>
      <c r="E434" s="1" t="s">
        <v>66</v>
      </c>
      <c r="F434" s="1" t="s">
        <v>32</v>
      </c>
      <c r="G434" s="3">
        <v>22575</v>
      </c>
      <c r="H434" s="58">
        <v>0</v>
      </c>
      <c r="I434" s="3">
        <v>25</v>
      </c>
      <c r="J434" s="3">
        <f>+G434*2.87%</f>
        <v>647.90250000000003</v>
      </c>
      <c r="K434" s="55">
        <f>+G434*7.1%</f>
        <v>1602.8249999999998</v>
      </c>
      <c r="L434" s="55">
        <f>+G434*1.15%</f>
        <v>259.61250000000001</v>
      </c>
      <c r="M434" s="3">
        <f>+G434*3.04%</f>
        <v>686.28</v>
      </c>
      <c r="N434" s="55">
        <f>+G434*7.09%</f>
        <v>1600.5675000000001</v>
      </c>
      <c r="O434" s="5">
        <v>0</v>
      </c>
      <c r="P434" s="3">
        <f>SUM(J434:N434)</f>
        <v>4797.1875</v>
      </c>
      <c r="Q434" s="3">
        <f>+H434+I434+J434+M434+O434</f>
        <v>1359.1824999999999</v>
      </c>
      <c r="R434" s="3">
        <f>+K434+L434+N434</f>
        <v>3463.0050000000001</v>
      </c>
      <c r="S434" s="57">
        <f>+G434-Q434</f>
        <v>21215.817500000001</v>
      </c>
      <c r="T434" s="1">
        <v>111</v>
      </c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</row>
    <row r="435" spans="1:168" s="2" customFormat="1" ht="15" customHeight="1" x14ac:dyDescent="0.25">
      <c r="A435" s="1">
        <v>4</v>
      </c>
      <c r="B435" s="2" t="s">
        <v>488</v>
      </c>
      <c r="C435" s="1" t="s">
        <v>34</v>
      </c>
      <c r="D435" s="1" t="s">
        <v>485</v>
      </c>
      <c r="E435" s="1" t="s">
        <v>453</v>
      </c>
      <c r="F435" s="1" t="s">
        <v>32</v>
      </c>
      <c r="G435" s="3">
        <v>35000</v>
      </c>
      <c r="H435" s="58">
        <v>0</v>
      </c>
      <c r="I435" s="3">
        <v>25</v>
      </c>
      <c r="J435" s="3">
        <f>+G435*2.87%</f>
        <v>1004.5</v>
      </c>
      <c r="K435" s="55">
        <f>+G435*7.1%</f>
        <v>2485</v>
      </c>
      <c r="L435" s="55">
        <f>+G435*1.15%</f>
        <v>402.5</v>
      </c>
      <c r="M435" s="3">
        <f>+G435*3.04%</f>
        <v>1064</v>
      </c>
      <c r="N435" s="55">
        <f>+G435*7.09%</f>
        <v>2481.5</v>
      </c>
      <c r="O435" s="5">
        <v>0</v>
      </c>
      <c r="P435" s="3">
        <f>SUM(J435:N435)</f>
        <v>7437.5</v>
      </c>
      <c r="Q435" s="3">
        <f>+H435+I435+J435+M435+O435</f>
        <v>2093.5</v>
      </c>
      <c r="R435" s="3">
        <f>+K435+L435+N435</f>
        <v>5369</v>
      </c>
      <c r="S435" s="57">
        <f>+G435-Q435</f>
        <v>32906.5</v>
      </c>
      <c r="T435" s="1">
        <v>111</v>
      </c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</row>
    <row r="436" spans="1:168" s="2" customFormat="1" ht="15" customHeight="1" thickBot="1" x14ac:dyDescent="0.3">
      <c r="A436" s="1">
        <v>5</v>
      </c>
      <c r="B436" s="2" t="s">
        <v>489</v>
      </c>
      <c r="C436" s="1" t="s">
        <v>34</v>
      </c>
      <c r="D436" s="1" t="s">
        <v>485</v>
      </c>
      <c r="E436" s="1" t="s">
        <v>490</v>
      </c>
      <c r="F436" s="1" t="s">
        <v>32</v>
      </c>
      <c r="G436" s="3">
        <v>26250</v>
      </c>
      <c r="H436" s="58">
        <v>0</v>
      </c>
      <c r="I436" s="3">
        <v>25</v>
      </c>
      <c r="J436" s="3">
        <f>+G436*2.87%</f>
        <v>753.375</v>
      </c>
      <c r="K436" s="55">
        <f>+G436*7.1%</f>
        <v>1863.7499999999998</v>
      </c>
      <c r="L436" s="55">
        <f>+G436*1.15%</f>
        <v>301.875</v>
      </c>
      <c r="M436" s="3">
        <f>+G436*3.04%</f>
        <v>798</v>
      </c>
      <c r="N436" s="55">
        <f>+G436*7.09%</f>
        <v>1861.1250000000002</v>
      </c>
      <c r="O436" s="5">
        <v>0</v>
      </c>
      <c r="P436" s="56">
        <f>SUM(J436:N436)</f>
        <v>5578.125</v>
      </c>
      <c r="Q436" s="3">
        <f>+H436+I436+J436+M436+O436</f>
        <v>1576.375</v>
      </c>
      <c r="R436" s="56">
        <f>+K436+L436+N436</f>
        <v>4026.75</v>
      </c>
      <c r="S436" s="57">
        <f>+G436-Q436</f>
        <v>24673.625</v>
      </c>
      <c r="T436" s="1">
        <v>111</v>
      </c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</row>
    <row r="437" spans="1:168" s="104" customFormat="1" ht="15" customHeight="1" thickBot="1" x14ac:dyDescent="0.3">
      <c r="A437" s="84">
        <f>+A436</f>
        <v>5</v>
      </c>
      <c r="B437" s="85"/>
      <c r="C437" s="85"/>
      <c r="D437" s="85"/>
      <c r="E437" s="85"/>
      <c r="F437" s="85"/>
      <c r="G437" s="67">
        <f>SUM(G432:G436)</f>
        <v>153825</v>
      </c>
      <c r="H437" s="67">
        <f t="shared" ref="H437:S437" si="124">SUM(H432:H436)</f>
        <v>0</v>
      </c>
      <c r="I437" s="67">
        <f t="shared" si="124"/>
        <v>125</v>
      </c>
      <c r="J437" s="67">
        <f t="shared" si="124"/>
        <v>4414.7775000000001</v>
      </c>
      <c r="K437" s="67">
        <f>SUM(K432:K436)</f>
        <v>10921.575000000001</v>
      </c>
      <c r="L437" s="67">
        <f t="shared" si="124"/>
        <v>1768.9875</v>
      </c>
      <c r="M437" s="67">
        <f t="shared" si="124"/>
        <v>4676.28</v>
      </c>
      <c r="N437" s="67">
        <f t="shared" si="124"/>
        <v>10906.192500000001</v>
      </c>
      <c r="O437" s="67">
        <f t="shared" si="124"/>
        <v>0</v>
      </c>
      <c r="P437" s="67">
        <f t="shared" si="124"/>
        <v>32687.8125</v>
      </c>
      <c r="Q437" s="67">
        <f t="shared" si="124"/>
        <v>9216.057499999999</v>
      </c>
      <c r="R437" s="67">
        <f t="shared" si="124"/>
        <v>23596.755000000001</v>
      </c>
      <c r="S437" s="67">
        <f t="shared" si="124"/>
        <v>144608.9425</v>
      </c>
      <c r="T437" s="67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  <c r="BM437" s="68"/>
      <c r="BN437" s="68"/>
      <c r="BO437" s="68"/>
      <c r="BP437" s="68"/>
      <c r="BQ437" s="68"/>
      <c r="BR437" s="68"/>
      <c r="BS437" s="68"/>
      <c r="BT437" s="68"/>
      <c r="BU437" s="68"/>
      <c r="BV437" s="68"/>
      <c r="BW437" s="68"/>
      <c r="BX437" s="68"/>
      <c r="BY437" s="68"/>
      <c r="BZ437" s="68"/>
      <c r="CA437" s="68"/>
      <c r="CB437" s="68"/>
      <c r="CC437" s="68"/>
      <c r="CD437" s="68"/>
      <c r="CE437" s="68"/>
      <c r="CF437" s="68"/>
      <c r="CG437" s="68"/>
      <c r="CH437" s="68"/>
      <c r="CI437" s="68"/>
      <c r="CJ437" s="68"/>
      <c r="CK437" s="68"/>
      <c r="CL437" s="68"/>
      <c r="CM437" s="68"/>
      <c r="CN437" s="68"/>
      <c r="CO437" s="68"/>
      <c r="CP437" s="68"/>
      <c r="CQ437" s="68"/>
      <c r="CR437" s="68"/>
      <c r="CS437" s="68"/>
      <c r="CT437" s="68"/>
      <c r="CU437" s="68"/>
      <c r="CV437" s="68"/>
      <c r="CW437" s="68"/>
      <c r="CX437" s="68"/>
      <c r="CY437" s="68"/>
      <c r="CZ437" s="68"/>
      <c r="DA437" s="68"/>
      <c r="DB437" s="68"/>
      <c r="DC437" s="68"/>
      <c r="DD437" s="68"/>
      <c r="DE437" s="68"/>
      <c r="DF437" s="68"/>
      <c r="DG437" s="68"/>
      <c r="DH437" s="68"/>
      <c r="DI437" s="68"/>
      <c r="DJ437" s="68"/>
      <c r="DK437" s="68"/>
      <c r="DL437" s="68"/>
      <c r="DM437" s="68"/>
      <c r="DN437" s="68"/>
      <c r="DO437" s="68"/>
      <c r="DP437" s="68"/>
      <c r="DQ437" s="68"/>
      <c r="DR437" s="68"/>
      <c r="DS437" s="68"/>
      <c r="DT437" s="68"/>
      <c r="DU437" s="68"/>
      <c r="DV437" s="68"/>
      <c r="DW437" s="68"/>
      <c r="DX437" s="68"/>
      <c r="DY437" s="68"/>
      <c r="DZ437" s="68"/>
      <c r="EA437" s="68"/>
      <c r="EB437" s="68"/>
      <c r="EC437" s="68"/>
      <c r="ED437" s="68"/>
      <c r="EE437" s="68"/>
      <c r="EF437" s="68"/>
      <c r="EG437" s="68"/>
      <c r="EH437" s="68"/>
      <c r="EI437" s="68"/>
      <c r="EJ437" s="68"/>
      <c r="EK437" s="68"/>
      <c r="EL437" s="68"/>
      <c r="EM437" s="68"/>
      <c r="EN437" s="68"/>
      <c r="EO437" s="68"/>
      <c r="EP437" s="68"/>
      <c r="EQ437" s="68"/>
      <c r="ER437" s="68"/>
      <c r="ES437" s="68"/>
      <c r="ET437" s="68"/>
      <c r="EU437" s="68"/>
      <c r="EV437" s="68"/>
      <c r="EW437" s="68"/>
      <c r="EX437" s="68"/>
      <c r="EY437" s="68"/>
      <c r="EZ437" s="68"/>
      <c r="FA437" s="68"/>
      <c r="FB437" s="68"/>
      <c r="FC437" s="68"/>
      <c r="FD437" s="68"/>
      <c r="FE437" s="68"/>
      <c r="FF437" s="68"/>
      <c r="FG437" s="68"/>
      <c r="FH437" s="68"/>
      <c r="FI437" s="68"/>
      <c r="FJ437" s="68"/>
      <c r="FK437" s="68"/>
      <c r="FL437" s="68"/>
    </row>
    <row r="438" spans="1:168" s="2" customFormat="1" ht="8.1" customHeight="1" x14ac:dyDescent="0.25">
      <c r="A438" s="69"/>
      <c r="B438" s="70"/>
      <c r="C438" s="70"/>
      <c r="D438" s="70"/>
      <c r="E438" s="70"/>
      <c r="F438" s="70"/>
      <c r="G438" s="68"/>
      <c r="H438" s="71"/>
      <c r="I438" s="55"/>
      <c r="J438" s="68"/>
      <c r="K438" s="68"/>
      <c r="L438" s="68"/>
      <c r="M438" s="55"/>
      <c r="N438" s="55"/>
      <c r="O438" s="105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/>
      <c r="BM438" s="68"/>
      <c r="BN438" s="68"/>
      <c r="BO438" s="68"/>
      <c r="BP438" s="68"/>
      <c r="BQ438" s="68"/>
      <c r="BR438" s="68"/>
      <c r="BS438" s="68"/>
      <c r="BT438" s="68"/>
      <c r="BU438" s="68"/>
      <c r="BV438" s="68"/>
      <c r="BW438" s="68"/>
      <c r="BX438" s="68"/>
      <c r="BY438" s="68"/>
      <c r="BZ438" s="68"/>
      <c r="CA438" s="68"/>
      <c r="CB438" s="68"/>
      <c r="CC438" s="68"/>
      <c r="CD438" s="68"/>
      <c r="CE438" s="68"/>
      <c r="CF438" s="68"/>
      <c r="CG438" s="68"/>
      <c r="CH438" s="68"/>
      <c r="CI438" s="68"/>
      <c r="CJ438" s="68"/>
      <c r="CK438" s="68"/>
      <c r="CL438" s="68"/>
      <c r="CM438" s="68"/>
      <c r="CN438" s="68"/>
      <c r="CO438" s="68"/>
      <c r="CP438" s="68"/>
      <c r="CQ438" s="68"/>
      <c r="CR438" s="68"/>
      <c r="CS438" s="68"/>
      <c r="CT438" s="68"/>
      <c r="CU438" s="68"/>
      <c r="CV438" s="68"/>
      <c r="CW438" s="68"/>
      <c r="CX438" s="68"/>
      <c r="CY438" s="68"/>
      <c r="CZ438" s="68"/>
      <c r="DA438" s="68"/>
      <c r="DB438" s="68"/>
      <c r="DC438" s="68"/>
      <c r="DD438" s="68"/>
      <c r="DE438" s="68"/>
      <c r="DF438" s="68"/>
      <c r="DG438" s="68"/>
      <c r="DH438" s="68"/>
      <c r="DI438" s="68"/>
      <c r="DJ438" s="68"/>
      <c r="DK438" s="68"/>
      <c r="DL438" s="68"/>
      <c r="DM438" s="68"/>
      <c r="DN438" s="68"/>
      <c r="DO438" s="68"/>
      <c r="DP438" s="68"/>
      <c r="DQ438" s="68"/>
      <c r="DR438" s="68"/>
      <c r="DS438" s="68"/>
      <c r="DT438" s="68"/>
      <c r="DU438" s="68"/>
      <c r="DV438" s="68"/>
      <c r="DW438" s="68"/>
      <c r="DX438" s="68"/>
      <c r="DY438" s="68"/>
      <c r="DZ438" s="68"/>
      <c r="EA438" s="68"/>
      <c r="EB438" s="68"/>
      <c r="EC438" s="68"/>
      <c r="ED438" s="68"/>
      <c r="EE438" s="68"/>
      <c r="EF438" s="68"/>
      <c r="EG438" s="68"/>
      <c r="EH438" s="68"/>
      <c r="EI438" s="68"/>
      <c r="EJ438" s="68"/>
      <c r="EK438" s="68"/>
      <c r="EL438" s="68"/>
      <c r="EM438" s="68"/>
      <c r="EN438" s="68"/>
      <c r="EO438" s="68"/>
      <c r="EP438" s="68"/>
      <c r="EQ438" s="68"/>
      <c r="ER438" s="68"/>
      <c r="ES438" s="68"/>
      <c r="ET438" s="68"/>
      <c r="EU438" s="68"/>
      <c r="EV438" s="68"/>
      <c r="EW438" s="68"/>
      <c r="EX438" s="68"/>
      <c r="EY438" s="68"/>
      <c r="EZ438" s="68"/>
      <c r="FA438" s="68"/>
      <c r="FB438" s="68"/>
      <c r="FC438" s="68"/>
      <c r="FD438" s="68"/>
      <c r="FE438" s="68"/>
      <c r="FF438" s="68"/>
      <c r="FG438" s="68"/>
      <c r="FH438" s="68"/>
      <c r="FI438" s="68"/>
      <c r="FJ438" s="68"/>
      <c r="FK438" s="68"/>
      <c r="FL438" s="68"/>
    </row>
    <row r="439" spans="1:168" s="2" customFormat="1" ht="15" customHeight="1" x14ac:dyDescent="0.25">
      <c r="A439" s="48" t="s">
        <v>491</v>
      </c>
      <c r="B439" s="48"/>
      <c r="C439" s="48"/>
      <c r="D439" s="48"/>
      <c r="E439" s="48"/>
      <c r="F439" s="139"/>
      <c r="G439" s="101"/>
      <c r="H439" s="106"/>
      <c r="I439" s="101"/>
      <c r="J439" s="101"/>
      <c r="K439" s="101"/>
      <c r="L439" s="140"/>
      <c r="M439" s="101"/>
      <c r="N439" s="101"/>
      <c r="O439" s="102"/>
      <c r="P439" s="101"/>
      <c r="Q439" s="101"/>
      <c r="R439" s="101"/>
      <c r="S439" s="101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  <c r="AJ439" s="100"/>
      <c r="AK439" s="100"/>
      <c r="AL439" s="100"/>
      <c r="AM439" s="100"/>
      <c r="AN439" s="100"/>
      <c r="AO439" s="100"/>
      <c r="AP439" s="100"/>
      <c r="AQ439" s="100"/>
      <c r="AR439" s="100"/>
      <c r="AS439" s="100"/>
      <c r="AT439" s="100"/>
      <c r="AU439" s="100"/>
      <c r="AV439" s="100"/>
      <c r="AW439" s="100"/>
      <c r="AX439" s="100"/>
      <c r="AY439" s="100"/>
      <c r="AZ439" s="100"/>
      <c r="BA439" s="100"/>
      <c r="BB439" s="100"/>
      <c r="BC439" s="100"/>
      <c r="BD439" s="100"/>
      <c r="BE439" s="100"/>
      <c r="BF439" s="100"/>
      <c r="BG439" s="100"/>
      <c r="BH439" s="100"/>
      <c r="BI439" s="100"/>
      <c r="BJ439" s="100"/>
      <c r="BK439" s="100"/>
      <c r="BL439" s="100"/>
      <c r="BM439" s="100"/>
      <c r="BN439" s="100"/>
      <c r="BO439" s="100"/>
      <c r="BP439" s="100"/>
      <c r="BQ439" s="100"/>
      <c r="BR439" s="100"/>
      <c r="BS439" s="100"/>
      <c r="BT439" s="100"/>
      <c r="BU439" s="100"/>
      <c r="BV439" s="100"/>
      <c r="BW439" s="100"/>
      <c r="BX439" s="100"/>
      <c r="BY439" s="100"/>
      <c r="BZ439" s="100"/>
      <c r="CA439" s="100"/>
      <c r="CB439" s="100"/>
      <c r="CC439" s="100"/>
      <c r="CD439" s="100"/>
      <c r="CE439" s="100"/>
      <c r="CF439" s="100"/>
      <c r="CG439" s="100"/>
      <c r="CH439" s="100"/>
      <c r="CI439" s="100"/>
      <c r="CJ439" s="100"/>
      <c r="CK439" s="100"/>
      <c r="CL439" s="100"/>
      <c r="CM439" s="100"/>
      <c r="CN439" s="100"/>
      <c r="CO439" s="100"/>
      <c r="CP439" s="100"/>
      <c r="CQ439" s="100"/>
      <c r="CR439" s="100"/>
      <c r="CS439" s="100"/>
      <c r="CT439" s="100"/>
      <c r="CU439" s="100"/>
      <c r="CV439" s="100"/>
      <c r="CW439" s="100"/>
      <c r="CX439" s="100"/>
      <c r="CY439" s="100"/>
      <c r="CZ439" s="100"/>
      <c r="DA439" s="100"/>
      <c r="DB439" s="100"/>
      <c r="DC439" s="100"/>
      <c r="DD439" s="100"/>
      <c r="DE439" s="100"/>
      <c r="DF439" s="100"/>
      <c r="DG439" s="100"/>
      <c r="DH439" s="100"/>
      <c r="DI439" s="100"/>
      <c r="DJ439" s="100"/>
      <c r="DK439" s="100"/>
      <c r="DL439" s="100"/>
      <c r="DM439" s="100"/>
      <c r="DN439" s="100"/>
      <c r="DO439" s="100"/>
      <c r="DP439" s="100"/>
      <c r="DQ439" s="100"/>
      <c r="DR439" s="100"/>
      <c r="DS439" s="100"/>
      <c r="DT439" s="100"/>
      <c r="DU439" s="100"/>
      <c r="DV439" s="100"/>
      <c r="DW439" s="100"/>
      <c r="DX439" s="100"/>
      <c r="DY439" s="100"/>
      <c r="DZ439" s="100"/>
      <c r="EA439" s="100"/>
      <c r="EB439" s="100"/>
      <c r="EC439" s="100"/>
      <c r="ED439" s="100"/>
      <c r="EE439" s="100"/>
      <c r="EF439" s="100"/>
      <c r="EG439" s="100"/>
      <c r="EH439" s="100"/>
      <c r="EI439" s="100"/>
      <c r="EJ439" s="100"/>
      <c r="EK439" s="100"/>
      <c r="EL439" s="100"/>
      <c r="EM439" s="100"/>
      <c r="EN439" s="100"/>
      <c r="EO439" s="100"/>
      <c r="EP439" s="100"/>
      <c r="EQ439" s="100"/>
      <c r="ER439" s="100"/>
      <c r="ES439" s="100"/>
      <c r="ET439" s="100"/>
      <c r="EU439" s="100"/>
      <c r="EV439" s="100"/>
      <c r="EW439" s="100"/>
      <c r="EX439" s="100"/>
      <c r="EY439" s="100"/>
      <c r="EZ439" s="100"/>
      <c r="FA439" s="100"/>
      <c r="FB439" s="100"/>
      <c r="FC439" s="100"/>
      <c r="FD439" s="100"/>
      <c r="FE439" s="100"/>
      <c r="FF439" s="100"/>
      <c r="FG439" s="100"/>
      <c r="FH439" s="100"/>
      <c r="FI439" s="100"/>
      <c r="FJ439" s="100"/>
      <c r="FK439" s="100"/>
      <c r="FL439" s="100"/>
    </row>
    <row r="440" spans="1:168" s="2" customFormat="1" ht="8.1" customHeight="1" x14ac:dyDescent="0.25">
      <c r="A440" s="69"/>
      <c r="B440" s="70"/>
      <c r="C440" s="70"/>
      <c r="D440" s="70"/>
      <c r="E440" s="70"/>
      <c r="F440" s="70"/>
      <c r="G440" s="68"/>
      <c r="H440" s="71"/>
      <c r="I440" s="55"/>
      <c r="J440" s="68"/>
      <c r="K440" s="68"/>
      <c r="L440" s="68"/>
      <c r="M440" s="55"/>
      <c r="N440" s="55"/>
      <c r="O440" s="105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  <c r="BN440" s="68"/>
      <c r="BO440" s="68"/>
      <c r="BP440" s="68"/>
      <c r="BQ440" s="68"/>
      <c r="BR440" s="68"/>
      <c r="BS440" s="68"/>
      <c r="BT440" s="68"/>
      <c r="BU440" s="68"/>
      <c r="BV440" s="68"/>
      <c r="BW440" s="68"/>
      <c r="BX440" s="68"/>
      <c r="BY440" s="68"/>
      <c r="BZ440" s="68"/>
      <c r="CA440" s="68"/>
      <c r="CB440" s="68"/>
      <c r="CC440" s="68"/>
      <c r="CD440" s="68"/>
      <c r="CE440" s="68"/>
      <c r="CF440" s="68"/>
      <c r="CG440" s="68"/>
      <c r="CH440" s="68"/>
      <c r="CI440" s="68"/>
      <c r="CJ440" s="68"/>
      <c r="CK440" s="68"/>
      <c r="CL440" s="68"/>
      <c r="CM440" s="68"/>
      <c r="CN440" s="68"/>
      <c r="CO440" s="68"/>
      <c r="CP440" s="68"/>
      <c r="CQ440" s="68"/>
      <c r="CR440" s="68"/>
      <c r="CS440" s="68"/>
      <c r="CT440" s="68"/>
      <c r="CU440" s="68"/>
      <c r="CV440" s="68"/>
      <c r="CW440" s="68"/>
      <c r="CX440" s="68"/>
      <c r="CY440" s="68"/>
      <c r="CZ440" s="68"/>
      <c r="DA440" s="68"/>
      <c r="DB440" s="68"/>
      <c r="DC440" s="68"/>
      <c r="DD440" s="68"/>
      <c r="DE440" s="68"/>
      <c r="DF440" s="68"/>
      <c r="DG440" s="68"/>
      <c r="DH440" s="68"/>
      <c r="DI440" s="68"/>
      <c r="DJ440" s="68"/>
      <c r="DK440" s="68"/>
      <c r="DL440" s="68"/>
      <c r="DM440" s="68"/>
      <c r="DN440" s="68"/>
      <c r="DO440" s="68"/>
      <c r="DP440" s="68"/>
      <c r="DQ440" s="68"/>
      <c r="DR440" s="68"/>
      <c r="DS440" s="68"/>
      <c r="DT440" s="68"/>
      <c r="DU440" s="68"/>
      <c r="DV440" s="68"/>
      <c r="DW440" s="68"/>
      <c r="DX440" s="68"/>
      <c r="DY440" s="68"/>
      <c r="DZ440" s="68"/>
      <c r="EA440" s="68"/>
      <c r="EB440" s="68"/>
      <c r="EC440" s="68"/>
      <c r="ED440" s="68"/>
      <c r="EE440" s="68"/>
      <c r="EF440" s="68"/>
      <c r="EG440" s="68"/>
      <c r="EH440" s="68"/>
      <c r="EI440" s="68"/>
      <c r="EJ440" s="68"/>
      <c r="EK440" s="68"/>
      <c r="EL440" s="68"/>
      <c r="EM440" s="68"/>
      <c r="EN440" s="68"/>
      <c r="EO440" s="68"/>
      <c r="EP440" s="68"/>
      <c r="EQ440" s="68"/>
      <c r="ER440" s="68"/>
      <c r="ES440" s="68"/>
      <c r="ET440" s="68"/>
      <c r="EU440" s="68"/>
      <c r="EV440" s="68"/>
      <c r="EW440" s="68"/>
      <c r="EX440" s="68"/>
      <c r="EY440" s="68"/>
      <c r="EZ440" s="68"/>
      <c r="FA440" s="68"/>
      <c r="FB440" s="68"/>
      <c r="FC440" s="68"/>
      <c r="FD440" s="68"/>
      <c r="FE440" s="68"/>
      <c r="FF440" s="68"/>
      <c r="FG440" s="68"/>
      <c r="FH440" s="68"/>
      <c r="FI440" s="68"/>
      <c r="FJ440" s="68"/>
      <c r="FK440" s="68"/>
      <c r="FL440" s="68"/>
    </row>
    <row r="441" spans="1:168" s="2" customFormat="1" ht="15" customHeight="1" x14ac:dyDescent="0.25">
      <c r="A441" s="1">
        <v>1</v>
      </c>
      <c r="B441" s="2" t="s">
        <v>492</v>
      </c>
      <c r="C441" s="1" t="s">
        <v>34</v>
      </c>
      <c r="D441" s="1" t="s">
        <v>493</v>
      </c>
      <c r="E441" s="1" t="s">
        <v>494</v>
      </c>
      <c r="F441" s="1" t="s">
        <v>32</v>
      </c>
      <c r="G441" s="3">
        <v>35000</v>
      </c>
      <c r="H441" s="58">
        <v>0</v>
      </c>
      <c r="I441" s="3">
        <v>25</v>
      </c>
      <c r="J441" s="3">
        <f>+G441*2.87%</f>
        <v>1004.5</v>
      </c>
      <c r="K441" s="55">
        <f>+G441*7.1%</f>
        <v>2485</v>
      </c>
      <c r="L441" s="55">
        <f>+G441*1.15%</f>
        <v>402.5</v>
      </c>
      <c r="M441" s="3">
        <f>+G441*3.04%</f>
        <v>1064</v>
      </c>
      <c r="N441" s="55">
        <f>+G441*7.09%</f>
        <v>2481.5</v>
      </c>
      <c r="O441" s="5">
        <v>0</v>
      </c>
      <c r="P441" s="3">
        <f>SUM(J441:N441)</f>
        <v>7437.5</v>
      </c>
      <c r="Q441" s="3">
        <f>+H441+I441+J441+M441+O441</f>
        <v>2093.5</v>
      </c>
      <c r="R441" s="3">
        <f>+K441+L441+N441</f>
        <v>5369</v>
      </c>
      <c r="S441" s="57">
        <f>+G441-Q441</f>
        <v>32906.5</v>
      </c>
      <c r="T441" s="1">
        <v>111</v>
      </c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</row>
    <row r="442" spans="1:168" s="2" customFormat="1" ht="15" customHeight="1" thickBot="1" x14ac:dyDescent="0.3">
      <c r="A442" s="1">
        <v>2</v>
      </c>
      <c r="B442" s="2" t="s">
        <v>495</v>
      </c>
      <c r="C442" s="1" t="s">
        <v>34</v>
      </c>
      <c r="D442" s="1" t="s">
        <v>493</v>
      </c>
      <c r="E442" s="1" t="s">
        <v>490</v>
      </c>
      <c r="F442" s="1" t="s">
        <v>32</v>
      </c>
      <c r="G442" s="3">
        <v>29400</v>
      </c>
      <c r="H442" s="58">
        <v>0</v>
      </c>
      <c r="I442" s="3">
        <v>25</v>
      </c>
      <c r="J442" s="3">
        <f>+G442*2.87%</f>
        <v>843.78</v>
      </c>
      <c r="K442" s="55">
        <f>+G442*7.1%</f>
        <v>2087.3999999999996</v>
      </c>
      <c r="L442" s="55">
        <f>+G442*1.15%</f>
        <v>338.09999999999997</v>
      </c>
      <c r="M442" s="3">
        <f>+G442*3.04%</f>
        <v>893.76</v>
      </c>
      <c r="N442" s="55">
        <f>+G442*7.09%</f>
        <v>2084.46</v>
      </c>
      <c r="O442" s="5">
        <v>0</v>
      </c>
      <c r="P442" s="3">
        <f>SUM(J442:N442)</f>
        <v>6247.4999999999991</v>
      </c>
      <c r="Q442" s="3">
        <f>+H442+I442+J442+M442+O442</f>
        <v>1762.54</v>
      </c>
      <c r="R442" s="3">
        <f>+K442+L442+N442</f>
        <v>4509.9599999999991</v>
      </c>
      <c r="S442" s="57">
        <f>+G442-Q442</f>
        <v>27637.46</v>
      </c>
      <c r="T442" s="1">
        <v>111</v>
      </c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</row>
    <row r="443" spans="1:168" s="104" customFormat="1" ht="15" customHeight="1" thickBot="1" x14ac:dyDescent="0.3">
      <c r="A443" s="84">
        <f>+A442</f>
        <v>2</v>
      </c>
      <c r="B443" s="85"/>
      <c r="C443" s="85"/>
      <c r="D443" s="85"/>
      <c r="E443" s="85"/>
      <c r="F443" s="85"/>
      <c r="G443" s="67">
        <f>SUM(G441:G442)</f>
        <v>64400</v>
      </c>
      <c r="H443" s="67">
        <f t="shared" ref="H443:S443" si="125">SUM(H441:H442)</f>
        <v>0</v>
      </c>
      <c r="I443" s="67">
        <f t="shared" si="125"/>
        <v>50</v>
      </c>
      <c r="J443" s="67">
        <f t="shared" si="125"/>
        <v>1848.28</v>
      </c>
      <c r="K443" s="67">
        <f>SUM(K441:K442)</f>
        <v>4572.3999999999996</v>
      </c>
      <c r="L443" s="67">
        <f t="shared" si="125"/>
        <v>740.59999999999991</v>
      </c>
      <c r="M443" s="67">
        <f t="shared" si="125"/>
        <v>1957.76</v>
      </c>
      <c r="N443" s="67">
        <f t="shared" si="125"/>
        <v>4565.96</v>
      </c>
      <c r="O443" s="67">
        <f t="shared" si="125"/>
        <v>0</v>
      </c>
      <c r="P443" s="67">
        <f t="shared" si="125"/>
        <v>13685</v>
      </c>
      <c r="Q443" s="67">
        <f t="shared" si="125"/>
        <v>3856.04</v>
      </c>
      <c r="R443" s="67">
        <f t="shared" si="125"/>
        <v>9878.9599999999991</v>
      </c>
      <c r="S443" s="67">
        <f t="shared" si="125"/>
        <v>60543.96</v>
      </c>
      <c r="T443" s="67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  <c r="BN443" s="68"/>
      <c r="BO443" s="68"/>
      <c r="BP443" s="68"/>
      <c r="BQ443" s="68"/>
      <c r="BR443" s="68"/>
      <c r="BS443" s="68"/>
      <c r="BT443" s="68"/>
      <c r="BU443" s="68"/>
      <c r="BV443" s="68"/>
      <c r="BW443" s="68"/>
      <c r="BX443" s="68"/>
      <c r="BY443" s="68"/>
      <c r="BZ443" s="68"/>
      <c r="CA443" s="68"/>
      <c r="CB443" s="68"/>
      <c r="CC443" s="68"/>
      <c r="CD443" s="68"/>
      <c r="CE443" s="68"/>
      <c r="CF443" s="68"/>
      <c r="CG443" s="68"/>
      <c r="CH443" s="68"/>
      <c r="CI443" s="68"/>
      <c r="CJ443" s="68"/>
      <c r="CK443" s="68"/>
      <c r="CL443" s="68"/>
      <c r="CM443" s="68"/>
      <c r="CN443" s="68"/>
      <c r="CO443" s="68"/>
      <c r="CP443" s="68"/>
      <c r="CQ443" s="68"/>
      <c r="CR443" s="68"/>
      <c r="CS443" s="68"/>
      <c r="CT443" s="68"/>
      <c r="CU443" s="68"/>
      <c r="CV443" s="68"/>
      <c r="CW443" s="68"/>
      <c r="CX443" s="68"/>
      <c r="CY443" s="68"/>
      <c r="CZ443" s="68"/>
      <c r="DA443" s="68"/>
      <c r="DB443" s="68"/>
      <c r="DC443" s="68"/>
      <c r="DD443" s="68"/>
      <c r="DE443" s="68"/>
      <c r="DF443" s="68"/>
      <c r="DG443" s="68"/>
      <c r="DH443" s="68"/>
      <c r="DI443" s="68"/>
      <c r="DJ443" s="68"/>
      <c r="DK443" s="68"/>
      <c r="DL443" s="68"/>
      <c r="DM443" s="68"/>
      <c r="DN443" s="68"/>
      <c r="DO443" s="68"/>
      <c r="DP443" s="68"/>
      <c r="DQ443" s="68"/>
      <c r="DR443" s="68"/>
      <c r="DS443" s="68"/>
      <c r="DT443" s="68"/>
      <c r="DU443" s="68"/>
      <c r="DV443" s="68"/>
      <c r="DW443" s="68"/>
      <c r="DX443" s="68"/>
      <c r="DY443" s="68"/>
      <c r="DZ443" s="68"/>
      <c r="EA443" s="68"/>
      <c r="EB443" s="68"/>
      <c r="EC443" s="68"/>
      <c r="ED443" s="68"/>
      <c r="EE443" s="68"/>
      <c r="EF443" s="68"/>
      <c r="EG443" s="68"/>
      <c r="EH443" s="68"/>
      <c r="EI443" s="68"/>
      <c r="EJ443" s="68"/>
      <c r="EK443" s="68"/>
      <c r="EL443" s="68"/>
      <c r="EM443" s="68"/>
      <c r="EN443" s="68"/>
      <c r="EO443" s="68"/>
      <c r="EP443" s="68"/>
      <c r="EQ443" s="68"/>
      <c r="ER443" s="68"/>
      <c r="ES443" s="68"/>
      <c r="ET443" s="68"/>
      <c r="EU443" s="68"/>
      <c r="EV443" s="68"/>
      <c r="EW443" s="68"/>
      <c r="EX443" s="68"/>
      <c r="EY443" s="68"/>
      <c r="EZ443" s="68"/>
      <c r="FA443" s="68"/>
      <c r="FB443" s="68"/>
      <c r="FC443" s="68"/>
      <c r="FD443" s="68"/>
      <c r="FE443" s="68"/>
      <c r="FF443" s="68"/>
      <c r="FG443" s="68"/>
      <c r="FH443" s="68"/>
      <c r="FI443" s="68"/>
      <c r="FJ443" s="68"/>
      <c r="FK443" s="68"/>
      <c r="FL443" s="68"/>
    </row>
    <row r="444" spans="1:168" s="2" customFormat="1" ht="8.1" customHeight="1" x14ac:dyDescent="0.25">
      <c r="A444" s="69"/>
      <c r="B444" s="70"/>
      <c r="C444" s="70"/>
      <c r="D444" s="70"/>
      <c r="E444" s="70"/>
      <c r="F444" s="70"/>
      <c r="G444" s="68"/>
      <c r="H444" s="71"/>
      <c r="I444" s="55"/>
      <c r="J444" s="68"/>
      <c r="K444" s="68"/>
      <c r="L444" s="68"/>
      <c r="M444" s="55"/>
      <c r="N444" s="55"/>
      <c r="O444" s="105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  <c r="BN444" s="68"/>
      <c r="BO444" s="68"/>
      <c r="BP444" s="68"/>
      <c r="BQ444" s="68"/>
      <c r="BR444" s="68"/>
      <c r="BS444" s="68"/>
      <c r="BT444" s="68"/>
      <c r="BU444" s="68"/>
      <c r="BV444" s="68"/>
      <c r="BW444" s="68"/>
      <c r="BX444" s="68"/>
      <c r="BY444" s="68"/>
      <c r="BZ444" s="68"/>
      <c r="CA444" s="68"/>
      <c r="CB444" s="68"/>
      <c r="CC444" s="68"/>
      <c r="CD444" s="68"/>
      <c r="CE444" s="68"/>
      <c r="CF444" s="68"/>
      <c r="CG444" s="68"/>
      <c r="CH444" s="68"/>
      <c r="CI444" s="68"/>
      <c r="CJ444" s="68"/>
      <c r="CK444" s="68"/>
      <c r="CL444" s="68"/>
      <c r="CM444" s="68"/>
      <c r="CN444" s="68"/>
      <c r="CO444" s="68"/>
      <c r="CP444" s="68"/>
      <c r="CQ444" s="68"/>
      <c r="CR444" s="68"/>
      <c r="CS444" s="68"/>
      <c r="CT444" s="68"/>
      <c r="CU444" s="68"/>
      <c r="CV444" s="68"/>
      <c r="CW444" s="68"/>
      <c r="CX444" s="68"/>
      <c r="CY444" s="68"/>
      <c r="CZ444" s="68"/>
      <c r="DA444" s="68"/>
      <c r="DB444" s="68"/>
      <c r="DC444" s="68"/>
      <c r="DD444" s="68"/>
      <c r="DE444" s="68"/>
      <c r="DF444" s="68"/>
      <c r="DG444" s="68"/>
      <c r="DH444" s="68"/>
      <c r="DI444" s="68"/>
      <c r="DJ444" s="68"/>
      <c r="DK444" s="68"/>
      <c r="DL444" s="68"/>
      <c r="DM444" s="68"/>
      <c r="DN444" s="68"/>
      <c r="DO444" s="68"/>
      <c r="DP444" s="68"/>
      <c r="DQ444" s="68"/>
      <c r="DR444" s="68"/>
      <c r="DS444" s="68"/>
      <c r="DT444" s="68"/>
      <c r="DU444" s="68"/>
      <c r="DV444" s="68"/>
      <c r="DW444" s="68"/>
      <c r="DX444" s="68"/>
      <c r="DY444" s="68"/>
      <c r="DZ444" s="68"/>
      <c r="EA444" s="68"/>
      <c r="EB444" s="68"/>
      <c r="EC444" s="68"/>
      <c r="ED444" s="68"/>
      <c r="EE444" s="68"/>
      <c r="EF444" s="68"/>
      <c r="EG444" s="68"/>
      <c r="EH444" s="68"/>
      <c r="EI444" s="68"/>
      <c r="EJ444" s="68"/>
      <c r="EK444" s="68"/>
      <c r="EL444" s="68"/>
      <c r="EM444" s="68"/>
      <c r="EN444" s="68"/>
      <c r="EO444" s="68"/>
      <c r="EP444" s="68"/>
      <c r="EQ444" s="68"/>
      <c r="ER444" s="68"/>
      <c r="ES444" s="68"/>
      <c r="ET444" s="68"/>
      <c r="EU444" s="68"/>
      <c r="EV444" s="68"/>
      <c r="EW444" s="68"/>
      <c r="EX444" s="68"/>
      <c r="EY444" s="68"/>
      <c r="EZ444" s="68"/>
      <c r="FA444" s="68"/>
      <c r="FB444" s="68"/>
      <c r="FC444" s="68"/>
      <c r="FD444" s="68"/>
      <c r="FE444" s="68"/>
      <c r="FF444" s="68"/>
      <c r="FG444" s="68"/>
      <c r="FH444" s="68"/>
      <c r="FI444" s="68"/>
      <c r="FJ444" s="68"/>
      <c r="FK444" s="68"/>
      <c r="FL444" s="68"/>
    </row>
    <row r="445" spans="1:168" s="2" customFormat="1" ht="15" customHeight="1" x14ac:dyDescent="0.25">
      <c r="A445" s="48" t="s">
        <v>496</v>
      </c>
      <c r="B445" s="48"/>
      <c r="C445" s="48"/>
      <c r="D445" s="48"/>
      <c r="E445" s="48"/>
      <c r="F445" s="139"/>
      <c r="G445" s="101"/>
      <c r="H445" s="106"/>
      <c r="I445" s="101"/>
      <c r="J445" s="101"/>
      <c r="K445" s="101"/>
      <c r="L445" s="140"/>
      <c r="M445" s="101"/>
      <c r="N445" s="101"/>
      <c r="O445" s="102"/>
      <c r="P445" s="101"/>
      <c r="Q445" s="101"/>
      <c r="R445" s="101"/>
      <c r="S445" s="101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  <c r="AG445" s="100"/>
      <c r="AH445" s="100"/>
      <c r="AI445" s="100"/>
      <c r="AJ445" s="100"/>
      <c r="AK445" s="100"/>
      <c r="AL445" s="100"/>
      <c r="AM445" s="100"/>
      <c r="AN445" s="100"/>
      <c r="AO445" s="100"/>
      <c r="AP445" s="100"/>
      <c r="AQ445" s="100"/>
      <c r="AR445" s="100"/>
      <c r="AS445" s="100"/>
      <c r="AT445" s="100"/>
      <c r="AU445" s="100"/>
      <c r="AV445" s="100"/>
      <c r="AW445" s="100"/>
      <c r="AX445" s="100"/>
      <c r="AY445" s="100"/>
      <c r="AZ445" s="100"/>
      <c r="BA445" s="100"/>
      <c r="BB445" s="100"/>
      <c r="BC445" s="100"/>
      <c r="BD445" s="100"/>
      <c r="BE445" s="100"/>
      <c r="BF445" s="100"/>
      <c r="BG445" s="100"/>
      <c r="BH445" s="100"/>
      <c r="BI445" s="100"/>
      <c r="BJ445" s="100"/>
      <c r="BK445" s="100"/>
      <c r="BL445" s="100"/>
      <c r="BM445" s="100"/>
      <c r="BN445" s="100"/>
      <c r="BO445" s="100"/>
      <c r="BP445" s="100"/>
      <c r="BQ445" s="100"/>
      <c r="BR445" s="100"/>
      <c r="BS445" s="100"/>
      <c r="BT445" s="100"/>
      <c r="BU445" s="100"/>
      <c r="BV445" s="100"/>
      <c r="BW445" s="100"/>
      <c r="BX445" s="100"/>
      <c r="BY445" s="100"/>
      <c r="BZ445" s="100"/>
      <c r="CA445" s="100"/>
      <c r="CB445" s="100"/>
      <c r="CC445" s="100"/>
      <c r="CD445" s="100"/>
      <c r="CE445" s="100"/>
      <c r="CF445" s="100"/>
      <c r="CG445" s="100"/>
      <c r="CH445" s="100"/>
      <c r="CI445" s="100"/>
      <c r="CJ445" s="100"/>
      <c r="CK445" s="100"/>
      <c r="CL445" s="100"/>
      <c r="CM445" s="100"/>
      <c r="CN445" s="100"/>
      <c r="CO445" s="100"/>
      <c r="CP445" s="100"/>
      <c r="CQ445" s="100"/>
      <c r="CR445" s="100"/>
      <c r="CS445" s="100"/>
      <c r="CT445" s="100"/>
      <c r="CU445" s="100"/>
      <c r="CV445" s="100"/>
      <c r="CW445" s="100"/>
      <c r="CX445" s="100"/>
      <c r="CY445" s="100"/>
      <c r="CZ445" s="100"/>
      <c r="DA445" s="100"/>
      <c r="DB445" s="100"/>
      <c r="DC445" s="100"/>
      <c r="DD445" s="100"/>
      <c r="DE445" s="100"/>
      <c r="DF445" s="100"/>
      <c r="DG445" s="100"/>
      <c r="DH445" s="100"/>
      <c r="DI445" s="100"/>
      <c r="DJ445" s="100"/>
      <c r="DK445" s="100"/>
      <c r="DL445" s="100"/>
      <c r="DM445" s="100"/>
      <c r="DN445" s="100"/>
      <c r="DO445" s="100"/>
      <c r="DP445" s="100"/>
      <c r="DQ445" s="100"/>
      <c r="DR445" s="100"/>
      <c r="DS445" s="100"/>
      <c r="DT445" s="100"/>
      <c r="DU445" s="100"/>
      <c r="DV445" s="100"/>
      <c r="DW445" s="100"/>
      <c r="DX445" s="100"/>
      <c r="DY445" s="100"/>
      <c r="DZ445" s="100"/>
      <c r="EA445" s="100"/>
      <c r="EB445" s="100"/>
      <c r="EC445" s="100"/>
      <c r="ED445" s="100"/>
      <c r="EE445" s="100"/>
      <c r="EF445" s="100"/>
      <c r="EG445" s="100"/>
      <c r="EH445" s="100"/>
      <c r="EI445" s="100"/>
      <c r="EJ445" s="100"/>
      <c r="EK445" s="100"/>
      <c r="EL445" s="100"/>
      <c r="EM445" s="100"/>
      <c r="EN445" s="100"/>
      <c r="EO445" s="100"/>
      <c r="EP445" s="100"/>
      <c r="EQ445" s="100"/>
      <c r="ER445" s="100"/>
      <c r="ES445" s="100"/>
      <c r="ET445" s="100"/>
      <c r="EU445" s="100"/>
      <c r="EV445" s="100"/>
      <c r="EW445" s="100"/>
      <c r="EX445" s="100"/>
      <c r="EY445" s="100"/>
      <c r="EZ445" s="100"/>
      <c r="FA445" s="100"/>
      <c r="FB445" s="100"/>
      <c r="FC445" s="100"/>
      <c r="FD445" s="100"/>
      <c r="FE445" s="100"/>
      <c r="FF445" s="100"/>
      <c r="FG445" s="100"/>
      <c r="FH445" s="100"/>
      <c r="FI445" s="100"/>
      <c r="FJ445" s="100"/>
      <c r="FK445" s="100"/>
      <c r="FL445" s="100"/>
    </row>
    <row r="446" spans="1:168" s="2" customFormat="1" ht="8.1" customHeight="1" x14ac:dyDescent="0.25">
      <c r="A446" s="69"/>
      <c r="B446" s="70"/>
      <c r="C446" s="70"/>
      <c r="D446" s="70"/>
      <c r="E446" s="70"/>
      <c r="F446" s="70"/>
      <c r="G446" s="68"/>
      <c r="H446" s="71"/>
      <c r="I446" s="55"/>
      <c r="J446" s="68"/>
      <c r="K446" s="68"/>
      <c r="L446" s="68"/>
      <c r="M446" s="55"/>
      <c r="N446" s="55"/>
      <c r="O446" s="105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  <c r="BN446" s="68"/>
      <c r="BO446" s="68"/>
      <c r="BP446" s="68"/>
      <c r="BQ446" s="68"/>
      <c r="BR446" s="68"/>
      <c r="BS446" s="68"/>
      <c r="BT446" s="68"/>
      <c r="BU446" s="68"/>
      <c r="BV446" s="68"/>
      <c r="BW446" s="68"/>
      <c r="BX446" s="68"/>
      <c r="BY446" s="68"/>
      <c r="BZ446" s="68"/>
      <c r="CA446" s="68"/>
      <c r="CB446" s="68"/>
      <c r="CC446" s="68"/>
      <c r="CD446" s="68"/>
      <c r="CE446" s="68"/>
      <c r="CF446" s="68"/>
      <c r="CG446" s="68"/>
      <c r="CH446" s="68"/>
      <c r="CI446" s="68"/>
      <c r="CJ446" s="68"/>
      <c r="CK446" s="68"/>
      <c r="CL446" s="68"/>
      <c r="CM446" s="68"/>
      <c r="CN446" s="68"/>
      <c r="CO446" s="68"/>
      <c r="CP446" s="68"/>
      <c r="CQ446" s="68"/>
      <c r="CR446" s="68"/>
      <c r="CS446" s="68"/>
      <c r="CT446" s="68"/>
      <c r="CU446" s="68"/>
      <c r="CV446" s="68"/>
      <c r="CW446" s="68"/>
      <c r="CX446" s="68"/>
      <c r="CY446" s="68"/>
      <c r="CZ446" s="68"/>
      <c r="DA446" s="68"/>
      <c r="DB446" s="68"/>
      <c r="DC446" s="68"/>
      <c r="DD446" s="68"/>
      <c r="DE446" s="68"/>
      <c r="DF446" s="68"/>
      <c r="DG446" s="68"/>
      <c r="DH446" s="68"/>
      <c r="DI446" s="68"/>
      <c r="DJ446" s="68"/>
      <c r="DK446" s="68"/>
      <c r="DL446" s="68"/>
      <c r="DM446" s="68"/>
      <c r="DN446" s="68"/>
      <c r="DO446" s="68"/>
      <c r="DP446" s="68"/>
      <c r="DQ446" s="68"/>
      <c r="DR446" s="68"/>
      <c r="DS446" s="68"/>
      <c r="DT446" s="68"/>
      <c r="DU446" s="68"/>
      <c r="DV446" s="68"/>
      <c r="DW446" s="68"/>
      <c r="DX446" s="68"/>
      <c r="DY446" s="68"/>
      <c r="DZ446" s="68"/>
      <c r="EA446" s="68"/>
      <c r="EB446" s="68"/>
      <c r="EC446" s="68"/>
      <c r="ED446" s="68"/>
      <c r="EE446" s="68"/>
      <c r="EF446" s="68"/>
      <c r="EG446" s="68"/>
      <c r="EH446" s="68"/>
      <c r="EI446" s="68"/>
      <c r="EJ446" s="68"/>
      <c r="EK446" s="68"/>
      <c r="EL446" s="68"/>
      <c r="EM446" s="68"/>
      <c r="EN446" s="68"/>
      <c r="EO446" s="68"/>
      <c r="EP446" s="68"/>
      <c r="EQ446" s="68"/>
      <c r="ER446" s="68"/>
      <c r="ES446" s="68"/>
      <c r="ET446" s="68"/>
      <c r="EU446" s="68"/>
      <c r="EV446" s="68"/>
      <c r="EW446" s="68"/>
      <c r="EX446" s="68"/>
      <c r="EY446" s="68"/>
      <c r="EZ446" s="68"/>
      <c r="FA446" s="68"/>
      <c r="FB446" s="68"/>
      <c r="FC446" s="68"/>
      <c r="FD446" s="68"/>
      <c r="FE446" s="68"/>
      <c r="FF446" s="68"/>
      <c r="FG446" s="68"/>
      <c r="FH446" s="68"/>
      <c r="FI446" s="68"/>
      <c r="FJ446" s="68"/>
      <c r="FK446" s="68"/>
      <c r="FL446" s="68"/>
    </row>
    <row r="447" spans="1:168" s="2" customFormat="1" ht="15" customHeight="1" x14ac:dyDescent="0.25">
      <c r="A447" s="1">
        <v>1</v>
      </c>
      <c r="B447" s="2" t="s">
        <v>497</v>
      </c>
      <c r="C447" s="1" t="s">
        <v>34</v>
      </c>
      <c r="D447" s="1" t="s">
        <v>498</v>
      </c>
      <c r="E447" s="1" t="s">
        <v>71</v>
      </c>
      <c r="F447" s="1" t="s">
        <v>32</v>
      </c>
      <c r="G447" s="3">
        <v>50000</v>
      </c>
      <c r="H447" s="72">
        <v>1651.48</v>
      </c>
      <c r="I447" s="3">
        <v>25</v>
      </c>
      <c r="J447" s="3">
        <f>+G447*2.87%</f>
        <v>1435</v>
      </c>
      <c r="K447" s="55">
        <f>+G447*7.1%</f>
        <v>3549.9999999999995</v>
      </c>
      <c r="L447" s="55">
        <f>+G447*1.15%</f>
        <v>575</v>
      </c>
      <c r="M447" s="3">
        <f>+G447*3.04%</f>
        <v>1520</v>
      </c>
      <c r="N447" s="55">
        <f>+G447*7.09%</f>
        <v>3545.0000000000005</v>
      </c>
      <c r="O447" s="5">
        <v>1350.12</v>
      </c>
      <c r="P447" s="3">
        <f>SUM(J447:N447)</f>
        <v>10625</v>
      </c>
      <c r="Q447" s="3">
        <f>+H447+I447+J447+M447+O447</f>
        <v>5981.5999999999995</v>
      </c>
      <c r="R447" s="3">
        <f>+K447+L447+N447</f>
        <v>7670</v>
      </c>
      <c r="S447" s="57">
        <f>+G447-Q447</f>
        <v>44018.400000000001</v>
      </c>
      <c r="T447" s="1">
        <v>111</v>
      </c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</row>
    <row r="448" spans="1:168" s="2" customFormat="1" ht="15" customHeight="1" x14ac:dyDescent="0.25">
      <c r="A448" s="1">
        <v>2</v>
      </c>
      <c r="B448" s="2" t="s">
        <v>499</v>
      </c>
      <c r="C448" s="1" t="s">
        <v>34</v>
      </c>
      <c r="D448" s="1" t="s">
        <v>498</v>
      </c>
      <c r="E448" s="1" t="s">
        <v>453</v>
      </c>
      <c r="F448" s="1" t="s">
        <v>32</v>
      </c>
      <c r="G448" s="3">
        <v>35000</v>
      </c>
      <c r="H448" s="58">
        <v>0</v>
      </c>
      <c r="I448" s="3">
        <v>25</v>
      </c>
      <c r="J448" s="3">
        <f>+G448*2.87%</f>
        <v>1004.5</v>
      </c>
      <c r="K448" s="55">
        <f>+G448*7.1%</f>
        <v>2485</v>
      </c>
      <c r="L448" s="55">
        <f>+G448*1.15%</f>
        <v>402.5</v>
      </c>
      <c r="M448" s="3">
        <f>+G448*3.04%</f>
        <v>1064</v>
      </c>
      <c r="N448" s="55">
        <f>+G448*7.09%</f>
        <v>2481.5</v>
      </c>
      <c r="O448" s="5">
        <v>1350.12</v>
      </c>
      <c r="P448" s="3">
        <f>SUM(J448:N448)</f>
        <v>7437.5</v>
      </c>
      <c r="Q448" s="3">
        <f>+H448+I448+J448+M448+O448</f>
        <v>3443.62</v>
      </c>
      <c r="R448" s="3">
        <f>+K448+L448+N448</f>
        <v>5369</v>
      </c>
      <c r="S448" s="57">
        <f>+G448-Q448</f>
        <v>31556.38</v>
      </c>
      <c r="T448" s="1">
        <v>111</v>
      </c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</row>
    <row r="449" spans="1:168" s="2" customFormat="1" ht="15" customHeight="1" x14ac:dyDescent="0.25">
      <c r="A449" s="1">
        <v>3</v>
      </c>
      <c r="B449" s="2" t="s">
        <v>500</v>
      </c>
      <c r="C449" s="1" t="s">
        <v>30</v>
      </c>
      <c r="D449" s="1" t="s">
        <v>498</v>
      </c>
      <c r="E449" s="1" t="s">
        <v>451</v>
      </c>
      <c r="F449" s="1" t="s">
        <v>32</v>
      </c>
      <c r="G449" s="3">
        <v>22575</v>
      </c>
      <c r="H449" s="58">
        <v>0</v>
      </c>
      <c r="I449" s="3">
        <v>25</v>
      </c>
      <c r="J449" s="3">
        <f>+G449*2.87%</f>
        <v>647.90250000000003</v>
      </c>
      <c r="K449" s="55">
        <f>+G449*7.1%</f>
        <v>1602.8249999999998</v>
      </c>
      <c r="L449" s="55">
        <f>+G449*1.15%</f>
        <v>259.61250000000001</v>
      </c>
      <c r="M449" s="3">
        <f>+G449*3.04%</f>
        <v>686.28</v>
      </c>
      <c r="N449" s="55">
        <f>+G449*7.09%</f>
        <v>1600.5675000000001</v>
      </c>
      <c r="O449" s="5">
        <v>0</v>
      </c>
      <c r="P449" s="3">
        <f>SUM(J449:N449)</f>
        <v>4797.1875</v>
      </c>
      <c r="Q449" s="3">
        <f>+H449+I449+J449+M449+O449</f>
        <v>1359.1824999999999</v>
      </c>
      <c r="R449" s="3">
        <f>+K449+L449+N449</f>
        <v>3463.0050000000001</v>
      </c>
      <c r="S449" s="57">
        <f>+G449-Q449</f>
        <v>21215.817500000001</v>
      </c>
      <c r="T449" s="1">
        <v>111</v>
      </c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</row>
    <row r="450" spans="1:168" s="2" customFormat="1" ht="15" customHeight="1" x14ac:dyDescent="0.25">
      <c r="A450" s="1">
        <v>4</v>
      </c>
      <c r="B450" s="2" t="s">
        <v>501</v>
      </c>
      <c r="C450" s="1" t="s">
        <v>30</v>
      </c>
      <c r="D450" s="1" t="s">
        <v>498</v>
      </c>
      <c r="E450" s="1" t="s">
        <v>502</v>
      </c>
      <c r="F450" s="1" t="s">
        <v>32</v>
      </c>
      <c r="G450" s="3">
        <v>31500</v>
      </c>
      <c r="H450" s="58">
        <v>0</v>
      </c>
      <c r="I450" s="3">
        <v>25</v>
      </c>
      <c r="J450" s="3">
        <f>+G450*2.87%</f>
        <v>904.05</v>
      </c>
      <c r="K450" s="55">
        <f>+G450*7.1%</f>
        <v>2236.5</v>
      </c>
      <c r="L450" s="55">
        <f>+G450*1.15%</f>
        <v>362.25</v>
      </c>
      <c r="M450" s="3">
        <f>+G450*3.04%</f>
        <v>957.6</v>
      </c>
      <c r="N450" s="55">
        <f>+G450*7.09%</f>
        <v>2233.3500000000004</v>
      </c>
      <c r="O450" s="5">
        <v>0</v>
      </c>
      <c r="P450" s="3">
        <f>SUM(J450:N450)</f>
        <v>6693.7500000000009</v>
      </c>
      <c r="Q450" s="3">
        <f>+H450+I450+J450+M450+O450</f>
        <v>1886.65</v>
      </c>
      <c r="R450" s="3">
        <f>+K450+L450+N450</f>
        <v>4832.1000000000004</v>
      </c>
      <c r="S450" s="57">
        <f>+G450-Q450</f>
        <v>29613.35</v>
      </c>
      <c r="T450" s="1">
        <v>111</v>
      </c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</row>
    <row r="451" spans="1:168" s="2" customFormat="1" ht="15" customHeight="1" thickBot="1" x14ac:dyDescent="0.3">
      <c r="A451" s="1">
        <v>5</v>
      </c>
      <c r="B451" s="2" t="s">
        <v>503</v>
      </c>
      <c r="C451" s="1" t="s">
        <v>34</v>
      </c>
      <c r="D451" s="1" t="s">
        <v>498</v>
      </c>
      <c r="E451" s="1" t="s">
        <v>494</v>
      </c>
      <c r="F451" s="1" t="s">
        <v>32</v>
      </c>
      <c r="G451" s="3">
        <v>35000</v>
      </c>
      <c r="H451" s="58">
        <v>0</v>
      </c>
      <c r="I451" s="3">
        <v>25</v>
      </c>
      <c r="J451" s="3">
        <f>+G451*2.87%</f>
        <v>1004.5</v>
      </c>
      <c r="K451" s="55">
        <f>+G451*7.1%</f>
        <v>2485</v>
      </c>
      <c r="L451" s="55">
        <f>+G451*1.15%</f>
        <v>402.5</v>
      </c>
      <c r="M451" s="3">
        <f>+G451*3.04%</f>
        <v>1064</v>
      </c>
      <c r="N451" s="55">
        <f>+G451*7.09%</f>
        <v>2481.5</v>
      </c>
      <c r="O451" s="5">
        <v>0</v>
      </c>
      <c r="P451" s="3">
        <f>SUM(J451:N451)</f>
        <v>7437.5</v>
      </c>
      <c r="Q451" s="3">
        <f>+H451+I451+J451+M451+O451</f>
        <v>2093.5</v>
      </c>
      <c r="R451" s="3">
        <f>+K451+L451+N451</f>
        <v>5369</v>
      </c>
      <c r="S451" s="57">
        <f>+G451-Q451</f>
        <v>32906.5</v>
      </c>
      <c r="T451" s="1">
        <v>111</v>
      </c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</row>
    <row r="452" spans="1:168" s="104" customFormat="1" ht="15" customHeight="1" thickBot="1" x14ac:dyDescent="0.3">
      <c r="A452" s="84">
        <f>+A451</f>
        <v>5</v>
      </c>
      <c r="B452" s="85"/>
      <c r="C452" s="85"/>
      <c r="D452" s="85"/>
      <c r="E452" s="85"/>
      <c r="F452" s="85"/>
      <c r="G452" s="67">
        <f>SUM(G447:G451)</f>
        <v>174075</v>
      </c>
      <c r="H452" s="67">
        <f>SUM(H447:H451)</f>
        <v>1651.48</v>
      </c>
      <c r="I452" s="67">
        <f t="shared" ref="I452:S452" si="126">SUM(I447:I451)</f>
        <v>125</v>
      </c>
      <c r="J452" s="67">
        <f t="shared" si="126"/>
        <v>4995.9525000000003</v>
      </c>
      <c r="K452" s="67">
        <f>SUM(K447:K451)</f>
        <v>12359.325000000001</v>
      </c>
      <c r="L452" s="67">
        <f t="shared" si="126"/>
        <v>2001.8625</v>
      </c>
      <c r="M452" s="67">
        <f t="shared" si="126"/>
        <v>5291.88</v>
      </c>
      <c r="N452" s="67">
        <f t="shared" si="126"/>
        <v>12341.9175</v>
      </c>
      <c r="O452" s="67">
        <f t="shared" si="126"/>
        <v>2700.24</v>
      </c>
      <c r="P452" s="67">
        <f t="shared" si="126"/>
        <v>36990.9375</v>
      </c>
      <c r="Q452" s="67">
        <f t="shared" si="126"/>
        <v>14764.5525</v>
      </c>
      <c r="R452" s="67">
        <f t="shared" si="126"/>
        <v>26703.105000000003</v>
      </c>
      <c r="S452" s="67">
        <f t="shared" si="126"/>
        <v>159310.44750000001</v>
      </c>
      <c r="T452" s="67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  <c r="BN452" s="68"/>
      <c r="BO452" s="68"/>
      <c r="BP452" s="68"/>
      <c r="BQ452" s="68"/>
      <c r="BR452" s="68"/>
      <c r="BS452" s="68"/>
      <c r="BT452" s="68"/>
      <c r="BU452" s="68"/>
      <c r="BV452" s="68"/>
      <c r="BW452" s="68"/>
      <c r="BX452" s="68"/>
      <c r="BY452" s="68"/>
      <c r="BZ452" s="68"/>
      <c r="CA452" s="68"/>
      <c r="CB452" s="68"/>
      <c r="CC452" s="68"/>
      <c r="CD452" s="68"/>
      <c r="CE452" s="68"/>
      <c r="CF452" s="68"/>
      <c r="CG452" s="68"/>
      <c r="CH452" s="68"/>
      <c r="CI452" s="68"/>
      <c r="CJ452" s="68"/>
      <c r="CK452" s="68"/>
      <c r="CL452" s="68"/>
      <c r="CM452" s="68"/>
      <c r="CN452" s="68"/>
      <c r="CO452" s="68"/>
      <c r="CP452" s="68"/>
      <c r="CQ452" s="68"/>
      <c r="CR452" s="68"/>
      <c r="CS452" s="68"/>
      <c r="CT452" s="68"/>
      <c r="CU452" s="68"/>
      <c r="CV452" s="68"/>
      <c r="CW452" s="68"/>
      <c r="CX452" s="68"/>
      <c r="CY452" s="68"/>
      <c r="CZ452" s="68"/>
      <c r="DA452" s="68"/>
      <c r="DB452" s="68"/>
      <c r="DC452" s="68"/>
      <c r="DD452" s="68"/>
      <c r="DE452" s="68"/>
      <c r="DF452" s="68"/>
      <c r="DG452" s="68"/>
      <c r="DH452" s="68"/>
      <c r="DI452" s="68"/>
      <c r="DJ452" s="68"/>
      <c r="DK452" s="68"/>
      <c r="DL452" s="68"/>
      <c r="DM452" s="68"/>
      <c r="DN452" s="68"/>
      <c r="DO452" s="68"/>
      <c r="DP452" s="68"/>
      <c r="DQ452" s="68"/>
      <c r="DR452" s="68"/>
      <c r="DS452" s="68"/>
      <c r="DT452" s="68"/>
      <c r="DU452" s="68"/>
      <c r="DV452" s="68"/>
      <c r="DW452" s="68"/>
      <c r="DX452" s="68"/>
      <c r="DY452" s="68"/>
      <c r="DZ452" s="68"/>
      <c r="EA452" s="68"/>
      <c r="EB452" s="68"/>
      <c r="EC452" s="68"/>
      <c r="ED452" s="68"/>
      <c r="EE452" s="68"/>
      <c r="EF452" s="68"/>
      <c r="EG452" s="68"/>
      <c r="EH452" s="68"/>
      <c r="EI452" s="68"/>
      <c r="EJ452" s="68"/>
      <c r="EK452" s="68"/>
      <c r="EL452" s="68"/>
      <c r="EM452" s="68"/>
      <c r="EN452" s="68"/>
      <c r="EO452" s="68"/>
      <c r="EP452" s="68"/>
      <c r="EQ452" s="68"/>
      <c r="ER452" s="68"/>
      <c r="ES452" s="68"/>
      <c r="ET452" s="68"/>
      <c r="EU452" s="68"/>
      <c r="EV452" s="68"/>
      <c r="EW452" s="68"/>
      <c r="EX452" s="68"/>
      <c r="EY452" s="68"/>
      <c r="EZ452" s="68"/>
      <c r="FA452" s="68"/>
      <c r="FB452" s="68"/>
      <c r="FC452" s="68"/>
      <c r="FD452" s="68"/>
      <c r="FE452" s="68"/>
      <c r="FF452" s="68"/>
      <c r="FG452" s="68"/>
      <c r="FH452" s="68"/>
      <c r="FI452" s="68"/>
      <c r="FJ452" s="68"/>
      <c r="FK452" s="68"/>
      <c r="FL452" s="68"/>
    </row>
    <row r="453" spans="1:168" s="2" customFormat="1" ht="8.1" customHeight="1" x14ac:dyDescent="0.25">
      <c r="A453" s="69"/>
      <c r="B453" s="70"/>
      <c r="C453" s="70"/>
      <c r="D453" s="70"/>
      <c r="E453" s="70"/>
      <c r="F453" s="70"/>
      <c r="G453" s="68"/>
      <c r="H453" s="71"/>
      <c r="I453" s="55"/>
      <c r="J453" s="68"/>
      <c r="K453" s="68"/>
      <c r="L453" s="68"/>
      <c r="M453" s="55"/>
      <c r="N453" s="55"/>
      <c r="O453" s="105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/>
      <c r="BV453" s="68"/>
      <c r="BW453" s="68"/>
      <c r="BX453" s="68"/>
      <c r="BY453" s="68"/>
      <c r="BZ453" s="68"/>
      <c r="CA453" s="68"/>
      <c r="CB453" s="68"/>
      <c r="CC453" s="68"/>
      <c r="CD453" s="68"/>
      <c r="CE453" s="68"/>
      <c r="CF453" s="68"/>
      <c r="CG453" s="68"/>
      <c r="CH453" s="68"/>
      <c r="CI453" s="68"/>
      <c r="CJ453" s="68"/>
      <c r="CK453" s="68"/>
      <c r="CL453" s="68"/>
      <c r="CM453" s="68"/>
      <c r="CN453" s="68"/>
      <c r="CO453" s="68"/>
      <c r="CP453" s="68"/>
      <c r="CQ453" s="68"/>
      <c r="CR453" s="68"/>
      <c r="CS453" s="68"/>
      <c r="CT453" s="68"/>
      <c r="CU453" s="68"/>
      <c r="CV453" s="68"/>
      <c r="CW453" s="68"/>
      <c r="CX453" s="68"/>
      <c r="CY453" s="68"/>
      <c r="CZ453" s="68"/>
      <c r="DA453" s="68"/>
      <c r="DB453" s="68"/>
      <c r="DC453" s="68"/>
      <c r="DD453" s="68"/>
      <c r="DE453" s="68"/>
      <c r="DF453" s="68"/>
      <c r="DG453" s="68"/>
      <c r="DH453" s="68"/>
      <c r="DI453" s="68"/>
      <c r="DJ453" s="68"/>
      <c r="DK453" s="68"/>
      <c r="DL453" s="68"/>
      <c r="DM453" s="68"/>
      <c r="DN453" s="68"/>
      <c r="DO453" s="68"/>
      <c r="DP453" s="68"/>
      <c r="DQ453" s="68"/>
      <c r="DR453" s="68"/>
      <c r="DS453" s="68"/>
      <c r="DT453" s="68"/>
      <c r="DU453" s="68"/>
      <c r="DV453" s="68"/>
      <c r="DW453" s="68"/>
      <c r="DX453" s="68"/>
      <c r="DY453" s="68"/>
      <c r="DZ453" s="68"/>
      <c r="EA453" s="68"/>
      <c r="EB453" s="68"/>
      <c r="EC453" s="68"/>
      <c r="ED453" s="68"/>
      <c r="EE453" s="68"/>
      <c r="EF453" s="68"/>
      <c r="EG453" s="68"/>
      <c r="EH453" s="68"/>
      <c r="EI453" s="68"/>
      <c r="EJ453" s="68"/>
      <c r="EK453" s="68"/>
      <c r="EL453" s="68"/>
      <c r="EM453" s="68"/>
      <c r="EN453" s="68"/>
      <c r="EO453" s="68"/>
      <c r="EP453" s="68"/>
      <c r="EQ453" s="68"/>
      <c r="ER453" s="68"/>
      <c r="ES453" s="68"/>
      <c r="ET453" s="68"/>
      <c r="EU453" s="68"/>
      <c r="EV453" s="68"/>
      <c r="EW453" s="68"/>
      <c r="EX453" s="68"/>
      <c r="EY453" s="68"/>
      <c r="EZ453" s="68"/>
      <c r="FA453" s="68"/>
      <c r="FB453" s="68"/>
      <c r="FC453" s="68"/>
      <c r="FD453" s="68"/>
      <c r="FE453" s="68"/>
      <c r="FF453" s="68"/>
      <c r="FG453" s="68"/>
      <c r="FH453" s="68"/>
      <c r="FI453" s="68"/>
      <c r="FJ453" s="68"/>
      <c r="FK453" s="68"/>
      <c r="FL453" s="68"/>
    </row>
    <row r="454" spans="1:168" s="2" customFormat="1" ht="15" customHeight="1" x14ac:dyDescent="0.25">
      <c r="A454" s="48" t="s">
        <v>504</v>
      </c>
      <c r="B454" s="48"/>
      <c r="C454" s="48"/>
      <c r="D454" s="48"/>
      <c r="E454" s="48"/>
      <c r="F454" s="139"/>
      <c r="G454" s="101"/>
      <c r="H454" s="106"/>
      <c r="I454" s="101"/>
      <c r="J454" s="101"/>
      <c r="K454" s="101"/>
      <c r="L454" s="140"/>
      <c r="M454" s="101"/>
      <c r="N454" s="101"/>
      <c r="O454" s="102"/>
      <c r="P454" s="101"/>
      <c r="Q454" s="101"/>
      <c r="R454" s="101"/>
      <c r="S454" s="101"/>
      <c r="T454" s="100"/>
      <c r="U454" s="100"/>
      <c r="V454" s="100"/>
      <c r="W454" s="100"/>
      <c r="X454" s="100"/>
      <c r="Y454" s="100"/>
      <c r="Z454" s="100"/>
      <c r="AA454" s="100"/>
      <c r="AB454" s="100"/>
      <c r="AC454" s="100"/>
      <c r="AD454" s="100"/>
      <c r="AE454" s="100"/>
      <c r="AF454" s="100"/>
      <c r="AG454" s="100"/>
      <c r="AH454" s="100"/>
      <c r="AI454" s="100"/>
      <c r="AJ454" s="100"/>
      <c r="AK454" s="100"/>
      <c r="AL454" s="100"/>
      <c r="AM454" s="100"/>
      <c r="AN454" s="100"/>
      <c r="AO454" s="100"/>
      <c r="AP454" s="100"/>
      <c r="AQ454" s="100"/>
      <c r="AR454" s="100"/>
      <c r="AS454" s="100"/>
      <c r="AT454" s="100"/>
      <c r="AU454" s="100"/>
      <c r="AV454" s="100"/>
      <c r="AW454" s="100"/>
      <c r="AX454" s="100"/>
      <c r="AY454" s="100"/>
      <c r="AZ454" s="100"/>
      <c r="BA454" s="100"/>
      <c r="BB454" s="100"/>
      <c r="BC454" s="100"/>
      <c r="BD454" s="100"/>
      <c r="BE454" s="100"/>
      <c r="BF454" s="100"/>
      <c r="BG454" s="100"/>
      <c r="BH454" s="100"/>
      <c r="BI454" s="100"/>
      <c r="BJ454" s="100"/>
      <c r="BK454" s="100"/>
      <c r="BL454" s="100"/>
      <c r="BM454" s="100"/>
      <c r="BN454" s="100"/>
      <c r="BO454" s="100"/>
      <c r="BP454" s="100"/>
      <c r="BQ454" s="100"/>
      <c r="BR454" s="100"/>
      <c r="BS454" s="100"/>
      <c r="BT454" s="100"/>
      <c r="BU454" s="100"/>
      <c r="BV454" s="100"/>
      <c r="BW454" s="100"/>
      <c r="BX454" s="100"/>
      <c r="BY454" s="100"/>
      <c r="BZ454" s="100"/>
      <c r="CA454" s="100"/>
      <c r="CB454" s="100"/>
      <c r="CC454" s="100"/>
      <c r="CD454" s="100"/>
      <c r="CE454" s="100"/>
      <c r="CF454" s="100"/>
      <c r="CG454" s="100"/>
      <c r="CH454" s="100"/>
      <c r="CI454" s="100"/>
      <c r="CJ454" s="100"/>
      <c r="CK454" s="100"/>
      <c r="CL454" s="100"/>
      <c r="CM454" s="100"/>
      <c r="CN454" s="100"/>
      <c r="CO454" s="100"/>
      <c r="CP454" s="100"/>
      <c r="CQ454" s="100"/>
      <c r="CR454" s="100"/>
      <c r="CS454" s="100"/>
      <c r="CT454" s="100"/>
      <c r="CU454" s="100"/>
      <c r="CV454" s="100"/>
      <c r="CW454" s="100"/>
      <c r="CX454" s="100"/>
      <c r="CY454" s="100"/>
      <c r="CZ454" s="100"/>
      <c r="DA454" s="100"/>
      <c r="DB454" s="100"/>
      <c r="DC454" s="100"/>
      <c r="DD454" s="100"/>
      <c r="DE454" s="100"/>
      <c r="DF454" s="100"/>
      <c r="DG454" s="100"/>
      <c r="DH454" s="100"/>
      <c r="DI454" s="100"/>
      <c r="DJ454" s="100"/>
      <c r="DK454" s="100"/>
      <c r="DL454" s="100"/>
      <c r="DM454" s="100"/>
      <c r="DN454" s="100"/>
      <c r="DO454" s="100"/>
      <c r="DP454" s="100"/>
      <c r="DQ454" s="100"/>
      <c r="DR454" s="100"/>
      <c r="DS454" s="100"/>
      <c r="DT454" s="100"/>
      <c r="DU454" s="100"/>
      <c r="DV454" s="100"/>
      <c r="DW454" s="100"/>
      <c r="DX454" s="100"/>
      <c r="DY454" s="100"/>
      <c r="DZ454" s="100"/>
      <c r="EA454" s="100"/>
      <c r="EB454" s="100"/>
      <c r="EC454" s="100"/>
      <c r="ED454" s="100"/>
      <c r="EE454" s="100"/>
      <c r="EF454" s="100"/>
      <c r="EG454" s="100"/>
      <c r="EH454" s="100"/>
      <c r="EI454" s="100"/>
      <c r="EJ454" s="100"/>
      <c r="EK454" s="100"/>
      <c r="EL454" s="100"/>
      <c r="EM454" s="100"/>
      <c r="EN454" s="100"/>
      <c r="EO454" s="100"/>
      <c r="EP454" s="100"/>
      <c r="EQ454" s="100"/>
      <c r="ER454" s="100"/>
      <c r="ES454" s="100"/>
      <c r="ET454" s="100"/>
      <c r="EU454" s="100"/>
      <c r="EV454" s="100"/>
      <c r="EW454" s="100"/>
      <c r="EX454" s="100"/>
      <c r="EY454" s="100"/>
      <c r="EZ454" s="100"/>
      <c r="FA454" s="100"/>
      <c r="FB454" s="100"/>
      <c r="FC454" s="100"/>
      <c r="FD454" s="100"/>
      <c r="FE454" s="100"/>
      <c r="FF454" s="100"/>
      <c r="FG454" s="100"/>
      <c r="FH454" s="100"/>
      <c r="FI454" s="100"/>
      <c r="FJ454" s="100"/>
      <c r="FK454" s="100"/>
      <c r="FL454" s="100"/>
    </row>
    <row r="455" spans="1:168" s="73" customFormat="1" ht="8.1" customHeight="1" x14ac:dyDescent="0.25">
      <c r="A455" s="113"/>
      <c r="C455" s="113"/>
      <c r="D455" s="113"/>
      <c r="E455" s="113"/>
      <c r="F455" s="113"/>
      <c r="G455" s="114"/>
      <c r="H455" s="4"/>
      <c r="I455" s="114"/>
      <c r="J455" s="114"/>
      <c r="K455" s="59"/>
      <c r="L455" s="59"/>
      <c r="M455" s="114"/>
      <c r="N455" s="59"/>
      <c r="O455" s="115"/>
      <c r="P455" s="114"/>
      <c r="Q455" s="114"/>
      <c r="R455" s="114"/>
      <c r="S455" s="116"/>
      <c r="T455" s="113"/>
      <c r="U455" s="113"/>
      <c r="V455" s="113"/>
      <c r="W455" s="113"/>
      <c r="X455" s="113"/>
      <c r="Y455" s="113"/>
      <c r="Z455" s="113"/>
      <c r="AA455" s="113"/>
      <c r="AB455" s="113"/>
      <c r="AC455" s="113"/>
      <c r="AD455" s="113"/>
      <c r="AE455" s="113"/>
      <c r="AF455" s="113"/>
      <c r="AG455" s="113"/>
      <c r="AH455" s="113"/>
      <c r="AI455" s="113"/>
      <c r="AJ455" s="113"/>
      <c r="AK455" s="113"/>
      <c r="AL455" s="113"/>
      <c r="AM455" s="113"/>
      <c r="AN455" s="113"/>
      <c r="AO455" s="113"/>
      <c r="AP455" s="113"/>
      <c r="AQ455" s="113"/>
      <c r="AR455" s="113"/>
      <c r="AS455" s="113"/>
      <c r="AT455" s="113"/>
      <c r="AU455" s="113"/>
      <c r="AV455" s="113"/>
      <c r="AW455" s="113"/>
      <c r="AX455" s="113"/>
      <c r="AY455" s="113"/>
      <c r="AZ455" s="113"/>
      <c r="BA455" s="113"/>
      <c r="BB455" s="113"/>
      <c r="BC455" s="113"/>
      <c r="BD455" s="113"/>
      <c r="BE455" s="113"/>
      <c r="BF455" s="113"/>
      <c r="BG455" s="113"/>
      <c r="BH455" s="113"/>
      <c r="BI455" s="113"/>
      <c r="BJ455" s="113"/>
      <c r="BK455" s="113"/>
      <c r="BL455" s="113"/>
      <c r="BM455" s="113"/>
      <c r="BN455" s="113"/>
      <c r="BO455" s="113"/>
      <c r="BP455" s="113"/>
      <c r="BQ455" s="113"/>
      <c r="BR455" s="113"/>
      <c r="BS455" s="113"/>
      <c r="BT455" s="113"/>
      <c r="BU455" s="113"/>
      <c r="BV455" s="113"/>
      <c r="BW455" s="113"/>
      <c r="BX455" s="113"/>
      <c r="BY455" s="113"/>
      <c r="BZ455" s="113"/>
      <c r="CA455" s="113"/>
      <c r="CB455" s="113"/>
      <c r="CC455" s="113"/>
      <c r="CD455" s="113"/>
      <c r="CE455" s="113"/>
      <c r="CF455" s="113"/>
      <c r="CG455" s="113"/>
      <c r="CH455" s="113"/>
      <c r="CI455" s="113"/>
      <c r="CJ455" s="113"/>
      <c r="CK455" s="113"/>
      <c r="CL455" s="113"/>
      <c r="CM455" s="113"/>
      <c r="CN455" s="113"/>
      <c r="CO455" s="113"/>
      <c r="CP455" s="113"/>
      <c r="CQ455" s="113"/>
      <c r="CR455" s="113"/>
      <c r="CS455" s="113"/>
      <c r="CT455" s="113"/>
      <c r="CU455" s="113"/>
      <c r="CV455" s="113"/>
      <c r="CW455" s="113"/>
      <c r="CX455" s="113"/>
      <c r="CY455" s="113"/>
      <c r="CZ455" s="113"/>
      <c r="DA455" s="113"/>
      <c r="DB455" s="113"/>
      <c r="DC455" s="113"/>
      <c r="DD455" s="113"/>
      <c r="DE455" s="113"/>
      <c r="DF455" s="113"/>
      <c r="DG455" s="113"/>
      <c r="DH455" s="113"/>
      <c r="DI455" s="113"/>
      <c r="DJ455" s="113"/>
      <c r="DK455" s="113"/>
      <c r="DL455" s="113"/>
      <c r="DM455" s="113"/>
      <c r="DN455" s="113"/>
      <c r="DO455" s="113"/>
      <c r="DP455" s="113"/>
      <c r="DQ455" s="113"/>
      <c r="DR455" s="113"/>
      <c r="DS455" s="113"/>
      <c r="DT455" s="113"/>
      <c r="DU455" s="113"/>
      <c r="DV455" s="113"/>
      <c r="DW455" s="113"/>
      <c r="DX455" s="113"/>
      <c r="DY455" s="113"/>
      <c r="DZ455" s="113"/>
      <c r="EA455" s="113"/>
      <c r="EB455" s="113"/>
      <c r="EC455" s="113"/>
      <c r="ED455" s="113"/>
      <c r="EE455" s="113"/>
      <c r="EF455" s="113"/>
      <c r="EG455" s="113"/>
      <c r="EH455" s="113"/>
      <c r="EI455" s="113"/>
      <c r="EJ455" s="113"/>
      <c r="EK455" s="113"/>
      <c r="EL455" s="113"/>
      <c r="EM455" s="113"/>
      <c r="EN455" s="113"/>
      <c r="EO455" s="113"/>
      <c r="EP455" s="113"/>
      <c r="EQ455" s="113"/>
      <c r="ER455" s="113"/>
      <c r="ES455" s="113"/>
      <c r="ET455" s="113"/>
      <c r="EU455" s="113"/>
      <c r="EV455" s="113"/>
      <c r="EW455" s="113"/>
      <c r="EX455" s="113"/>
      <c r="EY455" s="113"/>
      <c r="EZ455" s="113"/>
      <c r="FA455" s="113"/>
      <c r="FB455" s="113"/>
      <c r="FC455" s="113"/>
      <c r="FD455" s="113"/>
      <c r="FE455" s="113"/>
      <c r="FF455" s="113"/>
      <c r="FG455" s="113"/>
      <c r="FH455" s="113"/>
      <c r="FI455" s="113"/>
      <c r="FJ455" s="113"/>
      <c r="FK455" s="113"/>
      <c r="FL455" s="113"/>
    </row>
    <row r="456" spans="1:168" s="2" customFormat="1" ht="15" customHeight="1" x14ac:dyDescent="0.25">
      <c r="A456" s="1">
        <v>1</v>
      </c>
      <c r="B456" s="2" t="s">
        <v>505</v>
      </c>
      <c r="C456" s="1" t="s">
        <v>34</v>
      </c>
      <c r="D456" s="1" t="s">
        <v>506</v>
      </c>
      <c r="E456" s="1" t="s">
        <v>71</v>
      </c>
      <c r="F456" s="1" t="s">
        <v>32</v>
      </c>
      <c r="G456" s="3">
        <v>70000</v>
      </c>
      <c r="H456" s="72">
        <v>5098.45</v>
      </c>
      <c r="I456" s="3">
        <v>25</v>
      </c>
      <c r="J456" s="3">
        <f>+G456*2.87%</f>
        <v>2009</v>
      </c>
      <c r="K456" s="55">
        <f>+G456*7.1%</f>
        <v>4970</v>
      </c>
      <c r="L456" s="3">
        <v>748.08</v>
      </c>
      <c r="M456" s="3">
        <f>+G456*3.04%</f>
        <v>2128</v>
      </c>
      <c r="N456" s="55">
        <f>+G456*7.09%</f>
        <v>4963</v>
      </c>
      <c r="O456" s="5">
        <v>1350.12</v>
      </c>
      <c r="P456" s="3">
        <f>SUM(J456:N456)</f>
        <v>14818.08</v>
      </c>
      <c r="Q456" s="3">
        <f>+H456+I456+J456+M456+O456</f>
        <v>10610.57</v>
      </c>
      <c r="R456" s="3">
        <f>+K456+L456+N456</f>
        <v>10681.08</v>
      </c>
      <c r="S456" s="57">
        <f>+G456-Q456</f>
        <v>59389.43</v>
      </c>
      <c r="T456" s="1">
        <v>111</v>
      </c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</row>
    <row r="457" spans="1:168" s="2" customFormat="1" ht="15" customHeight="1" x14ac:dyDescent="0.25">
      <c r="A457" s="1">
        <v>2</v>
      </c>
      <c r="B457" s="2" t="s">
        <v>507</v>
      </c>
      <c r="C457" s="1" t="s">
        <v>34</v>
      </c>
      <c r="D457" s="1" t="s">
        <v>506</v>
      </c>
      <c r="E457" s="1" t="s">
        <v>494</v>
      </c>
      <c r="F457" s="1" t="s">
        <v>32</v>
      </c>
      <c r="G457" s="3">
        <v>35000</v>
      </c>
      <c r="H457" s="58">
        <v>0</v>
      </c>
      <c r="I457" s="3">
        <v>25</v>
      </c>
      <c r="J457" s="3">
        <f>+G457*2.87%</f>
        <v>1004.5</v>
      </c>
      <c r="K457" s="55">
        <f>+G457*7.1%</f>
        <v>2485</v>
      </c>
      <c r="L457" s="55">
        <f>+G457*1.15%</f>
        <v>402.5</v>
      </c>
      <c r="M457" s="3">
        <f>+G457*3.04%</f>
        <v>1064</v>
      </c>
      <c r="N457" s="55">
        <f>+G457*7.09%</f>
        <v>2481.5</v>
      </c>
      <c r="O457" s="5">
        <v>2700.24</v>
      </c>
      <c r="P457" s="3">
        <f>SUM(J457:N457)</f>
        <v>7437.5</v>
      </c>
      <c r="Q457" s="3">
        <f>+H457+I457+J457+M457+O457</f>
        <v>4793.74</v>
      </c>
      <c r="R457" s="3">
        <f>+K457+L457+N457</f>
        <v>5369</v>
      </c>
      <c r="S457" s="57">
        <f>+G457-Q457</f>
        <v>30206.260000000002</v>
      </c>
      <c r="T457" s="1">
        <v>111</v>
      </c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</row>
    <row r="458" spans="1:168" s="2" customFormat="1" ht="15" customHeight="1" thickBot="1" x14ac:dyDescent="0.3">
      <c r="A458" s="1">
        <v>3</v>
      </c>
      <c r="B458" s="2" t="s">
        <v>508</v>
      </c>
      <c r="C458" s="1" t="s">
        <v>30</v>
      </c>
      <c r="D458" s="1" t="s">
        <v>506</v>
      </c>
      <c r="E458" s="1" t="s">
        <v>464</v>
      </c>
      <c r="F458" s="1" t="s">
        <v>32</v>
      </c>
      <c r="G458" s="3">
        <v>24150</v>
      </c>
      <c r="H458" s="58">
        <v>0</v>
      </c>
      <c r="I458" s="3">
        <v>25</v>
      </c>
      <c r="J458" s="3">
        <f>+G458*2.87%</f>
        <v>693.10500000000002</v>
      </c>
      <c r="K458" s="55">
        <f>+G458*7.1%</f>
        <v>1714.6499999999999</v>
      </c>
      <c r="L458" s="55">
        <f>+G458*1.15%</f>
        <v>277.72500000000002</v>
      </c>
      <c r="M458" s="3">
        <f>+G458*3.04%</f>
        <v>734.16</v>
      </c>
      <c r="N458" s="55">
        <f>+G458*7.09%</f>
        <v>1712.2350000000001</v>
      </c>
      <c r="O458" s="5">
        <v>1350.12</v>
      </c>
      <c r="P458" s="3">
        <f>SUM(J458:N458)</f>
        <v>5131.875</v>
      </c>
      <c r="Q458" s="3">
        <f>+H458+I458+J458+M458+O458</f>
        <v>2802.3849999999998</v>
      </c>
      <c r="R458" s="3">
        <f>+K458+L458+N458</f>
        <v>3704.61</v>
      </c>
      <c r="S458" s="57">
        <f>+G458-Q458</f>
        <v>21347.615000000002</v>
      </c>
      <c r="T458" s="1">
        <v>111</v>
      </c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</row>
    <row r="459" spans="1:168" s="99" customFormat="1" ht="15" customHeight="1" thickBot="1" x14ac:dyDescent="0.3">
      <c r="A459" s="84">
        <f>+A458</f>
        <v>3</v>
      </c>
      <c r="B459" s="85"/>
      <c r="C459" s="85"/>
      <c r="D459" s="85"/>
      <c r="E459" s="85"/>
      <c r="F459" s="85"/>
      <c r="G459" s="67">
        <f>SUM(G456:G458)</f>
        <v>129150</v>
      </c>
      <c r="H459" s="67">
        <f>SUM(H456:H458)</f>
        <v>5098.45</v>
      </c>
      <c r="I459" s="67">
        <f t="shared" ref="I459:S459" si="127">SUM(I456:I458)</f>
        <v>75</v>
      </c>
      <c r="J459" s="67">
        <f t="shared" si="127"/>
        <v>3706.605</v>
      </c>
      <c r="K459" s="67">
        <f>SUM(K456:K458)</f>
        <v>9169.65</v>
      </c>
      <c r="L459" s="67">
        <f t="shared" si="127"/>
        <v>1428.3049999999998</v>
      </c>
      <c r="M459" s="67">
        <f t="shared" si="127"/>
        <v>3926.16</v>
      </c>
      <c r="N459" s="67">
        <f t="shared" si="127"/>
        <v>9156.7350000000006</v>
      </c>
      <c r="O459" s="67">
        <f t="shared" si="127"/>
        <v>5400.48</v>
      </c>
      <c r="P459" s="67">
        <f t="shared" si="127"/>
        <v>27387.455000000002</v>
      </c>
      <c r="Q459" s="67">
        <f t="shared" si="127"/>
        <v>18206.695</v>
      </c>
      <c r="R459" s="67">
        <f t="shared" si="127"/>
        <v>19754.689999999999</v>
      </c>
      <c r="S459" s="67">
        <f t="shared" si="127"/>
        <v>110943.30500000001</v>
      </c>
      <c r="T459" s="67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  <c r="BB459" s="68"/>
      <c r="BC459" s="68"/>
      <c r="BD459" s="68"/>
      <c r="BE459" s="68"/>
      <c r="BF459" s="68"/>
      <c r="BG459" s="68"/>
      <c r="BH459" s="68"/>
      <c r="BI459" s="68"/>
      <c r="BJ459" s="68"/>
      <c r="BK459" s="68"/>
      <c r="BL459" s="68"/>
      <c r="BM459" s="68"/>
      <c r="BN459" s="68"/>
      <c r="BO459" s="68"/>
      <c r="BP459" s="68"/>
      <c r="BQ459" s="68"/>
      <c r="BR459" s="68"/>
      <c r="BS459" s="68"/>
      <c r="BT459" s="68"/>
      <c r="BU459" s="68"/>
      <c r="BV459" s="68"/>
      <c r="BW459" s="68"/>
      <c r="BX459" s="68"/>
      <c r="BY459" s="68"/>
      <c r="BZ459" s="68"/>
      <c r="CA459" s="68"/>
      <c r="CB459" s="68"/>
      <c r="CC459" s="68"/>
      <c r="CD459" s="68"/>
      <c r="CE459" s="68"/>
      <c r="CF459" s="68"/>
      <c r="CG459" s="68"/>
      <c r="CH459" s="68"/>
      <c r="CI459" s="68"/>
      <c r="CJ459" s="68"/>
      <c r="CK459" s="68"/>
      <c r="CL459" s="68"/>
      <c r="CM459" s="68"/>
      <c r="CN459" s="68"/>
      <c r="CO459" s="68"/>
      <c r="CP459" s="68"/>
      <c r="CQ459" s="68"/>
      <c r="CR459" s="68"/>
      <c r="CS459" s="68"/>
      <c r="CT459" s="68"/>
      <c r="CU459" s="68"/>
      <c r="CV459" s="68"/>
      <c r="CW459" s="68"/>
      <c r="CX459" s="68"/>
      <c r="CY459" s="68"/>
      <c r="CZ459" s="68"/>
      <c r="DA459" s="68"/>
      <c r="DB459" s="68"/>
      <c r="DC459" s="68"/>
      <c r="DD459" s="68"/>
      <c r="DE459" s="68"/>
      <c r="DF459" s="68"/>
      <c r="DG459" s="68"/>
      <c r="DH459" s="68"/>
      <c r="DI459" s="68"/>
      <c r="DJ459" s="68"/>
      <c r="DK459" s="68"/>
      <c r="DL459" s="68"/>
      <c r="DM459" s="68"/>
      <c r="DN459" s="68"/>
      <c r="DO459" s="68"/>
      <c r="DP459" s="68"/>
      <c r="DQ459" s="68"/>
      <c r="DR459" s="68"/>
      <c r="DS459" s="68"/>
      <c r="DT459" s="68"/>
      <c r="DU459" s="68"/>
      <c r="DV459" s="68"/>
      <c r="DW459" s="68"/>
      <c r="DX459" s="68"/>
      <c r="DY459" s="68"/>
      <c r="DZ459" s="68"/>
      <c r="EA459" s="68"/>
      <c r="EB459" s="68"/>
      <c r="EC459" s="68"/>
      <c r="ED459" s="68"/>
      <c r="EE459" s="68"/>
      <c r="EF459" s="68"/>
      <c r="EG459" s="68"/>
      <c r="EH459" s="68"/>
      <c r="EI459" s="68"/>
      <c r="EJ459" s="68"/>
      <c r="EK459" s="68"/>
      <c r="EL459" s="68"/>
      <c r="EM459" s="68"/>
      <c r="EN459" s="68"/>
      <c r="EO459" s="68"/>
      <c r="EP459" s="68"/>
      <c r="EQ459" s="68"/>
      <c r="ER459" s="68"/>
      <c r="ES459" s="68"/>
      <c r="ET459" s="68"/>
      <c r="EU459" s="68"/>
      <c r="EV459" s="68"/>
      <c r="EW459" s="68"/>
      <c r="EX459" s="68"/>
      <c r="EY459" s="68"/>
      <c r="EZ459" s="68"/>
      <c r="FA459" s="68"/>
      <c r="FB459" s="68"/>
      <c r="FC459" s="68"/>
      <c r="FD459" s="68"/>
      <c r="FE459" s="68"/>
      <c r="FF459" s="68"/>
      <c r="FG459" s="68"/>
      <c r="FH459" s="68"/>
      <c r="FI459" s="68"/>
      <c r="FJ459" s="68"/>
      <c r="FK459" s="68"/>
      <c r="FL459" s="68"/>
    </row>
    <row r="460" spans="1:168" s="2" customFormat="1" ht="8.1" customHeight="1" x14ac:dyDescent="0.25">
      <c r="A460" s="69"/>
      <c r="B460" s="70"/>
      <c r="C460" s="70"/>
      <c r="D460" s="70"/>
      <c r="E460" s="70"/>
      <c r="F460" s="70"/>
      <c r="G460" s="68"/>
      <c r="H460" s="71"/>
      <c r="I460" s="55"/>
      <c r="J460" s="68"/>
      <c r="K460" s="68"/>
      <c r="L460" s="68"/>
      <c r="M460" s="55"/>
      <c r="N460" s="55"/>
      <c r="O460" s="105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68"/>
      <c r="BN460" s="68"/>
      <c r="BO460" s="68"/>
      <c r="BP460" s="68"/>
      <c r="BQ460" s="68"/>
      <c r="BR460" s="68"/>
      <c r="BS460" s="68"/>
      <c r="BT460" s="68"/>
      <c r="BU460" s="68"/>
      <c r="BV460" s="68"/>
      <c r="BW460" s="68"/>
      <c r="BX460" s="68"/>
      <c r="BY460" s="68"/>
      <c r="BZ460" s="68"/>
      <c r="CA460" s="68"/>
      <c r="CB460" s="68"/>
      <c r="CC460" s="68"/>
      <c r="CD460" s="68"/>
      <c r="CE460" s="68"/>
      <c r="CF460" s="68"/>
      <c r="CG460" s="68"/>
      <c r="CH460" s="68"/>
      <c r="CI460" s="68"/>
      <c r="CJ460" s="68"/>
      <c r="CK460" s="68"/>
      <c r="CL460" s="68"/>
      <c r="CM460" s="68"/>
      <c r="CN460" s="68"/>
      <c r="CO460" s="68"/>
      <c r="CP460" s="68"/>
      <c r="CQ460" s="68"/>
      <c r="CR460" s="68"/>
      <c r="CS460" s="68"/>
      <c r="CT460" s="68"/>
      <c r="CU460" s="68"/>
      <c r="CV460" s="68"/>
      <c r="CW460" s="68"/>
      <c r="CX460" s="68"/>
      <c r="CY460" s="68"/>
      <c r="CZ460" s="68"/>
      <c r="DA460" s="68"/>
      <c r="DB460" s="68"/>
      <c r="DC460" s="68"/>
      <c r="DD460" s="68"/>
      <c r="DE460" s="68"/>
      <c r="DF460" s="68"/>
      <c r="DG460" s="68"/>
      <c r="DH460" s="68"/>
      <c r="DI460" s="68"/>
      <c r="DJ460" s="68"/>
      <c r="DK460" s="68"/>
      <c r="DL460" s="68"/>
      <c r="DM460" s="68"/>
      <c r="DN460" s="68"/>
      <c r="DO460" s="68"/>
      <c r="DP460" s="68"/>
      <c r="DQ460" s="68"/>
      <c r="DR460" s="68"/>
      <c r="DS460" s="68"/>
      <c r="DT460" s="68"/>
      <c r="DU460" s="68"/>
      <c r="DV460" s="68"/>
      <c r="DW460" s="68"/>
      <c r="DX460" s="68"/>
      <c r="DY460" s="68"/>
      <c r="DZ460" s="68"/>
      <c r="EA460" s="68"/>
      <c r="EB460" s="68"/>
      <c r="EC460" s="68"/>
      <c r="ED460" s="68"/>
      <c r="EE460" s="68"/>
      <c r="EF460" s="68"/>
      <c r="EG460" s="68"/>
      <c r="EH460" s="68"/>
      <c r="EI460" s="68"/>
      <c r="EJ460" s="68"/>
      <c r="EK460" s="68"/>
      <c r="EL460" s="68"/>
      <c r="EM460" s="68"/>
      <c r="EN460" s="68"/>
      <c r="EO460" s="68"/>
      <c r="EP460" s="68"/>
      <c r="EQ460" s="68"/>
      <c r="ER460" s="68"/>
      <c r="ES460" s="68"/>
      <c r="ET460" s="68"/>
      <c r="EU460" s="68"/>
      <c r="EV460" s="68"/>
      <c r="EW460" s="68"/>
      <c r="EX460" s="68"/>
      <c r="EY460" s="68"/>
      <c r="EZ460" s="68"/>
      <c r="FA460" s="68"/>
      <c r="FB460" s="68"/>
      <c r="FC460" s="68"/>
      <c r="FD460" s="68"/>
      <c r="FE460" s="68"/>
      <c r="FF460" s="68"/>
      <c r="FG460" s="68"/>
      <c r="FH460" s="68"/>
      <c r="FI460" s="68"/>
      <c r="FJ460" s="68"/>
      <c r="FK460" s="68"/>
      <c r="FL460" s="68"/>
    </row>
    <row r="461" spans="1:168" s="2" customFormat="1" ht="15" customHeight="1" x14ac:dyDescent="0.25">
      <c r="A461" s="48" t="s">
        <v>509</v>
      </c>
      <c r="B461" s="48"/>
      <c r="C461" s="48"/>
      <c r="D461" s="48"/>
      <c r="E461" s="48"/>
      <c r="F461" s="139"/>
      <c r="G461" s="101"/>
      <c r="H461" s="106"/>
      <c r="I461" s="101"/>
      <c r="J461" s="101"/>
      <c r="K461" s="101"/>
      <c r="L461" s="140"/>
      <c r="M461" s="101"/>
      <c r="N461" s="101"/>
      <c r="O461" s="102"/>
      <c r="P461" s="101"/>
      <c r="Q461" s="101"/>
      <c r="R461" s="101"/>
      <c r="S461" s="101"/>
      <c r="T461" s="100"/>
      <c r="U461" s="100"/>
      <c r="V461" s="100"/>
      <c r="W461" s="100"/>
      <c r="X461" s="100"/>
      <c r="Y461" s="100"/>
      <c r="Z461" s="100"/>
      <c r="AA461" s="100"/>
      <c r="AB461" s="100"/>
      <c r="AC461" s="100"/>
      <c r="AD461" s="100"/>
      <c r="AE461" s="100"/>
      <c r="AF461" s="100"/>
      <c r="AG461" s="100"/>
      <c r="AH461" s="100"/>
      <c r="AI461" s="100"/>
      <c r="AJ461" s="100"/>
      <c r="AK461" s="100"/>
      <c r="AL461" s="100"/>
      <c r="AM461" s="100"/>
      <c r="AN461" s="100"/>
      <c r="AO461" s="100"/>
      <c r="AP461" s="100"/>
      <c r="AQ461" s="100"/>
      <c r="AR461" s="100"/>
      <c r="AS461" s="100"/>
      <c r="AT461" s="100"/>
      <c r="AU461" s="100"/>
      <c r="AV461" s="100"/>
      <c r="AW461" s="100"/>
      <c r="AX461" s="100"/>
      <c r="AY461" s="100"/>
      <c r="AZ461" s="100"/>
      <c r="BA461" s="100"/>
      <c r="BB461" s="100"/>
      <c r="BC461" s="100"/>
      <c r="BD461" s="100"/>
      <c r="BE461" s="100"/>
      <c r="BF461" s="100"/>
      <c r="BG461" s="100"/>
      <c r="BH461" s="100"/>
      <c r="BI461" s="100"/>
      <c r="BJ461" s="100"/>
      <c r="BK461" s="100"/>
      <c r="BL461" s="100"/>
      <c r="BM461" s="100"/>
      <c r="BN461" s="100"/>
      <c r="BO461" s="100"/>
      <c r="BP461" s="100"/>
      <c r="BQ461" s="100"/>
      <c r="BR461" s="100"/>
      <c r="BS461" s="100"/>
      <c r="BT461" s="100"/>
      <c r="BU461" s="100"/>
      <c r="BV461" s="100"/>
      <c r="BW461" s="100"/>
      <c r="BX461" s="100"/>
      <c r="BY461" s="100"/>
      <c r="BZ461" s="100"/>
      <c r="CA461" s="100"/>
      <c r="CB461" s="100"/>
      <c r="CC461" s="100"/>
      <c r="CD461" s="100"/>
      <c r="CE461" s="100"/>
      <c r="CF461" s="100"/>
      <c r="CG461" s="100"/>
      <c r="CH461" s="100"/>
      <c r="CI461" s="100"/>
      <c r="CJ461" s="100"/>
      <c r="CK461" s="100"/>
      <c r="CL461" s="100"/>
      <c r="CM461" s="100"/>
      <c r="CN461" s="100"/>
      <c r="CO461" s="100"/>
      <c r="CP461" s="100"/>
      <c r="CQ461" s="100"/>
      <c r="CR461" s="100"/>
      <c r="CS461" s="100"/>
      <c r="CT461" s="100"/>
      <c r="CU461" s="100"/>
      <c r="CV461" s="100"/>
      <c r="CW461" s="100"/>
      <c r="CX461" s="100"/>
      <c r="CY461" s="100"/>
      <c r="CZ461" s="100"/>
      <c r="DA461" s="100"/>
      <c r="DB461" s="100"/>
      <c r="DC461" s="100"/>
      <c r="DD461" s="100"/>
      <c r="DE461" s="100"/>
      <c r="DF461" s="100"/>
      <c r="DG461" s="100"/>
      <c r="DH461" s="100"/>
      <c r="DI461" s="100"/>
      <c r="DJ461" s="100"/>
      <c r="DK461" s="100"/>
      <c r="DL461" s="100"/>
      <c r="DM461" s="100"/>
      <c r="DN461" s="100"/>
      <c r="DO461" s="100"/>
      <c r="DP461" s="100"/>
      <c r="DQ461" s="100"/>
      <c r="DR461" s="100"/>
      <c r="DS461" s="100"/>
      <c r="DT461" s="100"/>
      <c r="DU461" s="100"/>
      <c r="DV461" s="100"/>
      <c r="DW461" s="100"/>
      <c r="DX461" s="100"/>
      <c r="DY461" s="100"/>
      <c r="DZ461" s="100"/>
      <c r="EA461" s="100"/>
      <c r="EB461" s="100"/>
      <c r="EC461" s="100"/>
      <c r="ED461" s="100"/>
      <c r="EE461" s="100"/>
      <c r="EF461" s="100"/>
      <c r="EG461" s="100"/>
      <c r="EH461" s="100"/>
      <c r="EI461" s="100"/>
      <c r="EJ461" s="100"/>
      <c r="EK461" s="100"/>
      <c r="EL461" s="100"/>
      <c r="EM461" s="100"/>
      <c r="EN461" s="100"/>
      <c r="EO461" s="100"/>
      <c r="EP461" s="100"/>
      <c r="EQ461" s="100"/>
      <c r="ER461" s="100"/>
      <c r="ES461" s="100"/>
      <c r="ET461" s="100"/>
      <c r="EU461" s="100"/>
      <c r="EV461" s="100"/>
      <c r="EW461" s="100"/>
      <c r="EX461" s="100"/>
      <c r="EY461" s="100"/>
      <c r="EZ461" s="100"/>
      <c r="FA461" s="100"/>
      <c r="FB461" s="100"/>
      <c r="FC461" s="100"/>
      <c r="FD461" s="100"/>
      <c r="FE461" s="100"/>
      <c r="FF461" s="100"/>
      <c r="FG461" s="100"/>
      <c r="FH461" s="100"/>
      <c r="FI461" s="100"/>
      <c r="FJ461" s="100"/>
      <c r="FK461" s="100"/>
      <c r="FL461" s="100"/>
    </row>
    <row r="462" spans="1:168" s="2" customFormat="1" ht="8.1" customHeight="1" x14ac:dyDescent="0.25">
      <c r="A462" s="69"/>
      <c r="B462" s="70"/>
      <c r="C462" s="70"/>
      <c r="D462" s="70"/>
      <c r="E462" s="70"/>
      <c r="F462" s="70"/>
      <c r="G462" s="68"/>
      <c r="H462" s="71"/>
      <c r="I462" s="55"/>
      <c r="J462" s="68"/>
      <c r="K462" s="68"/>
      <c r="L462" s="68"/>
      <c r="M462" s="55"/>
      <c r="N462" s="55"/>
      <c r="O462" s="105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  <c r="BN462" s="68"/>
      <c r="BO462" s="68"/>
      <c r="BP462" s="68"/>
      <c r="BQ462" s="68"/>
      <c r="BR462" s="68"/>
      <c r="BS462" s="68"/>
      <c r="BT462" s="68"/>
      <c r="BU462" s="68"/>
      <c r="BV462" s="68"/>
      <c r="BW462" s="68"/>
      <c r="BX462" s="68"/>
      <c r="BY462" s="68"/>
      <c r="BZ462" s="68"/>
      <c r="CA462" s="68"/>
      <c r="CB462" s="68"/>
      <c r="CC462" s="68"/>
      <c r="CD462" s="68"/>
      <c r="CE462" s="68"/>
      <c r="CF462" s="68"/>
      <c r="CG462" s="68"/>
      <c r="CH462" s="68"/>
      <c r="CI462" s="68"/>
      <c r="CJ462" s="68"/>
      <c r="CK462" s="68"/>
      <c r="CL462" s="68"/>
      <c r="CM462" s="68"/>
      <c r="CN462" s="68"/>
      <c r="CO462" s="68"/>
      <c r="CP462" s="68"/>
      <c r="CQ462" s="68"/>
      <c r="CR462" s="68"/>
      <c r="CS462" s="68"/>
      <c r="CT462" s="68"/>
      <c r="CU462" s="68"/>
      <c r="CV462" s="68"/>
      <c r="CW462" s="68"/>
      <c r="CX462" s="68"/>
      <c r="CY462" s="68"/>
      <c r="CZ462" s="68"/>
      <c r="DA462" s="68"/>
      <c r="DB462" s="68"/>
      <c r="DC462" s="68"/>
      <c r="DD462" s="68"/>
      <c r="DE462" s="68"/>
      <c r="DF462" s="68"/>
      <c r="DG462" s="68"/>
      <c r="DH462" s="68"/>
      <c r="DI462" s="68"/>
      <c r="DJ462" s="68"/>
      <c r="DK462" s="68"/>
      <c r="DL462" s="68"/>
      <c r="DM462" s="68"/>
      <c r="DN462" s="68"/>
      <c r="DO462" s="68"/>
      <c r="DP462" s="68"/>
      <c r="DQ462" s="68"/>
      <c r="DR462" s="68"/>
      <c r="DS462" s="68"/>
      <c r="DT462" s="68"/>
      <c r="DU462" s="68"/>
      <c r="DV462" s="68"/>
      <c r="DW462" s="68"/>
      <c r="DX462" s="68"/>
      <c r="DY462" s="68"/>
      <c r="DZ462" s="68"/>
      <c r="EA462" s="68"/>
      <c r="EB462" s="68"/>
      <c r="EC462" s="68"/>
      <c r="ED462" s="68"/>
      <c r="EE462" s="68"/>
      <c r="EF462" s="68"/>
      <c r="EG462" s="68"/>
      <c r="EH462" s="68"/>
      <c r="EI462" s="68"/>
      <c r="EJ462" s="68"/>
      <c r="EK462" s="68"/>
      <c r="EL462" s="68"/>
      <c r="EM462" s="68"/>
      <c r="EN462" s="68"/>
      <c r="EO462" s="68"/>
      <c r="EP462" s="68"/>
      <c r="EQ462" s="68"/>
      <c r="ER462" s="68"/>
      <c r="ES462" s="68"/>
      <c r="ET462" s="68"/>
      <c r="EU462" s="68"/>
      <c r="EV462" s="68"/>
      <c r="EW462" s="68"/>
      <c r="EX462" s="68"/>
      <c r="EY462" s="68"/>
      <c r="EZ462" s="68"/>
      <c r="FA462" s="68"/>
      <c r="FB462" s="68"/>
      <c r="FC462" s="68"/>
      <c r="FD462" s="68"/>
      <c r="FE462" s="68"/>
      <c r="FF462" s="68"/>
      <c r="FG462" s="68"/>
      <c r="FH462" s="68"/>
      <c r="FI462" s="68"/>
      <c r="FJ462" s="68"/>
      <c r="FK462" s="68"/>
      <c r="FL462" s="68"/>
    </row>
    <row r="463" spans="1:168" s="2" customFormat="1" ht="15" customHeight="1" x14ac:dyDescent="0.25">
      <c r="A463" s="1">
        <v>1</v>
      </c>
      <c r="B463" s="2" t="s">
        <v>510</v>
      </c>
      <c r="C463" s="1" t="s">
        <v>30</v>
      </c>
      <c r="D463" s="1" t="s">
        <v>509</v>
      </c>
      <c r="E463" s="1" t="s">
        <v>91</v>
      </c>
      <c r="F463" s="1" t="s">
        <v>82</v>
      </c>
      <c r="G463" s="3">
        <v>50000</v>
      </c>
      <c r="H463" s="58">
        <v>1854</v>
      </c>
      <c r="I463" s="3">
        <v>25</v>
      </c>
      <c r="J463" s="3">
        <f>+G463*2.87%</f>
        <v>1435</v>
      </c>
      <c r="K463" s="55">
        <f>+G463*7.1%</f>
        <v>3549.9999999999995</v>
      </c>
      <c r="L463" s="55">
        <f>+G463*1.15%</f>
        <v>575</v>
      </c>
      <c r="M463" s="3">
        <f>+G463*3.04%</f>
        <v>1520</v>
      </c>
      <c r="N463" s="55">
        <f>+G463*7.09%</f>
        <v>3545.0000000000005</v>
      </c>
      <c r="O463" s="5">
        <v>0</v>
      </c>
      <c r="P463" s="3">
        <f>SUM(J463:N463)</f>
        <v>10625</v>
      </c>
      <c r="Q463" s="3">
        <f>+H463+I463+J463+M463+O463</f>
        <v>4834</v>
      </c>
      <c r="R463" s="3">
        <f>+K463+L463+N463</f>
        <v>7670</v>
      </c>
      <c r="S463" s="57">
        <f>+G463-Q463</f>
        <v>45166</v>
      </c>
      <c r="T463" s="1">
        <v>111</v>
      </c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</row>
    <row r="464" spans="1:168" s="2" customFormat="1" ht="15" customHeight="1" thickBot="1" x14ac:dyDescent="0.3">
      <c r="A464" s="1">
        <v>2</v>
      </c>
      <c r="B464" s="2" t="s">
        <v>511</v>
      </c>
      <c r="C464" s="1" t="s">
        <v>30</v>
      </c>
      <c r="D464" s="1" t="s">
        <v>509</v>
      </c>
      <c r="E464" s="1" t="s">
        <v>512</v>
      </c>
      <c r="F464" s="1" t="s">
        <v>32</v>
      </c>
      <c r="G464" s="3">
        <v>25725</v>
      </c>
      <c r="H464" s="58">
        <v>0</v>
      </c>
      <c r="I464" s="3">
        <v>25</v>
      </c>
      <c r="J464" s="3">
        <f>+G464*2.87%</f>
        <v>738.3075</v>
      </c>
      <c r="K464" s="55">
        <f>+G464*7.1%</f>
        <v>1826.4749999999999</v>
      </c>
      <c r="L464" s="55">
        <f>+G464*1.15%</f>
        <v>295.83749999999998</v>
      </c>
      <c r="M464" s="3">
        <f>+G464*3.04%</f>
        <v>782.04</v>
      </c>
      <c r="N464" s="55">
        <f>+G464*7.09%</f>
        <v>1823.9025000000001</v>
      </c>
      <c r="O464" s="5">
        <v>0</v>
      </c>
      <c r="P464" s="3">
        <f>SUM(J464:N464)</f>
        <v>5466.5625</v>
      </c>
      <c r="Q464" s="3">
        <f>+H464+I464+J464+M464+O464</f>
        <v>1545.3474999999999</v>
      </c>
      <c r="R464" s="3">
        <f>+K464+L464+N464</f>
        <v>3946.2150000000001</v>
      </c>
      <c r="S464" s="57">
        <f>+G464-Q464</f>
        <v>24179.6525</v>
      </c>
      <c r="T464" s="1">
        <v>111</v>
      </c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</row>
    <row r="465" spans="1:168" s="104" customFormat="1" ht="15" customHeight="1" thickBot="1" x14ac:dyDescent="0.3">
      <c r="A465" s="84">
        <f>+A464</f>
        <v>2</v>
      </c>
      <c r="B465" s="85"/>
      <c r="C465" s="85"/>
      <c r="D465" s="85"/>
      <c r="E465" s="85"/>
      <c r="F465" s="85"/>
      <c r="G465" s="67">
        <f>SUM(G463:G464)</f>
        <v>75725</v>
      </c>
      <c r="H465" s="67">
        <f>SUM(H463:H464)</f>
        <v>1854</v>
      </c>
      <c r="I465" s="67">
        <f t="shared" ref="I465:S465" si="128">SUM(I463:I464)</f>
        <v>50</v>
      </c>
      <c r="J465" s="67">
        <f t="shared" si="128"/>
        <v>2173.3074999999999</v>
      </c>
      <c r="K465" s="67">
        <f>SUM(K463:K464)</f>
        <v>5376.4749999999995</v>
      </c>
      <c r="L465" s="67">
        <f t="shared" si="128"/>
        <v>870.83749999999998</v>
      </c>
      <c r="M465" s="67">
        <f t="shared" si="128"/>
        <v>2302.04</v>
      </c>
      <c r="N465" s="67">
        <f t="shared" si="128"/>
        <v>5368.9025000000001</v>
      </c>
      <c r="O465" s="67">
        <f t="shared" si="128"/>
        <v>0</v>
      </c>
      <c r="P465" s="67">
        <f t="shared" si="128"/>
        <v>16091.5625</v>
      </c>
      <c r="Q465" s="67">
        <f t="shared" si="128"/>
        <v>6379.3474999999999</v>
      </c>
      <c r="R465" s="67">
        <f t="shared" si="128"/>
        <v>11616.215</v>
      </c>
      <c r="S465" s="67">
        <f t="shared" si="128"/>
        <v>69345.652499999997</v>
      </c>
      <c r="T465" s="67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  <c r="BM465" s="68"/>
      <c r="BN465" s="68"/>
      <c r="BO465" s="68"/>
      <c r="BP465" s="68"/>
      <c r="BQ465" s="68"/>
      <c r="BR465" s="68"/>
      <c r="BS465" s="68"/>
      <c r="BT465" s="68"/>
      <c r="BU465" s="68"/>
      <c r="BV465" s="68"/>
      <c r="BW465" s="68"/>
      <c r="BX465" s="68"/>
      <c r="BY465" s="68"/>
      <c r="BZ465" s="68"/>
      <c r="CA465" s="68"/>
      <c r="CB465" s="68"/>
      <c r="CC465" s="68"/>
      <c r="CD465" s="68"/>
      <c r="CE465" s="68"/>
      <c r="CF465" s="68"/>
      <c r="CG465" s="68"/>
      <c r="CH465" s="68"/>
      <c r="CI465" s="68"/>
      <c r="CJ465" s="68"/>
      <c r="CK465" s="68"/>
      <c r="CL465" s="68"/>
      <c r="CM465" s="68"/>
      <c r="CN465" s="68"/>
      <c r="CO465" s="68"/>
      <c r="CP465" s="68"/>
      <c r="CQ465" s="68"/>
      <c r="CR465" s="68"/>
      <c r="CS465" s="68"/>
      <c r="CT465" s="68"/>
      <c r="CU465" s="68"/>
      <c r="CV465" s="68"/>
      <c r="CW465" s="68"/>
      <c r="CX465" s="68"/>
      <c r="CY465" s="68"/>
      <c r="CZ465" s="68"/>
      <c r="DA465" s="68"/>
      <c r="DB465" s="68"/>
      <c r="DC465" s="68"/>
      <c r="DD465" s="68"/>
      <c r="DE465" s="68"/>
      <c r="DF465" s="68"/>
      <c r="DG465" s="68"/>
      <c r="DH465" s="68"/>
      <c r="DI465" s="68"/>
      <c r="DJ465" s="68"/>
      <c r="DK465" s="68"/>
      <c r="DL465" s="68"/>
      <c r="DM465" s="68"/>
      <c r="DN465" s="68"/>
      <c r="DO465" s="68"/>
      <c r="DP465" s="68"/>
      <c r="DQ465" s="68"/>
      <c r="DR465" s="68"/>
      <c r="DS465" s="68"/>
      <c r="DT465" s="68"/>
      <c r="DU465" s="68"/>
      <c r="DV465" s="68"/>
      <c r="DW465" s="68"/>
      <c r="DX465" s="68"/>
      <c r="DY465" s="68"/>
      <c r="DZ465" s="68"/>
      <c r="EA465" s="68"/>
      <c r="EB465" s="68"/>
      <c r="EC465" s="68"/>
      <c r="ED465" s="68"/>
      <c r="EE465" s="68"/>
      <c r="EF465" s="68"/>
      <c r="EG465" s="68"/>
      <c r="EH465" s="68"/>
      <c r="EI465" s="68"/>
      <c r="EJ465" s="68"/>
      <c r="EK465" s="68"/>
      <c r="EL465" s="68"/>
      <c r="EM465" s="68"/>
      <c r="EN465" s="68"/>
      <c r="EO465" s="68"/>
      <c r="EP465" s="68"/>
      <c r="EQ465" s="68"/>
      <c r="ER465" s="68"/>
      <c r="ES465" s="68"/>
      <c r="ET465" s="68"/>
      <c r="EU465" s="68"/>
      <c r="EV465" s="68"/>
      <c r="EW465" s="68"/>
      <c r="EX465" s="68"/>
      <c r="EY465" s="68"/>
      <c r="EZ465" s="68"/>
      <c r="FA465" s="68"/>
      <c r="FB465" s="68"/>
      <c r="FC465" s="68"/>
      <c r="FD465" s="68"/>
      <c r="FE465" s="68"/>
      <c r="FF465" s="68"/>
      <c r="FG465" s="68"/>
      <c r="FH465" s="68"/>
      <c r="FI465" s="68"/>
      <c r="FJ465" s="68"/>
      <c r="FK465" s="68"/>
      <c r="FL465" s="68"/>
    </row>
    <row r="466" spans="1:168" s="2" customFormat="1" ht="8.1" customHeight="1" x14ac:dyDescent="0.25">
      <c r="A466" s="69"/>
      <c r="B466" s="70"/>
      <c r="C466" s="70"/>
      <c r="D466" s="70"/>
      <c r="E466" s="70"/>
      <c r="F466" s="70"/>
      <c r="G466" s="68"/>
      <c r="H466" s="71"/>
      <c r="I466" s="55"/>
      <c r="J466" s="68"/>
      <c r="K466" s="68"/>
      <c r="L466" s="68"/>
      <c r="M466" s="55"/>
      <c r="N466" s="55"/>
      <c r="O466" s="105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  <c r="BK466" s="68"/>
      <c r="BL466" s="68"/>
      <c r="BM466" s="68"/>
      <c r="BN466" s="68"/>
      <c r="BO466" s="68"/>
      <c r="BP466" s="68"/>
      <c r="BQ466" s="68"/>
      <c r="BR466" s="68"/>
      <c r="BS466" s="68"/>
      <c r="BT466" s="68"/>
      <c r="BU466" s="68"/>
      <c r="BV466" s="68"/>
      <c r="BW466" s="68"/>
      <c r="BX466" s="68"/>
      <c r="BY466" s="68"/>
      <c r="BZ466" s="68"/>
      <c r="CA466" s="68"/>
      <c r="CB466" s="68"/>
      <c r="CC466" s="68"/>
      <c r="CD466" s="68"/>
      <c r="CE466" s="68"/>
      <c r="CF466" s="68"/>
      <c r="CG466" s="68"/>
      <c r="CH466" s="68"/>
      <c r="CI466" s="68"/>
      <c r="CJ466" s="68"/>
      <c r="CK466" s="68"/>
      <c r="CL466" s="68"/>
      <c r="CM466" s="68"/>
      <c r="CN466" s="68"/>
      <c r="CO466" s="68"/>
      <c r="CP466" s="68"/>
      <c r="CQ466" s="68"/>
      <c r="CR466" s="68"/>
      <c r="CS466" s="68"/>
      <c r="CT466" s="68"/>
      <c r="CU466" s="68"/>
      <c r="CV466" s="68"/>
      <c r="CW466" s="68"/>
      <c r="CX466" s="68"/>
      <c r="CY466" s="68"/>
      <c r="CZ466" s="68"/>
      <c r="DA466" s="68"/>
      <c r="DB466" s="68"/>
      <c r="DC466" s="68"/>
      <c r="DD466" s="68"/>
      <c r="DE466" s="68"/>
      <c r="DF466" s="68"/>
      <c r="DG466" s="68"/>
      <c r="DH466" s="68"/>
      <c r="DI466" s="68"/>
      <c r="DJ466" s="68"/>
      <c r="DK466" s="68"/>
      <c r="DL466" s="68"/>
      <c r="DM466" s="68"/>
      <c r="DN466" s="68"/>
      <c r="DO466" s="68"/>
      <c r="DP466" s="68"/>
      <c r="DQ466" s="68"/>
      <c r="DR466" s="68"/>
      <c r="DS466" s="68"/>
      <c r="DT466" s="68"/>
      <c r="DU466" s="68"/>
      <c r="DV466" s="68"/>
      <c r="DW466" s="68"/>
      <c r="DX466" s="68"/>
      <c r="DY466" s="68"/>
      <c r="DZ466" s="68"/>
      <c r="EA466" s="68"/>
      <c r="EB466" s="68"/>
      <c r="EC466" s="68"/>
      <c r="ED466" s="68"/>
      <c r="EE466" s="68"/>
      <c r="EF466" s="68"/>
      <c r="EG466" s="68"/>
      <c r="EH466" s="68"/>
      <c r="EI466" s="68"/>
      <c r="EJ466" s="68"/>
      <c r="EK466" s="68"/>
      <c r="EL466" s="68"/>
      <c r="EM466" s="68"/>
      <c r="EN466" s="68"/>
      <c r="EO466" s="68"/>
      <c r="EP466" s="68"/>
      <c r="EQ466" s="68"/>
      <c r="ER466" s="68"/>
      <c r="ES466" s="68"/>
      <c r="ET466" s="68"/>
      <c r="EU466" s="68"/>
      <c r="EV466" s="68"/>
      <c r="EW466" s="68"/>
      <c r="EX466" s="68"/>
      <c r="EY466" s="68"/>
      <c r="EZ466" s="68"/>
      <c r="FA466" s="68"/>
      <c r="FB466" s="68"/>
      <c r="FC466" s="68"/>
      <c r="FD466" s="68"/>
      <c r="FE466" s="68"/>
      <c r="FF466" s="68"/>
      <c r="FG466" s="68"/>
      <c r="FH466" s="68"/>
      <c r="FI466" s="68"/>
      <c r="FJ466" s="68"/>
      <c r="FK466" s="68"/>
      <c r="FL466" s="68"/>
    </row>
    <row r="467" spans="1:168" s="2" customFormat="1" ht="15" customHeight="1" x14ac:dyDescent="0.25">
      <c r="A467" s="48" t="s">
        <v>513</v>
      </c>
      <c r="B467" s="48"/>
      <c r="C467" s="48"/>
      <c r="D467" s="48"/>
      <c r="E467" s="48"/>
      <c r="F467" s="139"/>
      <c r="G467" s="101"/>
      <c r="H467" s="106"/>
      <c r="I467" s="101"/>
      <c r="J467" s="101"/>
      <c r="K467" s="101"/>
      <c r="L467" s="140"/>
      <c r="M467" s="101"/>
      <c r="N467" s="101"/>
      <c r="O467" s="102"/>
      <c r="P467" s="101"/>
      <c r="Q467" s="101"/>
      <c r="R467" s="101"/>
      <c r="S467" s="101"/>
      <c r="T467" s="100"/>
      <c r="U467" s="100"/>
      <c r="V467" s="100"/>
      <c r="W467" s="100"/>
      <c r="X467" s="100"/>
      <c r="Y467" s="100"/>
      <c r="Z467" s="100"/>
      <c r="AA467" s="100"/>
      <c r="AB467" s="100"/>
      <c r="AC467" s="100"/>
      <c r="AD467" s="100"/>
      <c r="AE467" s="100"/>
      <c r="AF467" s="100"/>
      <c r="AG467" s="100"/>
      <c r="AH467" s="100"/>
      <c r="AI467" s="100"/>
      <c r="AJ467" s="100"/>
      <c r="AK467" s="100"/>
      <c r="AL467" s="100"/>
      <c r="AM467" s="100"/>
      <c r="AN467" s="100"/>
      <c r="AO467" s="100"/>
      <c r="AP467" s="100"/>
      <c r="AQ467" s="100"/>
      <c r="AR467" s="100"/>
      <c r="AS467" s="100"/>
      <c r="AT467" s="100"/>
      <c r="AU467" s="100"/>
      <c r="AV467" s="100"/>
      <c r="AW467" s="100"/>
      <c r="AX467" s="100"/>
      <c r="AY467" s="100"/>
      <c r="AZ467" s="100"/>
      <c r="BA467" s="100"/>
      <c r="BB467" s="100"/>
      <c r="BC467" s="100"/>
      <c r="BD467" s="100"/>
      <c r="BE467" s="100"/>
      <c r="BF467" s="100"/>
      <c r="BG467" s="100"/>
      <c r="BH467" s="100"/>
      <c r="BI467" s="100"/>
      <c r="BJ467" s="100"/>
      <c r="BK467" s="100"/>
      <c r="BL467" s="100"/>
      <c r="BM467" s="100"/>
      <c r="BN467" s="100"/>
      <c r="BO467" s="100"/>
      <c r="BP467" s="100"/>
      <c r="BQ467" s="100"/>
      <c r="BR467" s="100"/>
      <c r="BS467" s="100"/>
      <c r="BT467" s="100"/>
      <c r="BU467" s="100"/>
      <c r="BV467" s="100"/>
      <c r="BW467" s="100"/>
      <c r="BX467" s="100"/>
      <c r="BY467" s="100"/>
      <c r="BZ467" s="100"/>
      <c r="CA467" s="100"/>
      <c r="CB467" s="100"/>
      <c r="CC467" s="100"/>
      <c r="CD467" s="100"/>
      <c r="CE467" s="100"/>
      <c r="CF467" s="100"/>
      <c r="CG467" s="100"/>
      <c r="CH467" s="100"/>
      <c r="CI467" s="100"/>
      <c r="CJ467" s="100"/>
      <c r="CK467" s="100"/>
      <c r="CL467" s="100"/>
      <c r="CM467" s="100"/>
      <c r="CN467" s="100"/>
      <c r="CO467" s="100"/>
      <c r="CP467" s="100"/>
      <c r="CQ467" s="100"/>
      <c r="CR467" s="100"/>
      <c r="CS467" s="100"/>
      <c r="CT467" s="100"/>
      <c r="CU467" s="100"/>
      <c r="CV467" s="100"/>
      <c r="CW467" s="100"/>
      <c r="CX467" s="100"/>
      <c r="CY467" s="100"/>
      <c r="CZ467" s="100"/>
      <c r="DA467" s="100"/>
      <c r="DB467" s="100"/>
      <c r="DC467" s="100"/>
      <c r="DD467" s="100"/>
      <c r="DE467" s="100"/>
      <c r="DF467" s="100"/>
      <c r="DG467" s="100"/>
      <c r="DH467" s="100"/>
      <c r="DI467" s="100"/>
      <c r="DJ467" s="100"/>
      <c r="DK467" s="100"/>
      <c r="DL467" s="100"/>
      <c r="DM467" s="100"/>
      <c r="DN467" s="100"/>
      <c r="DO467" s="100"/>
      <c r="DP467" s="100"/>
      <c r="DQ467" s="100"/>
      <c r="DR467" s="100"/>
      <c r="DS467" s="100"/>
      <c r="DT467" s="100"/>
      <c r="DU467" s="100"/>
      <c r="DV467" s="100"/>
      <c r="DW467" s="100"/>
      <c r="DX467" s="100"/>
      <c r="DY467" s="100"/>
      <c r="DZ467" s="100"/>
      <c r="EA467" s="100"/>
      <c r="EB467" s="100"/>
      <c r="EC467" s="100"/>
      <c r="ED467" s="100"/>
      <c r="EE467" s="100"/>
      <c r="EF467" s="100"/>
      <c r="EG467" s="100"/>
      <c r="EH467" s="100"/>
      <c r="EI467" s="100"/>
      <c r="EJ467" s="100"/>
      <c r="EK467" s="100"/>
      <c r="EL467" s="100"/>
      <c r="EM467" s="100"/>
      <c r="EN467" s="100"/>
      <c r="EO467" s="100"/>
      <c r="EP467" s="100"/>
      <c r="EQ467" s="100"/>
      <c r="ER467" s="100"/>
      <c r="ES467" s="100"/>
      <c r="ET467" s="100"/>
      <c r="EU467" s="100"/>
      <c r="EV467" s="100"/>
      <c r="EW467" s="100"/>
      <c r="EX467" s="100"/>
      <c r="EY467" s="100"/>
      <c r="EZ467" s="100"/>
      <c r="FA467" s="100"/>
      <c r="FB467" s="100"/>
      <c r="FC467" s="100"/>
      <c r="FD467" s="100"/>
      <c r="FE467" s="100"/>
      <c r="FF467" s="100"/>
      <c r="FG467" s="100"/>
      <c r="FH467" s="100"/>
      <c r="FI467" s="100"/>
      <c r="FJ467" s="100"/>
      <c r="FK467" s="100"/>
      <c r="FL467" s="100"/>
    </row>
    <row r="468" spans="1:168" s="73" customFormat="1" ht="8.1" customHeight="1" x14ac:dyDescent="0.25">
      <c r="A468" s="113"/>
      <c r="B468" s="117"/>
      <c r="C468" s="113"/>
      <c r="D468" s="113"/>
      <c r="E468" s="113"/>
      <c r="F468" s="113"/>
      <c r="G468" s="114"/>
      <c r="H468" s="58"/>
      <c r="I468" s="114"/>
      <c r="J468" s="114"/>
      <c r="K468" s="59"/>
      <c r="L468" s="59"/>
      <c r="M468" s="114"/>
      <c r="N468" s="59"/>
      <c r="O468" s="115"/>
      <c r="P468" s="114"/>
      <c r="Q468" s="114"/>
      <c r="R468" s="114"/>
      <c r="S468" s="116"/>
      <c r="T468" s="113"/>
      <c r="U468" s="113"/>
      <c r="V468" s="113"/>
      <c r="W468" s="113"/>
      <c r="X468" s="113"/>
      <c r="Y468" s="113"/>
      <c r="Z468" s="113"/>
      <c r="AA468" s="113"/>
      <c r="AB468" s="113"/>
      <c r="AC468" s="113"/>
      <c r="AD468" s="113"/>
      <c r="AE468" s="113"/>
      <c r="AF468" s="113"/>
      <c r="AG468" s="113"/>
      <c r="AH468" s="113"/>
      <c r="AI468" s="113"/>
      <c r="AJ468" s="113"/>
      <c r="AK468" s="113"/>
      <c r="AL468" s="113"/>
      <c r="AM468" s="113"/>
      <c r="AN468" s="113"/>
      <c r="AO468" s="113"/>
      <c r="AP468" s="113"/>
      <c r="AQ468" s="113"/>
      <c r="AR468" s="113"/>
      <c r="AS468" s="113"/>
      <c r="AT468" s="113"/>
      <c r="AU468" s="113"/>
      <c r="AV468" s="113"/>
      <c r="AW468" s="113"/>
      <c r="AX468" s="113"/>
      <c r="AY468" s="113"/>
      <c r="AZ468" s="113"/>
      <c r="BA468" s="113"/>
      <c r="BB468" s="113"/>
      <c r="BC468" s="113"/>
      <c r="BD468" s="113"/>
      <c r="BE468" s="113"/>
      <c r="BF468" s="113"/>
      <c r="BG468" s="113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113"/>
      <c r="BR468" s="113"/>
      <c r="BS468" s="113"/>
      <c r="BT468" s="113"/>
      <c r="BU468" s="113"/>
      <c r="BV468" s="113"/>
      <c r="BW468" s="113"/>
      <c r="BX468" s="113"/>
      <c r="BY468" s="113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  <c r="DE468" s="113"/>
      <c r="DF468" s="113"/>
      <c r="DG468" s="113"/>
      <c r="DH468" s="113"/>
      <c r="DI468" s="113"/>
      <c r="DJ468" s="113"/>
      <c r="DK468" s="113"/>
      <c r="DL468" s="113"/>
      <c r="DM468" s="113"/>
      <c r="DN468" s="113"/>
      <c r="DO468" s="113"/>
      <c r="DP468" s="113"/>
      <c r="DQ468" s="113"/>
      <c r="DR468" s="113"/>
      <c r="DS468" s="113"/>
      <c r="DT468" s="113"/>
      <c r="DU468" s="113"/>
      <c r="DV468" s="113"/>
      <c r="DW468" s="113"/>
      <c r="DX468" s="113"/>
      <c r="DY468" s="113"/>
      <c r="DZ468" s="113"/>
      <c r="EA468" s="113"/>
      <c r="EB468" s="113"/>
      <c r="EC468" s="113"/>
      <c r="ED468" s="113"/>
      <c r="EE468" s="113"/>
      <c r="EF468" s="113"/>
      <c r="EG468" s="113"/>
      <c r="EH468" s="113"/>
      <c r="EI468" s="113"/>
      <c r="EJ468" s="113"/>
      <c r="EK468" s="113"/>
      <c r="EL468" s="113"/>
      <c r="EM468" s="113"/>
      <c r="EN468" s="113"/>
      <c r="EO468" s="113"/>
      <c r="EP468" s="113"/>
      <c r="EQ468" s="113"/>
      <c r="ER468" s="113"/>
      <c r="ES468" s="113"/>
      <c r="ET468" s="113"/>
      <c r="EU468" s="113"/>
      <c r="EV468" s="113"/>
      <c r="EW468" s="113"/>
      <c r="EX468" s="113"/>
      <c r="EY468" s="113"/>
      <c r="EZ468" s="113"/>
      <c r="FA468" s="113"/>
      <c r="FB468" s="113"/>
      <c r="FC468" s="113"/>
      <c r="FD468" s="113"/>
      <c r="FE468" s="113"/>
      <c r="FF468" s="113"/>
      <c r="FG468" s="113"/>
      <c r="FH468" s="113"/>
      <c r="FI468" s="113"/>
      <c r="FJ468" s="113"/>
      <c r="FK468" s="113"/>
      <c r="FL468" s="113"/>
    </row>
    <row r="469" spans="1:168" s="2" customFormat="1" ht="15" customHeight="1" x14ac:dyDescent="0.25">
      <c r="A469" s="1">
        <v>1</v>
      </c>
      <c r="B469" s="2" t="s">
        <v>514</v>
      </c>
      <c r="C469" s="1" t="s">
        <v>34</v>
      </c>
      <c r="D469" s="1" t="s">
        <v>515</v>
      </c>
      <c r="E469" s="1" t="s">
        <v>516</v>
      </c>
      <c r="F469" s="1" t="s">
        <v>32</v>
      </c>
      <c r="G469" s="3">
        <v>70000</v>
      </c>
      <c r="H469" s="4">
        <v>5368.48</v>
      </c>
      <c r="I469" s="3">
        <v>25</v>
      </c>
      <c r="J469" s="3">
        <f>+G469*2.87%</f>
        <v>2009</v>
      </c>
      <c r="K469" s="55">
        <f>+G469*7.1%</f>
        <v>4970</v>
      </c>
      <c r="L469" s="3">
        <v>748.08</v>
      </c>
      <c r="M469" s="3">
        <f>+G469*3.04%</f>
        <v>2128</v>
      </c>
      <c r="N469" s="55">
        <f>+G469*7.09%</f>
        <v>4963</v>
      </c>
      <c r="O469" s="5">
        <v>0</v>
      </c>
      <c r="P469" s="3">
        <f>SUM(J469:N469)</f>
        <v>14818.08</v>
      </c>
      <c r="Q469" s="3">
        <f>+H469+I469+J469+M469+O469</f>
        <v>9530.48</v>
      </c>
      <c r="R469" s="3">
        <f>+K469+L469+N469</f>
        <v>10681.08</v>
      </c>
      <c r="S469" s="57">
        <f>+G469-Q469</f>
        <v>60469.520000000004</v>
      </c>
      <c r="T469" s="1">
        <v>111</v>
      </c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</row>
    <row r="470" spans="1:168" s="2" customFormat="1" ht="15" customHeight="1" x14ac:dyDescent="0.25">
      <c r="A470" s="1">
        <v>2</v>
      </c>
      <c r="B470" s="2" t="s">
        <v>517</v>
      </c>
      <c r="C470" s="1" t="s">
        <v>34</v>
      </c>
      <c r="D470" s="1" t="s">
        <v>515</v>
      </c>
      <c r="E470" s="1" t="s">
        <v>61</v>
      </c>
      <c r="F470" s="1" t="s">
        <v>32</v>
      </c>
      <c r="G470" s="3">
        <v>28350</v>
      </c>
      <c r="H470" s="58">
        <v>0</v>
      </c>
      <c r="I470" s="3">
        <v>25</v>
      </c>
      <c r="J470" s="3">
        <f>+G470*2.87%</f>
        <v>813.64499999999998</v>
      </c>
      <c r="K470" s="55">
        <f>+G470*7.1%</f>
        <v>2012.85</v>
      </c>
      <c r="L470" s="55">
        <f>+G470*1.15%</f>
        <v>326.02499999999998</v>
      </c>
      <c r="M470" s="3">
        <f>+G470*3.04%</f>
        <v>861.84</v>
      </c>
      <c r="N470" s="55">
        <f>+G470*7.09%</f>
        <v>2010.0150000000001</v>
      </c>
      <c r="O470" s="5">
        <v>1350.12</v>
      </c>
      <c r="P470" s="3">
        <f>SUM(J470:N470)</f>
        <v>6024.375</v>
      </c>
      <c r="Q470" s="3">
        <f>+H470+I470+J470+M470+O470</f>
        <v>3050.605</v>
      </c>
      <c r="R470" s="3">
        <f>+K470+L470+N470</f>
        <v>4348.8900000000003</v>
      </c>
      <c r="S470" s="57">
        <f>+G470-Q470</f>
        <v>25299.395</v>
      </c>
      <c r="T470" s="1">
        <v>111</v>
      </c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</row>
    <row r="471" spans="1:168" s="2" customFormat="1" ht="15" customHeight="1" x14ac:dyDescent="0.25">
      <c r="A471" s="1">
        <v>3</v>
      </c>
      <c r="B471" s="2" t="s">
        <v>518</v>
      </c>
      <c r="C471" s="1" t="s">
        <v>34</v>
      </c>
      <c r="D471" s="1" t="s">
        <v>515</v>
      </c>
      <c r="E471" s="1" t="s">
        <v>519</v>
      </c>
      <c r="F471" s="1" t="s">
        <v>32</v>
      </c>
      <c r="G471" s="3">
        <v>31500</v>
      </c>
      <c r="H471" s="58">
        <v>0</v>
      </c>
      <c r="I471" s="3">
        <v>25</v>
      </c>
      <c r="J471" s="3">
        <f>+G471*2.87%</f>
        <v>904.05</v>
      </c>
      <c r="K471" s="55">
        <f>+G471*7.1%</f>
        <v>2236.5</v>
      </c>
      <c r="L471" s="55">
        <f>+G471*1.15%</f>
        <v>362.25</v>
      </c>
      <c r="M471" s="3">
        <f>+G471*3.04%</f>
        <v>957.6</v>
      </c>
      <c r="N471" s="55">
        <f>+G471*7.09%</f>
        <v>2233.3500000000004</v>
      </c>
      <c r="O471" s="5">
        <v>0</v>
      </c>
      <c r="P471" s="3">
        <f>SUM(J471:N471)</f>
        <v>6693.7500000000009</v>
      </c>
      <c r="Q471" s="3">
        <f>+H471+I471+J471+M471+O471</f>
        <v>1886.65</v>
      </c>
      <c r="R471" s="3">
        <f>+K471+L471+N471</f>
        <v>4832.1000000000004</v>
      </c>
      <c r="S471" s="57">
        <f>+G471-Q471</f>
        <v>29613.35</v>
      </c>
      <c r="T471" s="1">
        <v>111</v>
      </c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</row>
    <row r="472" spans="1:168" s="2" customFormat="1" ht="15" customHeight="1" x14ac:dyDescent="0.25">
      <c r="A472" s="1">
        <v>4</v>
      </c>
      <c r="B472" s="2" t="s">
        <v>520</v>
      </c>
      <c r="C472" s="1" t="s">
        <v>34</v>
      </c>
      <c r="D472" s="1" t="s">
        <v>515</v>
      </c>
      <c r="E472" s="1" t="s">
        <v>521</v>
      </c>
      <c r="F472" s="1" t="s">
        <v>32</v>
      </c>
      <c r="G472" s="3">
        <v>23100</v>
      </c>
      <c r="H472" s="58">
        <v>0</v>
      </c>
      <c r="I472" s="3">
        <v>25</v>
      </c>
      <c r="J472" s="3">
        <f>+G472*2.87%</f>
        <v>662.97</v>
      </c>
      <c r="K472" s="55">
        <f>+G472*7.1%</f>
        <v>1640.1</v>
      </c>
      <c r="L472" s="55">
        <f>+G472*1.15%</f>
        <v>265.64999999999998</v>
      </c>
      <c r="M472" s="3">
        <f>+G472*3.04%</f>
        <v>702.24</v>
      </c>
      <c r="N472" s="55">
        <f>+G472*7.09%</f>
        <v>1637.7900000000002</v>
      </c>
      <c r="O472" s="5">
        <v>0</v>
      </c>
      <c r="P472" s="3">
        <f>SUM(J472:N472)</f>
        <v>4908.75</v>
      </c>
      <c r="Q472" s="3">
        <f>+H472+I472+J472+M472+O472</f>
        <v>1390.21</v>
      </c>
      <c r="R472" s="3">
        <f>+K472+L472+N472</f>
        <v>3543.54</v>
      </c>
      <c r="S472" s="57">
        <f>+G472-Q472</f>
        <v>21709.79</v>
      </c>
      <c r="T472" s="1">
        <v>111</v>
      </c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</row>
    <row r="473" spans="1:168" s="2" customFormat="1" ht="15" customHeight="1" thickBot="1" x14ac:dyDescent="0.3">
      <c r="A473" s="1">
        <v>5</v>
      </c>
      <c r="B473" s="2" t="s">
        <v>522</v>
      </c>
      <c r="C473" s="1" t="s">
        <v>34</v>
      </c>
      <c r="D473" s="1" t="s">
        <v>515</v>
      </c>
      <c r="E473" s="1" t="s">
        <v>453</v>
      </c>
      <c r="F473" s="1" t="s">
        <v>32</v>
      </c>
      <c r="G473" s="3">
        <v>35000</v>
      </c>
      <c r="H473" s="58">
        <v>0</v>
      </c>
      <c r="I473" s="3">
        <v>25</v>
      </c>
      <c r="J473" s="3">
        <f>+G473*2.87%</f>
        <v>1004.5</v>
      </c>
      <c r="K473" s="55">
        <f>+G473*7.1%</f>
        <v>2485</v>
      </c>
      <c r="L473" s="55">
        <f>+G473*1.15%</f>
        <v>402.5</v>
      </c>
      <c r="M473" s="3">
        <f>+G473*3.04%</f>
        <v>1064</v>
      </c>
      <c r="N473" s="55">
        <f>+G473*7.09%</f>
        <v>2481.5</v>
      </c>
      <c r="O473" s="5">
        <v>0</v>
      </c>
      <c r="P473" s="3">
        <f>SUM(J473:N473)</f>
        <v>7437.5</v>
      </c>
      <c r="Q473" s="3">
        <f>+H473+I473+J473+M473+O473</f>
        <v>2093.5</v>
      </c>
      <c r="R473" s="3">
        <f>+K473+L473+N473</f>
        <v>5369</v>
      </c>
      <c r="S473" s="57">
        <f>+G473-Q473</f>
        <v>32906.5</v>
      </c>
      <c r="T473" s="1">
        <v>111</v>
      </c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</row>
    <row r="474" spans="1:168" s="104" customFormat="1" ht="15" customHeight="1" thickBot="1" x14ac:dyDescent="0.3">
      <c r="A474" s="84">
        <f>+A473</f>
        <v>5</v>
      </c>
      <c r="B474" s="85"/>
      <c r="C474" s="85"/>
      <c r="D474" s="85"/>
      <c r="E474" s="85"/>
      <c r="F474" s="85"/>
      <c r="G474" s="67">
        <f>SUM(G469:G473)</f>
        <v>187950</v>
      </c>
      <c r="H474" s="67">
        <f>SUM(H469:H473)</f>
        <v>5368.48</v>
      </c>
      <c r="I474" s="67">
        <f t="shared" ref="I474:S474" si="129">SUM(I469:I473)</f>
        <v>125</v>
      </c>
      <c r="J474" s="67">
        <f t="shared" si="129"/>
        <v>5394.165</v>
      </c>
      <c r="K474" s="67">
        <f>SUM(K469:K473)</f>
        <v>13344.45</v>
      </c>
      <c r="L474" s="67">
        <f t="shared" si="129"/>
        <v>2104.5050000000001</v>
      </c>
      <c r="M474" s="67">
        <f t="shared" si="129"/>
        <v>5713.68</v>
      </c>
      <c r="N474" s="67">
        <f t="shared" si="129"/>
        <v>13325.655000000002</v>
      </c>
      <c r="O474" s="67">
        <f t="shared" si="129"/>
        <v>1350.12</v>
      </c>
      <c r="P474" s="67">
        <f t="shared" si="129"/>
        <v>39882.455000000002</v>
      </c>
      <c r="Q474" s="67">
        <f t="shared" si="129"/>
        <v>17951.445</v>
      </c>
      <c r="R474" s="67">
        <f t="shared" si="129"/>
        <v>28774.61</v>
      </c>
      <c r="S474" s="67">
        <f t="shared" si="129"/>
        <v>169998.55500000002</v>
      </c>
      <c r="T474" s="67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  <c r="BQ474" s="68"/>
      <c r="BR474" s="68"/>
      <c r="BS474" s="68"/>
      <c r="BT474" s="68"/>
      <c r="BU474" s="68"/>
      <c r="BV474" s="68"/>
      <c r="BW474" s="68"/>
      <c r="BX474" s="68"/>
      <c r="BY474" s="68"/>
      <c r="BZ474" s="68"/>
      <c r="CA474" s="68"/>
      <c r="CB474" s="68"/>
      <c r="CC474" s="68"/>
      <c r="CD474" s="68"/>
      <c r="CE474" s="68"/>
      <c r="CF474" s="68"/>
      <c r="CG474" s="68"/>
      <c r="CH474" s="68"/>
      <c r="CI474" s="68"/>
      <c r="CJ474" s="68"/>
      <c r="CK474" s="68"/>
      <c r="CL474" s="68"/>
      <c r="CM474" s="68"/>
      <c r="CN474" s="68"/>
      <c r="CO474" s="68"/>
      <c r="CP474" s="68"/>
      <c r="CQ474" s="68"/>
      <c r="CR474" s="68"/>
      <c r="CS474" s="68"/>
      <c r="CT474" s="68"/>
      <c r="CU474" s="68"/>
      <c r="CV474" s="68"/>
      <c r="CW474" s="68"/>
      <c r="CX474" s="68"/>
      <c r="CY474" s="68"/>
      <c r="CZ474" s="68"/>
      <c r="DA474" s="68"/>
      <c r="DB474" s="68"/>
      <c r="DC474" s="68"/>
      <c r="DD474" s="68"/>
      <c r="DE474" s="68"/>
      <c r="DF474" s="68"/>
      <c r="DG474" s="68"/>
      <c r="DH474" s="68"/>
      <c r="DI474" s="68"/>
      <c r="DJ474" s="68"/>
      <c r="DK474" s="68"/>
      <c r="DL474" s="68"/>
      <c r="DM474" s="68"/>
      <c r="DN474" s="68"/>
      <c r="DO474" s="68"/>
      <c r="DP474" s="68"/>
      <c r="DQ474" s="68"/>
      <c r="DR474" s="68"/>
      <c r="DS474" s="68"/>
      <c r="DT474" s="68"/>
      <c r="DU474" s="68"/>
      <c r="DV474" s="68"/>
      <c r="DW474" s="68"/>
      <c r="DX474" s="68"/>
      <c r="DY474" s="68"/>
      <c r="DZ474" s="68"/>
      <c r="EA474" s="68"/>
      <c r="EB474" s="68"/>
      <c r="EC474" s="68"/>
      <c r="ED474" s="68"/>
      <c r="EE474" s="68"/>
      <c r="EF474" s="68"/>
      <c r="EG474" s="68"/>
      <c r="EH474" s="68"/>
      <c r="EI474" s="68"/>
      <c r="EJ474" s="68"/>
      <c r="EK474" s="68"/>
      <c r="EL474" s="68"/>
      <c r="EM474" s="68"/>
      <c r="EN474" s="68"/>
      <c r="EO474" s="68"/>
      <c r="EP474" s="68"/>
      <c r="EQ474" s="68"/>
      <c r="ER474" s="68"/>
      <c r="ES474" s="68"/>
      <c r="ET474" s="68"/>
      <c r="EU474" s="68"/>
      <c r="EV474" s="68"/>
      <c r="EW474" s="68"/>
      <c r="EX474" s="68"/>
      <c r="EY474" s="68"/>
      <c r="EZ474" s="68"/>
      <c r="FA474" s="68"/>
      <c r="FB474" s="68"/>
      <c r="FC474" s="68"/>
      <c r="FD474" s="68"/>
      <c r="FE474" s="68"/>
      <c r="FF474" s="68"/>
      <c r="FG474" s="68"/>
      <c r="FH474" s="68"/>
      <c r="FI474" s="68"/>
      <c r="FJ474" s="68"/>
      <c r="FK474" s="68"/>
      <c r="FL474" s="68"/>
    </row>
    <row r="475" spans="1:168" s="2" customFormat="1" ht="8.1" customHeight="1" x14ac:dyDescent="0.25">
      <c r="A475" s="69"/>
      <c r="B475" s="70"/>
      <c r="C475" s="70"/>
      <c r="D475" s="70"/>
      <c r="E475" s="70"/>
      <c r="F475" s="70"/>
      <c r="G475" s="68"/>
      <c r="H475" s="71"/>
      <c r="I475" s="55"/>
      <c r="J475" s="68"/>
      <c r="K475" s="68"/>
      <c r="L475" s="68"/>
      <c r="M475" s="55"/>
      <c r="N475" s="55"/>
      <c r="O475" s="105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  <c r="BN475" s="68"/>
      <c r="BO475" s="68"/>
      <c r="BP475" s="68"/>
      <c r="BQ475" s="68"/>
      <c r="BR475" s="68"/>
      <c r="BS475" s="68"/>
      <c r="BT475" s="68"/>
      <c r="BU475" s="68"/>
      <c r="BV475" s="68"/>
      <c r="BW475" s="68"/>
      <c r="BX475" s="68"/>
      <c r="BY475" s="68"/>
      <c r="BZ475" s="68"/>
      <c r="CA475" s="68"/>
      <c r="CB475" s="68"/>
      <c r="CC475" s="68"/>
      <c r="CD475" s="68"/>
      <c r="CE475" s="68"/>
      <c r="CF475" s="68"/>
      <c r="CG475" s="68"/>
      <c r="CH475" s="68"/>
      <c r="CI475" s="68"/>
      <c r="CJ475" s="68"/>
      <c r="CK475" s="68"/>
      <c r="CL475" s="68"/>
      <c r="CM475" s="68"/>
      <c r="CN475" s="68"/>
      <c r="CO475" s="68"/>
      <c r="CP475" s="68"/>
      <c r="CQ475" s="68"/>
      <c r="CR475" s="68"/>
      <c r="CS475" s="68"/>
      <c r="CT475" s="68"/>
      <c r="CU475" s="68"/>
      <c r="CV475" s="68"/>
      <c r="CW475" s="68"/>
      <c r="CX475" s="68"/>
      <c r="CY475" s="68"/>
      <c r="CZ475" s="68"/>
      <c r="DA475" s="68"/>
      <c r="DB475" s="68"/>
      <c r="DC475" s="68"/>
      <c r="DD475" s="68"/>
      <c r="DE475" s="68"/>
      <c r="DF475" s="68"/>
      <c r="DG475" s="68"/>
      <c r="DH475" s="68"/>
      <c r="DI475" s="68"/>
      <c r="DJ475" s="68"/>
      <c r="DK475" s="68"/>
      <c r="DL475" s="68"/>
      <c r="DM475" s="68"/>
      <c r="DN475" s="68"/>
      <c r="DO475" s="68"/>
      <c r="DP475" s="68"/>
      <c r="DQ475" s="68"/>
      <c r="DR475" s="68"/>
      <c r="DS475" s="68"/>
      <c r="DT475" s="68"/>
      <c r="DU475" s="68"/>
      <c r="DV475" s="68"/>
      <c r="DW475" s="68"/>
      <c r="DX475" s="68"/>
      <c r="DY475" s="68"/>
      <c r="DZ475" s="68"/>
      <c r="EA475" s="68"/>
      <c r="EB475" s="68"/>
      <c r="EC475" s="68"/>
      <c r="ED475" s="68"/>
      <c r="EE475" s="68"/>
      <c r="EF475" s="68"/>
      <c r="EG475" s="68"/>
      <c r="EH475" s="68"/>
      <c r="EI475" s="68"/>
      <c r="EJ475" s="68"/>
      <c r="EK475" s="68"/>
      <c r="EL475" s="68"/>
      <c r="EM475" s="68"/>
      <c r="EN475" s="68"/>
      <c r="EO475" s="68"/>
      <c r="EP475" s="68"/>
      <c r="EQ475" s="68"/>
      <c r="ER475" s="68"/>
      <c r="ES475" s="68"/>
      <c r="ET475" s="68"/>
      <c r="EU475" s="68"/>
      <c r="EV475" s="68"/>
      <c r="EW475" s="68"/>
      <c r="EX475" s="68"/>
      <c r="EY475" s="68"/>
      <c r="EZ475" s="68"/>
      <c r="FA475" s="68"/>
      <c r="FB475" s="68"/>
      <c r="FC475" s="68"/>
      <c r="FD475" s="68"/>
      <c r="FE475" s="68"/>
      <c r="FF475" s="68"/>
      <c r="FG475" s="68"/>
      <c r="FH475" s="68"/>
      <c r="FI475" s="68"/>
      <c r="FJ475" s="68"/>
      <c r="FK475" s="68"/>
      <c r="FL475" s="68"/>
    </row>
    <row r="476" spans="1:168" s="2" customFormat="1" ht="15" customHeight="1" x14ac:dyDescent="0.25">
      <c r="A476" s="48" t="s">
        <v>523</v>
      </c>
      <c r="B476" s="48"/>
      <c r="C476" s="48"/>
      <c r="D476" s="48"/>
      <c r="E476" s="48"/>
      <c r="F476" s="139"/>
      <c r="G476" s="101"/>
      <c r="H476" s="106"/>
      <c r="I476" s="101"/>
      <c r="J476" s="101"/>
      <c r="K476" s="101"/>
      <c r="L476" s="140"/>
      <c r="M476" s="101"/>
      <c r="N476" s="101"/>
      <c r="O476" s="102"/>
      <c r="P476" s="101"/>
      <c r="Q476" s="101"/>
      <c r="R476" s="101"/>
      <c r="S476" s="101"/>
      <c r="T476" s="100"/>
      <c r="U476" s="100"/>
      <c r="V476" s="100"/>
      <c r="W476" s="100"/>
      <c r="X476" s="100"/>
      <c r="Y476" s="100"/>
      <c r="Z476" s="100"/>
      <c r="AA476" s="100"/>
      <c r="AB476" s="100"/>
      <c r="AC476" s="100"/>
      <c r="AD476" s="100"/>
      <c r="AE476" s="100"/>
      <c r="AF476" s="100"/>
      <c r="AG476" s="100"/>
      <c r="AH476" s="100"/>
      <c r="AI476" s="100"/>
      <c r="AJ476" s="100"/>
      <c r="AK476" s="100"/>
      <c r="AL476" s="100"/>
      <c r="AM476" s="100"/>
      <c r="AN476" s="100"/>
      <c r="AO476" s="100"/>
      <c r="AP476" s="100"/>
      <c r="AQ476" s="100"/>
      <c r="AR476" s="100"/>
      <c r="AS476" s="100"/>
      <c r="AT476" s="100"/>
      <c r="AU476" s="100"/>
      <c r="AV476" s="100"/>
      <c r="AW476" s="100"/>
      <c r="AX476" s="100"/>
      <c r="AY476" s="100"/>
      <c r="AZ476" s="100"/>
      <c r="BA476" s="100"/>
      <c r="BB476" s="100"/>
      <c r="BC476" s="100"/>
      <c r="BD476" s="100"/>
      <c r="BE476" s="100"/>
      <c r="BF476" s="100"/>
      <c r="BG476" s="100"/>
      <c r="BH476" s="100"/>
      <c r="BI476" s="100"/>
      <c r="BJ476" s="100"/>
      <c r="BK476" s="100"/>
      <c r="BL476" s="100"/>
      <c r="BM476" s="100"/>
      <c r="BN476" s="100"/>
      <c r="BO476" s="100"/>
      <c r="BP476" s="100"/>
      <c r="BQ476" s="100"/>
      <c r="BR476" s="100"/>
      <c r="BS476" s="100"/>
      <c r="BT476" s="100"/>
      <c r="BU476" s="100"/>
      <c r="BV476" s="100"/>
      <c r="BW476" s="100"/>
      <c r="BX476" s="100"/>
      <c r="BY476" s="100"/>
      <c r="BZ476" s="100"/>
      <c r="CA476" s="100"/>
      <c r="CB476" s="100"/>
      <c r="CC476" s="100"/>
      <c r="CD476" s="100"/>
      <c r="CE476" s="100"/>
      <c r="CF476" s="100"/>
      <c r="CG476" s="100"/>
      <c r="CH476" s="100"/>
      <c r="CI476" s="100"/>
      <c r="CJ476" s="100"/>
      <c r="CK476" s="100"/>
      <c r="CL476" s="100"/>
      <c r="CM476" s="100"/>
      <c r="CN476" s="100"/>
      <c r="CO476" s="100"/>
      <c r="CP476" s="100"/>
      <c r="CQ476" s="100"/>
      <c r="CR476" s="100"/>
      <c r="CS476" s="100"/>
      <c r="CT476" s="100"/>
      <c r="CU476" s="100"/>
      <c r="CV476" s="100"/>
      <c r="CW476" s="100"/>
      <c r="CX476" s="100"/>
      <c r="CY476" s="100"/>
      <c r="CZ476" s="100"/>
      <c r="DA476" s="100"/>
      <c r="DB476" s="100"/>
      <c r="DC476" s="100"/>
      <c r="DD476" s="100"/>
      <c r="DE476" s="100"/>
      <c r="DF476" s="100"/>
      <c r="DG476" s="100"/>
      <c r="DH476" s="100"/>
      <c r="DI476" s="100"/>
      <c r="DJ476" s="100"/>
      <c r="DK476" s="100"/>
      <c r="DL476" s="100"/>
      <c r="DM476" s="100"/>
      <c r="DN476" s="100"/>
      <c r="DO476" s="100"/>
      <c r="DP476" s="100"/>
      <c r="DQ476" s="100"/>
      <c r="DR476" s="100"/>
      <c r="DS476" s="100"/>
      <c r="DT476" s="100"/>
      <c r="DU476" s="100"/>
      <c r="DV476" s="100"/>
      <c r="DW476" s="100"/>
      <c r="DX476" s="100"/>
      <c r="DY476" s="100"/>
      <c r="DZ476" s="100"/>
      <c r="EA476" s="100"/>
      <c r="EB476" s="100"/>
      <c r="EC476" s="100"/>
      <c r="ED476" s="100"/>
      <c r="EE476" s="100"/>
      <c r="EF476" s="100"/>
      <c r="EG476" s="100"/>
      <c r="EH476" s="100"/>
      <c r="EI476" s="100"/>
      <c r="EJ476" s="100"/>
      <c r="EK476" s="100"/>
      <c r="EL476" s="100"/>
      <c r="EM476" s="100"/>
      <c r="EN476" s="100"/>
      <c r="EO476" s="100"/>
      <c r="EP476" s="100"/>
      <c r="EQ476" s="100"/>
      <c r="ER476" s="100"/>
      <c r="ES476" s="100"/>
      <c r="ET476" s="100"/>
      <c r="EU476" s="100"/>
      <c r="EV476" s="100"/>
      <c r="EW476" s="100"/>
      <c r="EX476" s="100"/>
      <c r="EY476" s="100"/>
      <c r="EZ476" s="100"/>
      <c r="FA476" s="100"/>
      <c r="FB476" s="100"/>
      <c r="FC476" s="100"/>
      <c r="FD476" s="100"/>
      <c r="FE476" s="100"/>
      <c r="FF476" s="100"/>
      <c r="FG476" s="100"/>
      <c r="FH476" s="100"/>
      <c r="FI476" s="100"/>
      <c r="FJ476" s="100"/>
      <c r="FK476" s="100"/>
      <c r="FL476" s="100"/>
    </row>
    <row r="477" spans="1:168" ht="8.1" customHeight="1" x14ac:dyDescent="0.25"/>
    <row r="478" spans="1:168" s="2" customFormat="1" ht="15" customHeight="1" x14ac:dyDescent="0.25">
      <c r="A478" s="1">
        <v>1</v>
      </c>
      <c r="B478" s="2" t="s">
        <v>524</v>
      </c>
      <c r="C478" s="1" t="s">
        <v>34</v>
      </c>
      <c r="D478" s="1" t="s">
        <v>525</v>
      </c>
      <c r="E478" s="1" t="s">
        <v>71</v>
      </c>
      <c r="F478" s="1" t="s">
        <v>32</v>
      </c>
      <c r="G478" s="3">
        <v>50000</v>
      </c>
      <c r="H478" s="4">
        <v>1854</v>
      </c>
      <c r="I478" s="3">
        <v>25</v>
      </c>
      <c r="J478" s="3">
        <f t="shared" ref="J478:J504" si="130">+G478*2.87%</f>
        <v>1435</v>
      </c>
      <c r="K478" s="55">
        <f t="shared" ref="K478:K504" si="131">+G478*7.1%</f>
        <v>3549.9999999999995</v>
      </c>
      <c r="L478" s="55">
        <f>+G478*1.15%</f>
        <v>575</v>
      </c>
      <c r="M478" s="3">
        <f t="shared" ref="M478:M504" si="132">+G478*3.04%</f>
        <v>1520</v>
      </c>
      <c r="N478" s="55">
        <f>+G478*7.09%</f>
        <v>3545.0000000000005</v>
      </c>
      <c r="O478" s="5">
        <v>0</v>
      </c>
      <c r="P478" s="3">
        <f t="shared" ref="P478:P504" si="133">SUM(J478:N478)</f>
        <v>10625</v>
      </c>
      <c r="Q478" s="3">
        <f t="shared" ref="Q478:Q504" si="134">+H478+I478+J478+M478+O478</f>
        <v>4834</v>
      </c>
      <c r="R478" s="3">
        <f t="shared" ref="R478:R504" si="135">+K478+L478+N478</f>
        <v>7670</v>
      </c>
      <c r="S478" s="57">
        <f t="shared" ref="S478:S504" si="136">+G478-Q478</f>
        <v>45166</v>
      </c>
      <c r="T478" s="1">
        <v>111</v>
      </c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</row>
    <row r="479" spans="1:168" s="2" customFormat="1" ht="15" customHeight="1" x14ac:dyDescent="0.25">
      <c r="A479" s="1">
        <v>2</v>
      </c>
      <c r="B479" s="2" t="s">
        <v>526</v>
      </c>
      <c r="C479" s="1" t="s">
        <v>30</v>
      </c>
      <c r="D479" s="1" t="s">
        <v>525</v>
      </c>
      <c r="E479" s="1" t="s">
        <v>527</v>
      </c>
      <c r="F479" s="1" t="s">
        <v>32</v>
      </c>
      <c r="G479" s="3">
        <v>28350</v>
      </c>
      <c r="H479" s="58">
        <v>0</v>
      </c>
      <c r="I479" s="3">
        <v>25</v>
      </c>
      <c r="J479" s="3">
        <f t="shared" si="130"/>
        <v>813.64499999999998</v>
      </c>
      <c r="K479" s="55">
        <f t="shared" si="131"/>
        <v>2012.85</v>
      </c>
      <c r="L479" s="55">
        <f t="shared" ref="L479:L504" si="137">+G479*1.15%</f>
        <v>326.02499999999998</v>
      </c>
      <c r="M479" s="3">
        <f t="shared" si="132"/>
        <v>861.84</v>
      </c>
      <c r="N479" s="55">
        <f t="shared" ref="N479:N504" si="138">+G479*7.09%</f>
        <v>2010.0150000000001</v>
      </c>
      <c r="O479" s="5">
        <v>0</v>
      </c>
      <c r="P479" s="3">
        <f t="shared" si="133"/>
        <v>6024.375</v>
      </c>
      <c r="Q479" s="3">
        <f t="shared" si="134"/>
        <v>1700.4850000000001</v>
      </c>
      <c r="R479" s="3">
        <f t="shared" si="135"/>
        <v>4348.8900000000003</v>
      </c>
      <c r="S479" s="57">
        <f t="shared" si="136"/>
        <v>26649.514999999999</v>
      </c>
      <c r="T479" s="1">
        <v>111</v>
      </c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</row>
    <row r="480" spans="1:168" s="2" customFormat="1" ht="15" customHeight="1" x14ac:dyDescent="0.25">
      <c r="A480" s="1">
        <v>3</v>
      </c>
      <c r="B480" s="2" t="s">
        <v>528</v>
      </c>
      <c r="C480" s="1" t="s">
        <v>34</v>
      </c>
      <c r="D480" s="1" t="s">
        <v>525</v>
      </c>
      <c r="E480" s="1" t="s">
        <v>527</v>
      </c>
      <c r="F480" s="1" t="s">
        <v>32</v>
      </c>
      <c r="G480" s="3">
        <v>28350</v>
      </c>
      <c r="H480" s="58">
        <v>0</v>
      </c>
      <c r="I480" s="3">
        <v>25</v>
      </c>
      <c r="J480" s="3">
        <f t="shared" si="130"/>
        <v>813.64499999999998</v>
      </c>
      <c r="K480" s="55">
        <f t="shared" si="131"/>
        <v>2012.85</v>
      </c>
      <c r="L480" s="55">
        <f t="shared" si="137"/>
        <v>326.02499999999998</v>
      </c>
      <c r="M480" s="3">
        <f t="shared" si="132"/>
        <v>861.84</v>
      </c>
      <c r="N480" s="55">
        <f t="shared" si="138"/>
        <v>2010.0150000000001</v>
      </c>
      <c r="O480" s="5">
        <v>1350.12</v>
      </c>
      <c r="P480" s="3">
        <f t="shared" si="133"/>
        <v>6024.375</v>
      </c>
      <c r="Q480" s="3">
        <f t="shared" si="134"/>
        <v>3050.605</v>
      </c>
      <c r="R480" s="3">
        <f t="shared" si="135"/>
        <v>4348.8900000000003</v>
      </c>
      <c r="S480" s="57">
        <f t="shared" si="136"/>
        <v>25299.395</v>
      </c>
      <c r="T480" s="1">
        <v>111</v>
      </c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</row>
    <row r="481" spans="1:168" s="2" customFormat="1" ht="15" customHeight="1" x14ac:dyDescent="0.25">
      <c r="A481" s="1">
        <v>4</v>
      </c>
      <c r="B481" s="2" t="s">
        <v>529</v>
      </c>
      <c r="C481" s="1" t="s">
        <v>34</v>
      </c>
      <c r="D481" s="1" t="s">
        <v>525</v>
      </c>
      <c r="E481" s="1" t="s">
        <v>530</v>
      </c>
      <c r="F481" s="1" t="s">
        <v>32</v>
      </c>
      <c r="G481" s="3">
        <v>23100</v>
      </c>
      <c r="H481" s="58">
        <v>0</v>
      </c>
      <c r="I481" s="3">
        <v>25</v>
      </c>
      <c r="J481" s="3">
        <f t="shared" si="130"/>
        <v>662.97</v>
      </c>
      <c r="K481" s="55">
        <f t="shared" si="131"/>
        <v>1640.1</v>
      </c>
      <c r="L481" s="55">
        <f t="shared" si="137"/>
        <v>265.64999999999998</v>
      </c>
      <c r="M481" s="3">
        <f t="shared" si="132"/>
        <v>702.24</v>
      </c>
      <c r="N481" s="55">
        <f t="shared" si="138"/>
        <v>1637.7900000000002</v>
      </c>
      <c r="O481" s="5">
        <v>0</v>
      </c>
      <c r="P481" s="3">
        <f t="shared" si="133"/>
        <v>4908.75</v>
      </c>
      <c r="Q481" s="3">
        <f t="shared" si="134"/>
        <v>1390.21</v>
      </c>
      <c r="R481" s="3">
        <f t="shared" si="135"/>
        <v>3543.54</v>
      </c>
      <c r="S481" s="57">
        <f t="shared" si="136"/>
        <v>21709.79</v>
      </c>
      <c r="T481" s="1">
        <v>111</v>
      </c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</row>
    <row r="482" spans="1:168" s="2" customFormat="1" ht="15" customHeight="1" x14ac:dyDescent="0.25">
      <c r="A482" s="1">
        <v>5</v>
      </c>
      <c r="B482" t="s">
        <v>531</v>
      </c>
      <c r="C482" s="1" t="s">
        <v>34</v>
      </c>
      <c r="D482" s="1" t="s">
        <v>525</v>
      </c>
      <c r="E482" s="1" t="s">
        <v>532</v>
      </c>
      <c r="F482" s="1" t="s">
        <v>82</v>
      </c>
      <c r="G482" s="3">
        <v>23100</v>
      </c>
      <c r="H482" s="58">
        <v>0</v>
      </c>
      <c r="I482" s="3">
        <v>25</v>
      </c>
      <c r="J482" s="3">
        <f t="shared" si="130"/>
        <v>662.97</v>
      </c>
      <c r="K482" s="55">
        <f t="shared" si="131"/>
        <v>1640.1</v>
      </c>
      <c r="L482" s="55">
        <f t="shared" si="137"/>
        <v>265.64999999999998</v>
      </c>
      <c r="M482" s="3">
        <f t="shared" si="132"/>
        <v>702.24</v>
      </c>
      <c r="N482" s="55">
        <f t="shared" si="138"/>
        <v>1637.7900000000002</v>
      </c>
      <c r="O482" s="5">
        <v>0</v>
      </c>
      <c r="P482" s="3">
        <f t="shared" si="133"/>
        <v>4908.75</v>
      </c>
      <c r="Q482" s="3">
        <f t="shared" si="134"/>
        <v>1390.21</v>
      </c>
      <c r="R482" s="3">
        <f t="shared" si="135"/>
        <v>3543.54</v>
      </c>
      <c r="S482" s="57">
        <f t="shared" si="136"/>
        <v>21709.79</v>
      </c>
      <c r="T482" s="1">
        <v>111</v>
      </c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</row>
    <row r="483" spans="1:168" s="2" customFormat="1" ht="15" customHeight="1" x14ac:dyDescent="0.25">
      <c r="A483" s="1">
        <v>6</v>
      </c>
      <c r="B483" s="2" t="s">
        <v>533</v>
      </c>
      <c r="C483" s="1" t="s">
        <v>30</v>
      </c>
      <c r="D483" s="1" t="s">
        <v>525</v>
      </c>
      <c r="E483" s="1" t="s">
        <v>532</v>
      </c>
      <c r="F483" s="1" t="s">
        <v>82</v>
      </c>
      <c r="G483" s="3">
        <v>23100</v>
      </c>
      <c r="H483" s="58">
        <v>0</v>
      </c>
      <c r="I483" s="3">
        <v>25</v>
      </c>
      <c r="J483" s="3">
        <f t="shared" si="130"/>
        <v>662.97</v>
      </c>
      <c r="K483" s="55">
        <f t="shared" si="131"/>
        <v>1640.1</v>
      </c>
      <c r="L483" s="55">
        <f t="shared" si="137"/>
        <v>265.64999999999998</v>
      </c>
      <c r="M483" s="3">
        <f t="shared" si="132"/>
        <v>702.24</v>
      </c>
      <c r="N483" s="55">
        <f t="shared" si="138"/>
        <v>1637.7900000000002</v>
      </c>
      <c r="O483" s="5">
        <v>0</v>
      </c>
      <c r="P483" s="3">
        <f t="shared" si="133"/>
        <v>4908.75</v>
      </c>
      <c r="Q483" s="3">
        <f t="shared" si="134"/>
        <v>1390.21</v>
      </c>
      <c r="R483" s="3">
        <f t="shared" si="135"/>
        <v>3543.54</v>
      </c>
      <c r="S483" s="57">
        <f t="shared" si="136"/>
        <v>21709.79</v>
      </c>
      <c r="T483" s="1">
        <v>111</v>
      </c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</row>
    <row r="484" spans="1:168" s="2" customFormat="1" ht="15" customHeight="1" x14ac:dyDescent="0.25">
      <c r="A484" s="1">
        <v>7</v>
      </c>
      <c r="B484" s="2" t="s">
        <v>534</v>
      </c>
      <c r="C484" s="1" t="s">
        <v>30</v>
      </c>
      <c r="D484" s="1" t="s">
        <v>525</v>
      </c>
      <c r="E484" s="1" t="s">
        <v>535</v>
      </c>
      <c r="F484" s="1" t="s">
        <v>32</v>
      </c>
      <c r="G484" s="3">
        <v>23100</v>
      </c>
      <c r="H484" s="58">
        <v>0</v>
      </c>
      <c r="I484" s="3">
        <v>25</v>
      </c>
      <c r="J484" s="3">
        <f t="shared" si="130"/>
        <v>662.97</v>
      </c>
      <c r="K484" s="55">
        <f t="shared" si="131"/>
        <v>1640.1</v>
      </c>
      <c r="L484" s="55">
        <f t="shared" si="137"/>
        <v>265.64999999999998</v>
      </c>
      <c r="M484" s="3">
        <f t="shared" si="132"/>
        <v>702.24</v>
      </c>
      <c r="N484" s="55">
        <f t="shared" si="138"/>
        <v>1637.7900000000002</v>
      </c>
      <c r="O484" s="5">
        <v>0</v>
      </c>
      <c r="P484" s="3">
        <f t="shared" si="133"/>
        <v>4908.75</v>
      </c>
      <c r="Q484" s="3">
        <f t="shared" si="134"/>
        <v>1390.21</v>
      </c>
      <c r="R484" s="3">
        <f t="shared" si="135"/>
        <v>3543.54</v>
      </c>
      <c r="S484" s="57">
        <f t="shared" si="136"/>
        <v>21709.79</v>
      </c>
      <c r="T484" s="1">
        <v>111</v>
      </c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</row>
    <row r="485" spans="1:168" s="2" customFormat="1" ht="15" customHeight="1" x14ac:dyDescent="0.25">
      <c r="A485" s="1">
        <v>8</v>
      </c>
      <c r="B485" s="2" t="s">
        <v>536</v>
      </c>
      <c r="C485" s="1" t="s">
        <v>30</v>
      </c>
      <c r="D485" s="1" t="s">
        <v>525</v>
      </c>
      <c r="E485" s="1" t="s">
        <v>537</v>
      </c>
      <c r="F485" s="1" t="s">
        <v>32</v>
      </c>
      <c r="G485" s="3">
        <v>23100</v>
      </c>
      <c r="H485" s="58">
        <v>0</v>
      </c>
      <c r="I485" s="3">
        <v>25</v>
      </c>
      <c r="J485" s="3">
        <f t="shared" si="130"/>
        <v>662.97</v>
      </c>
      <c r="K485" s="55">
        <f t="shared" si="131"/>
        <v>1640.1</v>
      </c>
      <c r="L485" s="55">
        <f t="shared" si="137"/>
        <v>265.64999999999998</v>
      </c>
      <c r="M485" s="3">
        <f t="shared" si="132"/>
        <v>702.24</v>
      </c>
      <c r="N485" s="55">
        <f t="shared" si="138"/>
        <v>1637.7900000000002</v>
      </c>
      <c r="O485" s="5">
        <v>0</v>
      </c>
      <c r="P485" s="3">
        <f t="shared" si="133"/>
        <v>4908.75</v>
      </c>
      <c r="Q485" s="3">
        <f t="shared" si="134"/>
        <v>1390.21</v>
      </c>
      <c r="R485" s="3">
        <f t="shared" si="135"/>
        <v>3543.54</v>
      </c>
      <c r="S485" s="57">
        <f t="shared" si="136"/>
        <v>21709.79</v>
      </c>
      <c r="T485" s="1">
        <v>111</v>
      </c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</row>
    <row r="486" spans="1:168" s="2" customFormat="1" ht="15" customHeight="1" x14ac:dyDescent="0.25">
      <c r="A486" s="1">
        <v>9</v>
      </c>
      <c r="B486" s="2" t="s">
        <v>538</v>
      </c>
      <c r="C486" s="1" t="s">
        <v>30</v>
      </c>
      <c r="D486" s="1" t="s">
        <v>525</v>
      </c>
      <c r="E486" s="1" t="s">
        <v>539</v>
      </c>
      <c r="F486" s="1" t="s">
        <v>32</v>
      </c>
      <c r="G486" s="3">
        <v>23100</v>
      </c>
      <c r="H486" s="58">
        <v>0</v>
      </c>
      <c r="I486" s="3">
        <v>25</v>
      </c>
      <c r="J486" s="3">
        <f t="shared" si="130"/>
        <v>662.97</v>
      </c>
      <c r="K486" s="55">
        <f t="shared" si="131"/>
        <v>1640.1</v>
      </c>
      <c r="L486" s="55">
        <f t="shared" si="137"/>
        <v>265.64999999999998</v>
      </c>
      <c r="M486" s="3">
        <f t="shared" si="132"/>
        <v>702.24</v>
      </c>
      <c r="N486" s="55">
        <f t="shared" si="138"/>
        <v>1637.7900000000002</v>
      </c>
      <c r="O486" s="5">
        <v>0</v>
      </c>
      <c r="P486" s="3">
        <f t="shared" si="133"/>
        <v>4908.75</v>
      </c>
      <c r="Q486" s="3">
        <f t="shared" si="134"/>
        <v>1390.21</v>
      </c>
      <c r="R486" s="3">
        <f t="shared" si="135"/>
        <v>3543.54</v>
      </c>
      <c r="S486" s="57">
        <f t="shared" si="136"/>
        <v>21709.79</v>
      </c>
      <c r="T486" s="1">
        <v>111</v>
      </c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</row>
    <row r="487" spans="1:168" s="2" customFormat="1" ht="15" customHeight="1" x14ac:dyDescent="0.25">
      <c r="A487" s="1">
        <v>10</v>
      </c>
      <c r="B487" s="2" t="s">
        <v>540</v>
      </c>
      <c r="C487" s="1" t="s">
        <v>30</v>
      </c>
      <c r="D487" s="1" t="s">
        <v>525</v>
      </c>
      <c r="E487" s="1" t="s">
        <v>535</v>
      </c>
      <c r="F487" s="1" t="s">
        <v>32</v>
      </c>
      <c r="G487" s="3">
        <v>23100</v>
      </c>
      <c r="H487" s="58">
        <v>0</v>
      </c>
      <c r="I487" s="3">
        <v>25</v>
      </c>
      <c r="J487" s="3">
        <f t="shared" si="130"/>
        <v>662.97</v>
      </c>
      <c r="K487" s="55">
        <f t="shared" si="131"/>
        <v>1640.1</v>
      </c>
      <c r="L487" s="55">
        <f t="shared" si="137"/>
        <v>265.64999999999998</v>
      </c>
      <c r="M487" s="3">
        <f t="shared" si="132"/>
        <v>702.24</v>
      </c>
      <c r="N487" s="55">
        <f t="shared" si="138"/>
        <v>1637.7900000000002</v>
      </c>
      <c r="O487" s="5">
        <v>0</v>
      </c>
      <c r="P487" s="3">
        <f t="shared" si="133"/>
        <v>4908.75</v>
      </c>
      <c r="Q487" s="3">
        <f t="shared" si="134"/>
        <v>1390.21</v>
      </c>
      <c r="R487" s="3">
        <f t="shared" si="135"/>
        <v>3543.54</v>
      </c>
      <c r="S487" s="57">
        <f t="shared" si="136"/>
        <v>21709.79</v>
      </c>
      <c r="T487" s="1">
        <v>111</v>
      </c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</row>
    <row r="488" spans="1:168" s="2" customFormat="1" ht="15" customHeight="1" x14ac:dyDescent="0.25">
      <c r="A488" s="1">
        <v>11</v>
      </c>
      <c r="B488" s="88" t="s">
        <v>541</v>
      </c>
      <c r="C488" s="89" t="s">
        <v>34</v>
      </c>
      <c r="D488" s="89" t="s">
        <v>525</v>
      </c>
      <c r="E488" s="1" t="s">
        <v>542</v>
      </c>
      <c r="F488" s="1" t="s">
        <v>32</v>
      </c>
      <c r="G488" s="3">
        <v>23100</v>
      </c>
      <c r="H488" s="58">
        <v>0</v>
      </c>
      <c r="I488" s="3">
        <v>25</v>
      </c>
      <c r="J488" s="3">
        <f t="shared" si="130"/>
        <v>662.97</v>
      </c>
      <c r="K488" s="55">
        <f t="shared" si="131"/>
        <v>1640.1</v>
      </c>
      <c r="L488" s="55">
        <f t="shared" si="137"/>
        <v>265.64999999999998</v>
      </c>
      <c r="M488" s="3">
        <f t="shared" si="132"/>
        <v>702.24</v>
      </c>
      <c r="N488" s="55">
        <f t="shared" si="138"/>
        <v>1637.7900000000002</v>
      </c>
      <c r="O488" s="5">
        <v>0</v>
      </c>
      <c r="P488" s="3">
        <f t="shared" si="133"/>
        <v>4908.75</v>
      </c>
      <c r="Q488" s="3">
        <f t="shared" si="134"/>
        <v>1390.21</v>
      </c>
      <c r="R488" s="3">
        <f t="shared" si="135"/>
        <v>3543.54</v>
      </c>
      <c r="S488" s="57">
        <f t="shared" si="136"/>
        <v>21709.79</v>
      </c>
      <c r="T488" s="1">
        <v>111</v>
      </c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</row>
    <row r="489" spans="1:168" s="2" customFormat="1" ht="15" customHeight="1" x14ac:dyDescent="0.25">
      <c r="A489" s="1">
        <v>12</v>
      </c>
      <c r="B489" s="2" t="s">
        <v>543</v>
      </c>
      <c r="C489" s="1" t="s">
        <v>30</v>
      </c>
      <c r="D489" s="1" t="s">
        <v>525</v>
      </c>
      <c r="E489" s="1" t="s">
        <v>544</v>
      </c>
      <c r="F489" s="1" t="s">
        <v>32</v>
      </c>
      <c r="G489" s="3">
        <v>23100</v>
      </c>
      <c r="H489" s="58">
        <v>0</v>
      </c>
      <c r="I489" s="3">
        <v>25</v>
      </c>
      <c r="J489" s="3">
        <f t="shared" si="130"/>
        <v>662.97</v>
      </c>
      <c r="K489" s="55">
        <f t="shared" si="131"/>
        <v>1640.1</v>
      </c>
      <c r="L489" s="55">
        <f t="shared" si="137"/>
        <v>265.64999999999998</v>
      </c>
      <c r="M489" s="3">
        <f t="shared" si="132"/>
        <v>702.24</v>
      </c>
      <c r="N489" s="55">
        <f t="shared" si="138"/>
        <v>1637.7900000000002</v>
      </c>
      <c r="O489" s="5">
        <v>0</v>
      </c>
      <c r="P489" s="3">
        <f t="shared" si="133"/>
        <v>4908.75</v>
      </c>
      <c r="Q489" s="3">
        <f t="shared" si="134"/>
        <v>1390.21</v>
      </c>
      <c r="R489" s="3">
        <f t="shared" si="135"/>
        <v>3543.54</v>
      </c>
      <c r="S489" s="57">
        <f t="shared" si="136"/>
        <v>21709.79</v>
      </c>
      <c r="T489" s="1">
        <v>111</v>
      </c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</row>
    <row r="490" spans="1:168" s="2" customFormat="1" ht="15" customHeight="1" x14ac:dyDescent="0.25">
      <c r="A490" s="1">
        <v>13</v>
      </c>
      <c r="B490" s="2" t="s">
        <v>545</v>
      </c>
      <c r="C490" s="1" t="s">
        <v>30</v>
      </c>
      <c r="D490" s="1" t="s">
        <v>525</v>
      </c>
      <c r="E490" s="1" t="s">
        <v>546</v>
      </c>
      <c r="F490" s="1" t="s">
        <v>32</v>
      </c>
      <c r="G490" s="3">
        <v>23100</v>
      </c>
      <c r="H490" s="58">
        <v>0</v>
      </c>
      <c r="I490" s="3">
        <v>25</v>
      </c>
      <c r="J490" s="3">
        <f t="shared" si="130"/>
        <v>662.97</v>
      </c>
      <c r="K490" s="55">
        <f t="shared" si="131"/>
        <v>1640.1</v>
      </c>
      <c r="L490" s="55">
        <f t="shared" si="137"/>
        <v>265.64999999999998</v>
      </c>
      <c r="M490" s="3">
        <f t="shared" si="132"/>
        <v>702.24</v>
      </c>
      <c r="N490" s="55">
        <f t="shared" si="138"/>
        <v>1637.7900000000002</v>
      </c>
      <c r="O490" s="5">
        <v>0</v>
      </c>
      <c r="P490" s="3">
        <f t="shared" si="133"/>
        <v>4908.75</v>
      </c>
      <c r="Q490" s="3">
        <f t="shared" si="134"/>
        <v>1390.21</v>
      </c>
      <c r="R490" s="3">
        <f t="shared" si="135"/>
        <v>3543.54</v>
      </c>
      <c r="S490" s="57">
        <f t="shared" si="136"/>
        <v>21709.79</v>
      </c>
      <c r="T490" s="1">
        <v>111</v>
      </c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</row>
    <row r="491" spans="1:168" s="2" customFormat="1" ht="15" customHeight="1" x14ac:dyDescent="0.25">
      <c r="A491" s="1">
        <v>14</v>
      </c>
      <c r="B491" s="2" t="s">
        <v>547</v>
      </c>
      <c r="C491" s="1" t="s">
        <v>30</v>
      </c>
      <c r="D491" s="1" t="s">
        <v>525</v>
      </c>
      <c r="E491" s="1" t="s">
        <v>548</v>
      </c>
      <c r="F491" s="1" t="s">
        <v>32</v>
      </c>
      <c r="G491" s="3">
        <v>25200</v>
      </c>
      <c r="H491" s="58">
        <v>0</v>
      </c>
      <c r="I491" s="3">
        <v>25</v>
      </c>
      <c r="J491" s="3">
        <f t="shared" si="130"/>
        <v>723.24</v>
      </c>
      <c r="K491" s="55">
        <f t="shared" si="131"/>
        <v>1789.1999999999998</v>
      </c>
      <c r="L491" s="55">
        <f t="shared" si="137"/>
        <v>289.8</v>
      </c>
      <c r="M491" s="3">
        <f t="shared" si="132"/>
        <v>766.08</v>
      </c>
      <c r="N491" s="55">
        <f t="shared" si="138"/>
        <v>1786.68</v>
      </c>
      <c r="O491" s="5">
        <v>0</v>
      </c>
      <c r="P491" s="3">
        <f t="shared" si="133"/>
        <v>5355</v>
      </c>
      <c r="Q491" s="3">
        <f t="shared" si="134"/>
        <v>1514.3200000000002</v>
      </c>
      <c r="R491" s="3">
        <f t="shared" si="135"/>
        <v>3865.6800000000003</v>
      </c>
      <c r="S491" s="57">
        <f t="shared" si="136"/>
        <v>23685.68</v>
      </c>
      <c r="T491" s="1">
        <v>111</v>
      </c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</row>
    <row r="492" spans="1:168" s="2" customFormat="1" ht="15" customHeight="1" x14ac:dyDescent="0.25">
      <c r="A492" s="1">
        <v>15</v>
      </c>
      <c r="B492" s="2" t="s">
        <v>549</v>
      </c>
      <c r="C492" s="1" t="s">
        <v>30</v>
      </c>
      <c r="D492" s="1" t="s">
        <v>525</v>
      </c>
      <c r="E492" s="1" t="s">
        <v>546</v>
      </c>
      <c r="F492" s="1" t="s">
        <v>32</v>
      </c>
      <c r="G492" s="3">
        <v>23100</v>
      </c>
      <c r="H492" s="58">
        <v>0</v>
      </c>
      <c r="I492" s="3">
        <v>25</v>
      </c>
      <c r="J492" s="3">
        <f t="shared" si="130"/>
        <v>662.97</v>
      </c>
      <c r="K492" s="55">
        <f t="shared" si="131"/>
        <v>1640.1</v>
      </c>
      <c r="L492" s="55">
        <f t="shared" si="137"/>
        <v>265.64999999999998</v>
      </c>
      <c r="M492" s="3">
        <f t="shared" si="132"/>
        <v>702.24</v>
      </c>
      <c r="N492" s="55">
        <f t="shared" si="138"/>
        <v>1637.7900000000002</v>
      </c>
      <c r="O492" s="5">
        <v>0</v>
      </c>
      <c r="P492" s="3">
        <f t="shared" si="133"/>
        <v>4908.75</v>
      </c>
      <c r="Q492" s="3">
        <f t="shared" si="134"/>
        <v>1390.21</v>
      </c>
      <c r="R492" s="3">
        <f t="shared" si="135"/>
        <v>3543.54</v>
      </c>
      <c r="S492" s="57">
        <f t="shared" si="136"/>
        <v>21709.79</v>
      </c>
      <c r="T492" s="1">
        <v>111</v>
      </c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</row>
    <row r="493" spans="1:168" s="2" customFormat="1" ht="15" customHeight="1" x14ac:dyDescent="0.25">
      <c r="A493" s="1">
        <v>16</v>
      </c>
      <c r="B493" s="2" t="s">
        <v>550</v>
      </c>
      <c r="C493" s="1" t="s">
        <v>30</v>
      </c>
      <c r="D493" s="1" t="s">
        <v>525</v>
      </c>
      <c r="E493" s="1" t="s">
        <v>121</v>
      </c>
      <c r="F493" s="1" t="s">
        <v>32</v>
      </c>
      <c r="G493" s="3">
        <v>24150</v>
      </c>
      <c r="H493" s="58">
        <v>0</v>
      </c>
      <c r="I493" s="3">
        <v>25</v>
      </c>
      <c r="J493" s="3">
        <f t="shared" si="130"/>
        <v>693.10500000000002</v>
      </c>
      <c r="K493" s="55">
        <f t="shared" si="131"/>
        <v>1714.6499999999999</v>
      </c>
      <c r="L493" s="55">
        <f t="shared" si="137"/>
        <v>277.72500000000002</v>
      </c>
      <c r="M493" s="3">
        <f t="shared" si="132"/>
        <v>734.16</v>
      </c>
      <c r="N493" s="55">
        <f t="shared" si="138"/>
        <v>1712.2350000000001</v>
      </c>
      <c r="O493" s="5">
        <v>0</v>
      </c>
      <c r="P493" s="3">
        <f t="shared" si="133"/>
        <v>5131.875</v>
      </c>
      <c r="Q493" s="3">
        <f t="shared" si="134"/>
        <v>1452.2649999999999</v>
      </c>
      <c r="R493" s="3">
        <f t="shared" si="135"/>
        <v>3704.61</v>
      </c>
      <c r="S493" s="57">
        <f t="shared" si="136"/>
        <v>22697.735000000001</v>
      </c>
      <c r="T493" s="1">
        <v>111</v>
      </c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</row>
    <row r="494" spans="1:168" s="2" customFormat="1" ht="15" customHeight="1" x14ac:dyDescent="0.25">
      <c r="A494" s="1">
        <v>17</v>
      </c>
      <c r="B494" s="2" t="s">
        <v>551</v>
      </c>
      <c r="C494" s="1" t="s">
        <v>34</v>
      </c>
      <c r="D494" s="1" t="s">
        <v>525</v>
      </c>
      <c r="E494" s="1" t="s">
        <v>39</v>
      </c>
      <c r="F494" s="1" t="s">
        <v>32</v>
      </c>
      <c r="G494" s="3">
        <v>22000</v>
      </c>
      <c r="H494" s="58">
        <v>0</v>
      </c>
      <c r="I494" s="3">
        <v>25</v>
      </c>
      <c r="J494" s="3">
        <f t="shared" si="130"/>
        <v>631.4</v>
      </c>
      <c r="K494" s="55">
        <f t="shared" si="131"/>
        <v>1561.9999999999998</v>
      </c>
      <c r="L494" s="55">
        <f t="shared" si="137"/>
        <v>253</v>
      </c>
      <c r="M494" s="3">
        <f t="shared" si="132"/>
        <v>668.8</v>
      </c>
      <c r="N494" s="55">
        <f t="shared" si="138"/>
        <v>1559.8000000000002</v>
      </c>
      <c r="O494" s="5">
        <v>0</v>
      </c>
      <c r="P494" s="3">
        <f t="shared" si="133"/>
        <v>4675</v>
      </c>
      <c r="Q494" s="3">
        <f t="shared" si="134"/>
        <v>1325.1999999999998</v>
      </c>
      <c r="R494" s="3">
        <f t="shared" si="135"/>
        <v>3374.8</v>
      </c>
      <c r="S494" s="57">
        <f t="shared" si="136"/>
        <v>20674.8</v>
      </c>
      <c r="T494" s="1">
        <v>111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</row>
    <row r="495" spans="1:168" s="2" customFormat="1" ht="15" customHeight="1" x14ac:dyDescent="0.25">
      <c r="A495" s="1">
        <v>18</v>
      </c>
      <c r="B495" s="2" t="s">
        <v>552</v>
      </c>
      <c r="C495" s="1" t="s">
        <v>30</v>
      </c>
      <c r="D495" s="1" t="s">
        <v>525</v>
      </c>
      <c r="E495" s="1" t="s">
        <v>546</v>
      </c>
      <c r="F495" s="1" t="s">
        <v>32</v>
      </c>
      <c r="G495" s="3">
        <v>23100</v>
      </c>
      <c r="H495" s="58">
        <v>0</v>
      </c>
      <c r="I495" s="3">
        <v>25</v>
      </c>
      <c r="J495" s="3">
        <f t="shared" si="130"/>
        <v>662.97</v>
      </c>
      <c r="K495" s="55">
        <f t="shared" si="131"/>
        <v>1640.1</v>
      </c>
      <c r="L495" s="55">
        <f t="shared" si="137"/>
        <v>265.64999999999998</v>
      </c>
      <c r="M495" s="3">
        <f t="shared" si="132"/>
        <v>702.24</v>
      </c>
      <c r="N495" s="55">
        <f t="shared" si="138"/>
        <v>1637.7900000000002</v>
      </c>
      <c r="O495" s="5">
        <v>0</v>
      </c>
      <c r="P495" s="3">
        <f t="shared" si="133"/>
        <v>4908.75</v>
      </c>
      <c r="Q495" s="3">
        <f t="shared" si="134"/>
        <v>1390.21</v>
      </c>
      <c r="R495" s="3">
        <f t="shared" si="135"/>
        <v>3543.54</v>
      </c>
      <c r="S495" s="57">
        <f t="shared" si="136"/>
        <v>21709.79</v>
      </c>
      <c r="T495" s="1">
        <v>111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</row>
    <row r="496" spans="1:168" s="2" customFormat="1" ht="15" customHeight="1" x14ac:dyDescent="0.25">
      <c r="A496" s="1">
        <v>19</v>
      </c>
      <c r="B496" s="2" t="s">
        <v>553</v>
      </c>
      <c r="C496" s="1" t="s">
        <v>30</v>
      </c>
      <c r="D496" s="1" t="s">
        <v>525</v>
      </c>
      <c r="E496" s="1" t="s">
        <v>546</v>
      </c>
      <c r="F496" s="1" t="s">
        <v>32</v>
      </c>
      <c r="G496" s="3">
        <v>23100</v>
      </c>
      <c r="H496" s="58">
        <v>0</v>
      </c>
      <c r="I496" s="3">
        <v>25</v>
      </c>
      <c r="J496" s="3">
        <f t="shared" si="130"/>
        <v>662.97</v>
      </c>
      <c r="K496" s="55">
        <f t="shared" si="131"/>
        <v>1640.1</v>
      </c>
      <c r="L496" s="55">
        <f t="shared" si="137"/>
        <v>265.64999999999998</v>
      </c>
      <c r="M496" s="3">
        <f t="shared" si="132"/>
        <v>702.24</v>
      </c>
      <c r="N496" s="55">
        <f t="shared" si="138"/>
        <v>1637.7900000000002</v>
      </c>
      <c r="O496" s="5">
        <v>0</v>
      </c>
      <c r="P496" s="3">
        <f t="shared" si="133"/>
        <v>4908.75</v>
      </c>
      <c r="Q496" s="3">
        <f t="shared" si="134"/>
        <v>1390.21</v>
      </c>
      <c r="R496" s="3">
        <f t="shared" si="135"/>
        <v>3543.54</v>
      </c>
      <c r="S496" s="57">
        <f t="shared" si="136"/>
        <v>21709.79</v>
      </c>
      <c r="T496" s="1">
        <v>111</v>
      </c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</row>
    <row r="497" spans="1:168" s="2" customFormat="1" ht="15" customHeight="1" x14ac:dyDescent="0.25">
      <c r="A497" s="1">
        <v>20</v>
      </c>
      <c r="B497" s="2" t="s">
        <v>554</v>
      </c>
      <c r="C497" s="1" t="s">
        <v>30</v>
      </c>
      <c r="D497" s="1" t="s">
        <v>525</v>
      </c>
      <c r="E497" s="1" t="s">
        <v>546</v>
      </c>
      <c r="F497" s="1" t="s">
        <v>32</v>
      </c>
      <c r="G497" s="3">
        <v>23100</v>
      </c>
      <c r="H497" s="58">
        <v>0</v>
      </c>
      <c r="I497" s="3">
        <v>25</v>
      </c>
      <c r="J497" s="3">
        <f t="shared" si="130"/>
        <v>662.97</v>
      </c>
      <c r="K497" s="55">
        <f t="shared" si="131"/>
        <v>1640.1</v>
      </c>
      <c r="L497" s="55">
        <f t="shared" si="137"/>
        <v>265.64999999999998</v>
      </c>
      <c r="M497" s="3">
        <f t="shared" si="132"/>
        <v>702.24</v>
      </c>
      <c r="N497" s="55">
        <f t="shared" si="138"/>
        <v>1637.7900000000002</v>
      </c>
      <c r="O497" s="5">
        <v>1350.12</v>
      </c>
      <c r="P497" s="3">
        <f t="shared" si="133"/>
        <v>4908.75</v>
      </c>
      <c r="Q497" s="3">
        <f t="shared" si="134"/>
        <v>2740.33</v>
      </c>
      <c r="R497" s="3">
        <f t="shared" si="135"/>
        <v>3543.54</v>
      </c>
      <c r="S497" s="57">
        <f t="shared" si="136"/>
        <v>20359.669999999998</v>
      </c>
      <c r="T497" s="1">
        <v>111</v>
      </c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</row>
    <row r="498" spans="1:168" s="2" customFormat="1" ht="15" customHeight="1" x14ac:dyDescent="0.25">
      <c r="A498" s="1">
        <v>21</v>
      </c>
      <c r="B498" s="2" t="s">
        <v>555</v>
      </c>
      <c r="C498" s="1" t="s">
        <v>30</v>
      </c>
      <c r="D498" s="1" t="s">
        <v>525</v>
      </c>
      <c r="E498" s="1" t="s">
        <v>556</v>
      </c>
      <c r="F498" s="1" t="s">
        <v>32</v>
      </c>
      <c r="G498" s="3">
        <v>23100</v>
      </c>
      <c r="H498" s="58">
        <v>0</v>
      </c>
      <c r="I498" s="3">
        <v>25</v>
      </c>
      <c r="J498" s="3">
        <f t="shared" si="130"/>
        <v>662.97</v>
      </c>
      <c r="K498" s="55">
        <f t="shared" si="131"/>
        <v>1640.1</v>
      </c>
      <c r="L498" s="55">
        <f t="shared" si="137"/>
        <v>265.64999999999998</v>
      </c>
      <c r="M498" s="3">
        <f t="shared" si="132"/>
        <v>702.24</v>
      </c>
      <c r="N498" s="55">
        <f t="shared" si="138"/>
        <v>1637.7900000000002</v>
      </c>
      <c r="O498" s="5">
        <v>0</v>
      </c>
      <c r="P498" s="3">
        <f t="shared" si="133"/>
        <v>4908.75</v>
      </c>
      <c r="Q498" s="3">
        <f t="shared" si="134"/>
        <v>1390.21</v>
      </c>
      <c r="R498" s="3">
        <f t="shared" si="135"/>
        <v>3543.54</v>
      </c>
      <c r="S498" s="57">
        <f t="shared" si="136"/>
        <v>21709.79</v>
      </c>
      <c r="T498" s="1">
        <v>111</v>
      </c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</row>
    <row r="499" spans="1:168" s="2" customFormat="1" ht="15" customHeight="1" x14ac:dyDescent="0.25">
      <c r="A499" s="1">
        <v>22</v>
      </c>
      <c r="B499" s="2" t="s">
        <v>557</v>
      </c>
      <c r="C499" s="1" t="s">
        <v>30</v>
      </c>
      <c r="D499" s="1" t="s">
        <v>525</v>
      </c>
      <c r="E499" s="1" t="s">
        <v>558</v>
      </c>
      <c r="F499" s="1" t="s">
        <v>32</v>
      </c>
      <c r="G499" s="3">
        <v>23100</v>
      </c>
      <c r="H499" s="58">
        <v>0</v>
      </c>
      <c r="I499" s="3">
        <v>25</v>
      </c>
      <c r="J499" s="3">
        <f t="shared" si="130"/>
        <v>662.97</v>
      </c>
      <c r="K499" s="55">
        <f t="shared" si="131"/>
        <v>1640.1</v>
      </c>
      <c r="L499" s="55">
        <f t="shared" si="137"/>
        <v>265.64999999999998</v>
      </c>
      <c r="M499" s="3">
        <f t="shared" si="132"/>
        <v>702.24</v>
      </c>
      <c r="N499" s="55">
        <f t="shared" si="138"/>
        <v>1637.7900000000002</v>
      </c>
      <c r="O499" s="5">
        <v>1350.12</v>
      </c>
      <c r="P499" s="3">
        <f t="shared" si="133"/>
        <v>4908.75</v>
      </c>
      <c r="Q499" s="3">
        <f t="shared" si="134"/>
        <v>2740.33</v>
      </c>
      <c r="R499" s="3">
        <f t="shared" si="135"/>
        <v>3543.54</v>
      </c>
      <c r="S499" s="57">
        <f t="shared" si="136"/>
        <v>20359.669999999998</v>
      </c>
      <c r="T499" s="1">
        <v>111</v>
      </c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</row>
    <row r="500" spans="1:168" s="2" customFormat="1" ht="15" customHeight="1" x14ac:dyDescent="0.25">
      <c r="A500" s="1">
        <v>23</v>
      </c>
      <c r="B500" s="2" t="s">
        <v>559</v>
      </c>
      <c r="C500" s="1" t="s">
        <v>30</v>
      </c>
      <c r="D500" s="1" t="s">
        <v>525</v>
      </c>
      <c r="E500" s="1" t="s">
        <v>546</v>
      </c>
      <c r="F500" s="1" t="s">
        <v>32</v>
      </c>
      <c r="G500" s="3">
        <v>23100</v>
      </c>
      <c r="H500" s="58">
        <v>0</v>
      </c>
      <c r="I500" s="3">
        <v>25</v>
      </c>
      <c r="J500" s="3">
        <f t="shared" si="130"/>
        <v>662.97</v>
      </c>
      <c r="K500" s="55">
        <f t="shared" si="131"/>
        <v>1640.1</v>
      </c>
      <c r="L500" s="55">
        <f t="shared" si="137"/>
        <v>265.64999999999998</v>
      </c>
      <c r="M500" s="3">
        <f t="shared" si="132"/>
        <v>702.24</v>
      </c>
      <c r="N500" s="55">
        <f t="shared" si="138"/>
        <v>1637.7900000000002</v>
      </c>
      <c r="O500" s="5">
        <v>2700.24</v>
      </c>
      <c r="P500" s="3">
        <f t="shared" si="133"/>
        <v>4908.75</v>
      </c>
      <c r="Q500" s="3">
        <f t="shared" si="134"/>
        <v>4090.45</v>
      </c>
      <c r="R500" s="3">
        <f t="shared" si="135"/>
        <v>3543.54</v>
      </c>
      <c r="S500" s="57">
        <f t="shared" si="136"/>
        <v>19009.55</v>
      </c>
      <c r="T500" s="1">
        <v>111</v>
      </c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</row>
    <row r="501" spans="1:168" s="2" customFormat="1" ht="15" customHeight="1" x14ac:dyDescent="0.25">
      <c r="A501" s="1">
        <v>24</v>
      </c>
      <c r="B501" s="2" t="s">
        <v>560</v>
      </c>
      <c r="C501" s="1" t="s">
        <v>30</v>
      </c>
      <c r="D501" s="1" t="s">
        <v>525</v>
      </c>
      <c r="E501" s="1" t="s">
        <v>548</v>
      </c>
      <c r="F501" s="1" t="s">
        <v>32</v>
      </c>
      <c r="G501" s="3">
        <v>25200</v>
      </c>
      <c r="H501" s="58">
        <v>0</v>
      </c>
      <c r="I501" s="3">
        <v>25</v>
      </c>
      <c r="J501" s="3">
        <f t="shared" si="130"/>
        <v>723.24</v>
      </c>
      <c r="K501" s="55">
        <f t="shared" si="131"/>
        <v>1789.1999999999998</v>
      </c>
      <c r="L501" s="55">
        <f t="shared" si="137"/>
        <v>289.8</v>
      </c>
      <c r="M501" s="3">
        <f t="shared" si="132"/>
        <v>766.08</v>
      </c>
      <c r="N501" s="55">
        <f t="shared" si="138"/>
        <v>1786.68</v>
      </c>
      <c r="O501" s="5">
        <v>0</v>
      </c>
      <c r="P501" s="3">
        <f t="shared" si="133"/>
        <v>5355</v>
      </c>
      <c r="Q501" s="3">
        <f t="shared" si="134"/>
        <v>1514.3200000000002</v>
      </c>
      <c r="R501" s="3">
        <f t="shared" si="135"/>
        <v>3865.6800000000003</v>
      </c>
      <c r="S501" s="57">
        <f t="shared" si="136"/>
        <v>23685.68</v>
      </c>
      <c r="T501" s="1">
        <v>111</v>
      </c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</row>
    <row r="502" spans="1:168" s="2" customFormat="1" ht="15" customHeight="1" x14ac:dyDescent="0.25">
      <c r="A502" s="1">
        <v>25</v>
      </c>
      <c r="B502" s="2" t="s">
        <v>561</v>
      </c>
      <c r="C502" s="1" t="s">
        <v>30</v>
      </c>
      <c r="D502" s="1" t="s">
        <v>525</v>
      </c>
      <c r="E502" s="1" t="s">
        <v>546</v>
      </c>
      <c r="F502" s="1" t="s">
        <v>32</v>
      </c>
      <c r="G502" s="3">
        <v>23100</v>
      </c>
      <c r="H502" s="58">
        <v>0</v>
      </c>
      <c r="I502" s="3">
        <v>25</v>
      </c>
      <c r="J502" s="3">
        <f t="shared" si="130"/>
        <v>662.97</v>
      </c>
      <c r="K502" s="55">
        <f t="shared" si="131"/>
        <v>1640.1</v>
      </c>
      <c r="L502" s="55">
        <f t="shared" si="137"/>
        <v>265.64999999999998</v>
      </c>
      <c r="M502" s="3">
        <f t="shared" si="132"/>
        <v>702.24</v>
      </c>
      <c r="N502" s="55">
        <f t="shared" si="138"/>
        <v>1637.7900000000002</v>
      </c>
      <c r="O502" s="5">
        <v>0</v>
      </c>
      <c r="P502" s="3">
        <f t="shared" si="133"/>
        <v>4908.75</v>
      </c>
      <c r="Q502" s="3">
        <f t="shared" si="134"/>
        <v>1390.21</v>
      </c>
      <c r="R502" s="3">
        <f t="shared" si="135"/>
        <v>3543.54</v>
      </c>
      <c r="S502" s="57">
        <f t="shared" si="136"/>
        <v>21709.79</v>
      </c>
      <c r="T502" s="1">
        <v>111</v>
      </c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</row>
    <row r="503" spans="1:168" s="2" customFormat="1" ht="15" customHeight="1" x14ac:dyDescent="0.25">
      <c r="A503" s="1">
        <v>26</v>
      </c>
      <c r="B503" s="2" t="s">
        <v>562</v>
      </c>
      <c r="C503" s="1" t="s">
        <v>30</v>
      </c>
      <c r="D503" s="1" t="s">
        <v>525</v>
      </c>
      <c r="E503" s="1" t="s">
        <v>546</v>
      </c>
      <c r="F503" s="1" t="s">
        <v>32</v>
      </c>
      <c r="G503" s="3">
        <v>23100</v>
      </c>
      <c r="H503" s="58">
        <v>0</v>
      </c>
      <c r="I503" s="3">
        <v>25</v>
      </c>
      <c r="J503" s="3">
        <f t="shared" si="130"/>
        <v>662.97</v>
      </c>
      <c r="K503" s="55">
        <f t="shared" si="131"/>
        <v>1640.1</v>
      </c>
      <c r="L503" s="55">
        <f t="shared" si="137"/>
        <v>265.64999999999998</v>
      </c>
      <c r="M503" s="3">
        <f t="shared" si="132"/>
        <v>702.24</v>
      </c>
      <c r="N503" s="55">
        <f t="shared" si="138"/>
        <v>1637.7900000000002</v>
      </c>
      <c r="O503" s="5">
        <v>0</v>
      </c>
      <c r="P503" s="3">
        <f t="shared" si="133"/>
        <v>4908.75</v>
      </c>
      <c r="Q503" s="3">
        <f t="shared" si="134"/>
        <v>1390.21</v>
      </c>
      <c r="R503" s="3">
        <f t="shared" si="135"/>
        <v>3543.54</v>
      </c>
      <c r="S503" s="57">
        <f t="shared" si="136"/>
        <v>21709.79</v>
      </c>
      <c r="T503" s="1">
        <v>111</v>
      </c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</row>
    <row r="504" spans="1:168" s="2" customFormat="1" ht="15" customHeight="1" thickBot="1" x14ac:dyDescent="0.3">
      <c r="A504" s="1">
        <v>27</v>
      </c>
      <c r="B504" s="2" t="s">
        <v>563</v>
      </c>
      <c r="C504" s="1" t="s">
        <v>34</v>
      </c>
      <c r="D504" s="1" t="s">
        <v>525</v>
      </c>
      <c r="E504" s="1" t="s">
        <v>546</v>
      </c>
      <c r="F504" s="1" t="s">
        <v>32</v>
      </c>
      <c r="G504" s="3">
        <v>23100</v>
      </c>
      <c r="H504" s="58">
        <v>0</v>
      </c>
      <c r="I504" s="3">
        <v>25</v>
      </c>
      <c r="J504" s="3">
        <f t="shared" si="130"/>
        <v>662.97</v>
      </c>
      <c r="K504" s="55">
        <f t="shared" si="131"/>
        <v>1640.1</v>
      </c>
      <c r="L504" s="55">
        <f t="shared" si="137"/>
        <v>265.64999999999998</v>
      </c>
      <c r="M504" s="3">
        <f t="shared" si="132"/>
        <v>702.24</v>
      </c>
      <c r="N504" s="55">
        <f t="shared" si="138"/>
        <v>1637.7900000000002</v>
      </c>
      <c r="O504" s="5">
        <v>1350.12</v>
      </c>
      <c r="P504" s="3">
        <f t="shared" si="133"/>
        <v>4908.75</v>
      </c>
      <c r="Q504" s="3">
        <f t="shared" si="134"/>
        <v>2740.33</v>
      </c>
      <c r="R504" s="3">
        <f t="shared" si="135"/>
        <v>3543.54</v>
      </c>
      <c r="S504" s="57">
        <f t="shared" si="136"/>
        <v>20359.669999999998</v>
      </c>
      <c r="T504" s="1">
        <v>111</v>
      </c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</row>
    <row r="505" spans="1:168" s="104" customFormat="1" ht="15" customHeight="1" thickBot="1" x14ac:dyDescent="0.3">
      <c r="A505" s="84">
        <f>+A504</f>
        <v>27</v>
      </c>
      <c r="B505" s="85"/>
      <c r="C505" s="85"/>
      <c r="D505" s="85"/>
      <c r="E505" s="85"/>
      <c r="F505" s="85"/>
      <c r="G505" s="103">
        <f t="shared" ref="G505:S505" si="139">SUM(G478:G504)</f>
        <v>665250</v>
      </c>
      <c r="H505" s="103">
        <f t="shared" si="139"/>
        <v>1854</v>
      </c>
      <c r="I505" s="103">
        <f t="shared" si="139"/>
        <v>675</v>
      </c>
      <c r="J505" s="103">
        <f t="shared" si="139"/>
        <v>19092.674999999999</v>
      </c>
      <c r="K505" s="103">
        <f t="shared" si="139"/>
        <v>47232.749999999978</v>
      </c>
      <c r="L505" s="103">
        <f t="shared" si="139"/>
        <v>7650.3749999999973</v>
      </c>
      <c r="M505" s="103">
        <f t="shared" si="139"/>
        <v>20223.600000000006</v>
      </c>
      <c r="N505" s="103">
        <f t="shared" si="139"/>
        <v>47166.225000000013</v>
      </c>
      <c r="O505" s="103">
        <f t="shared" si="139"/>
        <v>8100.7199999999993</v>
      </c>
      <c r="P505" s="103">
        <f t="shared" si="139"/>
        <v>141365.625</v>
      </c>
      <c r="Q505" s="103">
        <f t="shared" si="139"/>
        <v>49945.994999999988</v>
      </c>
      <c r="R505" s="103">
        <f t="shared" si="139"/>
        <v>102049.34999999996</v>
      </c>
      <c r="S505" s="103">
        <f t="shared" si="139"/>
        <v>615304.005</v>
      </c>
      <c r="T505" s="67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/>
      <c r="BQ505" s="68"/>
      <c r="BR505" s="68"/>
      <c r="BS505" s="68"/>
      <c r="BT505" s="68"/>
      <c r="BU505" s="68"/>
      <c r="BV505" s="68"/>
      <c r="BW505" s="68"/>
      <c r="BX505" s="68"/>
      <c r="BY505" s="68"/>
      <c r="BZ505" s="68"/>
      <c r="CA505" s="68"/>
      <c r="CB505" s="68"/>
      <c r="CC505" s="68"/>
      <c r="CD505" s="68"/>
      <c r="CE505" s="68"/>
      <c r="CF505" s="68"/>
      <c r="CG505" s="68"/>
      <c r="CH505" s="68"/>
      <c r="CI505" s="68"/>
      <c r="CJ505" s="68"/>
      <c r="CK505" s="68"/>
      <c r="CL505" s="68"/>
      <c r="CM505" s="68"/>
      <c r="CN505" s="68"/>
      <c r="CO505" s="68"/>
      <c r="CP505" s="68"/>
      <c r="CQ505" s="68"/>
      <c r="CR505" s="68"/>
      <c r="CS505" s="68"/>
      <c r="CT505" s="68"/>
      <c r="CU505" s="68"/>
      <c r="CV505" s="68"/>
      <c r="CW505" s="68"/>
      <c r="CX505" s="68"/>
      <c r="CY505" s="68"/>
      <c r="CZ505" s="68"/>
      <c r="DA505" s="68"/>
      <c r="DB505" s="68"/>
      <c r="DC505" s="68"/>
      <c r="DD505" s="68"/>
      <c r="DE505" s="68"/>
      <c r="DF505" s="68"/>
      <c r="DG505" s="68"/>
      <c r="DH505" s="68"/>
      <c r="DI505" s="68"/>
      <c r="DJ505" s="68"/>
      <c r="DK505" s="68"/>
      <c r="DL505" s="68"/>
      <c r="DM505" s="68"/>
      <c r="DN505" s="68"/>
      <c r="DO505" s="68"/>
      <c r="DP505" s="68"/>
      <c r="DQ505" s="68"/>
      <c r="DR505" s="68"/>
      <c r="DS505" s="68"/>
      <c r="DT505" s="68"/>
      <c r="DU505" s="68"/>
      <c r="DV505" s="68"/>
      <c r="DW505" s="68"/>
      <c r="DX505" s="68"/>
      <c r="DY505" s="68"/>
      <c r="DZ505" s="68"/>
      <c r="EA505" s="68"/>
      <c r="EB505" s="68"/>
      <c r="EC505" s="68"/>
      <c r="ED505" s="68"/>
      <c r="EE505" s="68"/>
      <c r="EF505" s="68"/>
      <c r="EG505" s="68"/>
      <c r="EH505" s="68"/>
      <c r="EI505" s="68"/>
      <c r="EJ505" s="68"/>
      <c r="EK505" s="68"/>
      <c r="EL505" s="68"/>
      <c r="EM505" s="68"/>
      <c r="EN505" s="68"/>
      <c r="EO505" s="68"/>
      <c r="EP505" s="68"/>
      <c r="EQ505" s="68"/>
      <c r="ER505" s="68"/>
      <c r="ES505" s="68"/>
      <c r="ET505" s="68"/>
      <c r="EU505" s="68"/>
      <c r="EV505" s="68"/>
      <c r="EW505" s="68"/>
      <c r="EX505" s="68"/>
      <c r="EY505" s="68"/>
      <c r="EZ505" s="68"/>
      <c r="FA505" s="68"/>
      <c r="FB505" s="68"/>
      <c r="FC505" s="68"/>
      <c r="FD505" s="68"/>
      <c r="FE505" s="68"/>
      <c r="FF505" s="68"/>
      <c r="FG505" s="68"/>
      <c r="FH505" s="68"/>
      <c r="FI505" s="68"/>
      <c r="FJ505" s="68"/>
      <c r="FK505" s="68"/>
      <c r="FL505" s="68"/>
    </row>
    <row r="506" spans="1:168" s="2" customFormat="1" ht="8.1" customHeight="1" x14ac:dyDescent="0.25">
      <c r="A506" s="69"/>
      <c r="B506" s="70"/>
      <c r="C506" s="70"/>
      <c r="D506" s="70"/>
      <c r="E506" s="70"/>
      <c r="F506" s="70"/>
      <c r="G506" s="68"/>
      <c r="H506" s="71"/>
      <c r="I506" s="55"/>
      <c r="J506" s="68"/>
      <c r="K506" s="68"/>
      <c r="L506" s="68"/>
      <c r="M506" s="55"/>
      <c r="N506" s="55"/>
      <c r="O506" s="105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/>
      <c r="BQ506" s="68"/>
      <c r="BR506" s="68"/>
      <c r="BS506" s="68"/>
      <c r="BT506" s="68"/>
      <c r="BU506" s="68"/>
      <c r="BV506" s="68"/>
      <c r="BW506" s="68"/>
      <c r="BX506" s="68"/>
      <c r="BY506" s="68"/>
      <c r="BZ506" s="68"/>
      <c r="CA506" s="68"/>
      <c r="CB506" s="68"/>
      <c r="CC506" s="68"/>
      <c r="CD506" s="68"/>
      <c r="CE506" s="68"/>
      <c r="CF506" s="68"/>
      <c r="CG506" s="68"/>
      <c r="CH506" s="68"/>
      <c r="CI506" s="68"/>
      <c r="CJ506" s="68"/>
      <c r="CK506" s="68"/>
      <c r="CL506" s="68"/>
      <c r="CM506" s="68"/>
      <c r="CN506" s="68"/>
      <c r="CO506" s="68"/>
      <c r="CP506" s="68"/>
      <c r="CQ506" s="68"/>
      <c r="CR506" s="68"/>
      <c r="CS506" s="68"/>
      <c r="CT506" s="68"/>
      <c r="CU506" s="68"/>
      <c r="CV506" s="68"/>
      <c r="CW506" s="68"/>
      <c r="CX506" s="68"/>
      <c r="CY506" s="68"/>
      <c r="CZ506" s="68"/>
      <c r="DA506" s="68"/>
      <c r="DB506" s="68"/>
      <c r="DC506" s="68"/>
      <c r="DD506" s="68"/>
      <c r="DE506" s="68"/>
      <c r="DF506" s="68"/>
      <c r="DG506" s="68"/>
      <c r="DH506" s="68"/>
      <c r="DI506" s="68"/>
      <c r="DJ506" s="68"/>
      <c r="DK506" s="68"/>
      <c r="DL506" s="68"/>
      <c r="DM506" s="68"/>
      <c r="DN506" s="68"/>
      <c r="DO506" s="68"/>
      <c r="DP506" s="68"/>
      <c r="DQ506" s="68"/>
      <c r="DR506" s="68"/>
      <c r="DS506" s="68"/>
      <c r="DT506" s="68"/>
      <c r="DU506" s="68"/>
      <c r="DV506" s="68"/>
      <c r="DW506" s="68"/>
      <c r="DX506" s="68"/>
      <c r="DY506" s="68"/>
      <c r="DZ506" s="68"/>
      <c r="EA506" s="68"/>
      <c r="EB506" s="68"/>
      <c r="EC506" s="68"/>
      <c r="ED506" s="68"/>
      <c r="EE506" s="68"/>
      <c r="EF506" s="68"/>
      <c r="EG506" s="68"/>
      <c r="EH506" s="68"/>
      <c r="EI506" s="68"/>
      <c r="EJ506" s="68"/>
      <c r="EK506" s="68"/>
      <c r="EL506" s="68"/>
      <c r="EM506" s="68"/>
      <c r="EN506" s="68"/>
      <c r="EO506" s="68"/>
      <c r="EP506" s="68"/>
      <c r="EQ506" s="68"/>
      <c r="ER506" s="68"/>
      <c r="ES506" s="68"/>
      <c r="ET506" s="68"/>
      <c r="EU506" s="68"/>
      <c r="EV506" s="68"/>
      <c r="EW506" s="68"/>
      <c r="EX506" s="68"/>
      <c r="EY506" s="68"/>
      <c r="EZ506" s="68"/>
      <c r="FA506" s="68"/>
      <c r="FB506" s="68"/>
      <c r="FC506" s="68"/>
      <c r="FD506" s="68"/>
      <c r="FE506" s="68"/>
      <c r="FF506" s="68"/>
      <c r="FG506" s="68"/>
      <c r="FH506" s="68"/>
      <c r="FI506" s="68"/>
      <c r="FJ506" s="68"/>
      <c r="FK506" s="68"/>
      <c r="FL506" s="68"/>
    </row>
    <row r="507" spans="1:168" s="2" customFormat="1" ht="15" customHeight="1" x14ac:dyDescent="0.25">
      <c r="A507" s="48" t="s">
        <v>564</v>
      </c>
      <c r="B507" s="48"/>
      <c r="C507" s="48"/>
      <c r="D507" s="48"/>
      <c r="E507" s="48"/>
      <c r="F507" s="139"/>
      <c r="G507" s="101"/>
      <c r="H507" s="101"/>
      <c r="I507" s="101"/>
      <c r="J507" s="101"/>
      <c r="K507" s="101"/>
      <c r="L507" s="140"/>
      <c r="M507" s="101"/>
      <c r="N507" s="101"/>
      <c r="O507" s="102"/>
      <c r="P507" s="101"/>
      <c r="Q507" s="101"/>
      <c r="R507" s="101"/>
      <c r="S507" s="101"/>
      <c r="T507" s="100"/>
      <c r="U507" s="100"/>
      <c r="V507" s="100"/>
      <c r="W507" s="100"/>
      <c r="X507" s="100"/>
      <c r="Y507" s="100"/>
      <c r="Z507" s="100"/>
      <c r="AA507" s="100"/>
      <c r="AB507" s="100"/>
      <c r="AC507" s="100"/>
      <c r="AD507" s="100"/>
      <c r="AE507" s="100"/>
      <c r="AF507" s="100"/>
      <c r="AG507" s="100"/>
      <c r="AH507" s="100"/>
      <c r="AI507" s="100"/>
      <c r="AJ507" s="100"/>
      <c r="AK507" s="100"/>
      <c r="AL507" s="100"/>
      <c r="AM507" s="100"/>
      <c r="AN507" s="100"/>
      <c r="AO507" s="100"/>
      <c r="AP507" s="100"/>
      <c r="AQ507" s="100"/>
      <c r="AR507" s="100"/>
      <c r="AS507" s="100"/>
      <c r="AT507" s="100"/>
      <c r="AU507" s="100"/>
      <c r="AV507" s="100"/>
      <c r="AW507" s="100"/>
      <c r="AX507" s="100"/>
      <c r="AY507" s="100"/>
      <c r="AZ507" s="100"/>
      <c r="BA507" s="100"/>
      <c r="BB507" s="100"/>
      <c r="BC507" s="100"/>
      <c r="BD507" s="100"/>
      <c r="BE507" s="100"/>
      <c r="BF507" s="100"/>
      <c r="BG507" s="100"/>
      <c r="BH507" s="100"/>
      <c r="BI507" s="100"/>
      <c r="BJ507" s="100"/>
      <c r="BK507" s="100"/>
      <c r="BL507" s="100"/>
      <c r="BM507" s="100"/>
      <c r="BN507" s="100"/>
      <c r="BO507" s="100"/>
      <c r="BP507" s="100"/>
      <c r="BQ507" s="100"/>
      <c r="BR507" s="100"/>
      <c r="BS507" s="100"/>
      <c r="BT507" s="100"/>
      <c r="BU507" s="100"/>
      <c r="BV507" s="100"/>
      <c r="BW507" s="100"/>
      <c r="BX507" s="100"/>
      <c r="BY507" s="100"/>
      <c r="BZ507" s="100"/>
      <c r="CA507" s="100"/>
      <c r="CB507" s="100"/>
      <c r="CC507" s="100"/>
      <c r="CD507" s="100"/>
      <c r="CE507" s="100"/>
      <c r="CF507" s="100"/>
      <c r="CG507" s="100"/>
      <c r="CH507" s="100"/>
      <c r="CI507" s="100"/>
      <c r="CJ507" s="100"/>
      <c r="CK507" s="100"/>
      <c r="CL507" s="100"/>
      <c r="CM507" s="100"/>
      <c r="CN507" s="100"/>
      <c r="CO507" s="100"/>
      <c r="CP507" s="100"/>
      <c r="CQ507" s="100"/>
      <c r="CR507" s="100"/>
      <c r="CS507" s="100"/>
      <c r="CT507" s="100"/>
      <c r="CU507" s="100"/>
      <c r="CV507" s="100"/>
      <c r="CW507" s="100"/>
      <c r="CX507" s="100"/>
      <c r="CY507" s="100"/>
      <c r="CZ507" s="100"/>
      <c r="DA507" s="100"/>
      <c r="DB507" s="100"/>
      <c r="DC507" s="100"/>
      <c r="DD507" s="100"/>
      <c r="DE507" s="100"/>
      <c r="DF507" s="100"/>
      <c r="DG507" s="100"/>
      <c r="DH507" s="100"/>
      <c r="DI507" s="100"/>
      <c r="DJ507" s="100"/>
      <c r="DK507" s="100"/>
      <c r="DL507" s="100"/>
      <c r="DM507" s="100"/>
      <c r="DN507" s="100"/>
      <c r="DO507" s="100"/>
      <c r="DP507" s="100"/>
      <c r="DQ507" s="100"/>
      <c r="DR507" s="100"/>
      <c r="DS507" s="100"/>
      <c r="DT507" s="100"/>
      <c r="DU507" s="100"/>
      <c r="DV507" s="100"/>
      <c r="DW507" s="100"/>
      <c r="DX507" s="100"/>
      <c r="DY507" s="100"/>
      <c r="DZ507" s="100"/>
      <c r="EA507" s="100"/>
      <c r="EB507" s="100"/>
      <c r="EC507" s="100"/>
      <c r="ED507" s="100"/>
      <c r="EE507" s="100"/>
      <c r="EF507" s="100"/>
      <c r="EG507" s="100"/>
      <c r="EH507" s="100"/>
      <c r="EI507" s="100"/>
      <c r="EJ507" s="100"/>
      <c r="EK507" s="100"/>
      <c r="EL507" s="100"/>
      <c r="EM507" s="100"/>
      <c r="EN507" s="100"/>
      <c r="EO507" s="100"/>
      <c r="EP507" s="100"/>
      <c r="EQ507" s="100"/>
      <c r="ER507" s="100"/>
      <c r="ES507" s="100"/>
      <c r="ET507" s="100"/>
      <c r="EU507" s="100"/>
      <c r="EV507" s="100"/>
      <c r="EW507" s="100"/>
      <c r="EX507" s="100"/>
      <c r="EY507" s="100"/>
      <c r="EZ507" s="100"/>
      <c r="FA507" s="100"/>
      <c r="FB507" s="100"/>
      <c r="FC507" s="100"/>
      <c r="FD507" s="100"/>
      <c r="FE507" s="100"/>
      <c r="FF507" s="100"/>
      <c r="FG507" s="100"/>
      <c r="FH507" s="100"/>
      <c r="FI507" s="100"/>
      <c r="FJ507" s="100"/>
      <c r="FK507" s="100"/>
      <c r="FL507" s="100"/>
    </row>
    <row r="508" spans="1:168" s="2" customFormat="1" ht="8.1" customHeight="1" x14ac:dyDescent="0.25">
      <c r="A508" s="69"/>
      <c r="B508" s="70"/>
      <c r="C508" s="70"/>
      <c r="D508" s="70"/>
      <c r="E508" s="70"/>
      <c r="F508" s="70"/>
      <c r="G508" s="68"/>
      <c r="H508" s="71"/>
      <c r="I508" s="55"/>
      <c r="J508" s="68"/>
      <c r="K508" s="68"/>
      <c r="L508" s="68"/>
      <c r="M508" s="55"/>
      <c r="N508" s="55"/>
      <c r="O508" s="105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8"/>
      <c r="CE508" s="68"/>
      <c r="CF508" s="68"/>
      <c r="CG508" s="68"/>
      <c r="CH508" s="68"/>
      <c r="CI508" s="68"/>
      <c r="CJ508" s="68"/>
      <c r="CK508" s="68"/>
      <c r="CL508" s="68"/>
      <c r="CM508" s="68"/>
      <c r="CN508" s="68"/>
      <c r="CO508" s="68"/>
      <c r="CP508" s="68"/>
      <c r="CQ508" s="68"/>
      <c r="CR508" s="68"/>
      <c r="CS508" s="68"/>
      <c r="CT508" s="68"/>
      <c r="CU508" s="68"/>
      <c r="CV508" s="68"/>
      <c r="CW508" s="68"/>
      <c r="CX508" s="68"/>
      <c r="CY508" s="68"/>
      <c r="CZ508" s="68"/>
      <c r="DA508" s="68"/>
      <c r="DB508" s="68"/>
      <c r="DC508" s="68"/>
      <c r="DD508" s="68"/>
      <c r="DE508" s="68"/>
      <c r="DF508" s="68"/>
      <c r="DG508" s="68"/>
      <c r="DH508" s="68"/>
      <c r="DI508" s="68"/>
      <c r="DJ508" s="68"/>
      <c r="DK508" s="68"/>
      <c r="DL508" s="68"/>
      <c r="DM508" s="68"/>
      <c r="DN508" s="68"/>
      <c r="DO508" s="68"/>
      <c r="DP508" s="68"/>
      <c r="DQ508" s="68"/>
      <c r="DR508" s="68"/>
      <c r="DS508" s="68"/>
      <c r="DT508" s="68"/>
      <c r="DU508" s="68"/>
      <c r="DV508" s="68"/>
      <c r="DW508" s="68"/>
      <c r="DX508" s="68"/>
      <c r="DY508" s="68"/>
      <c r="DZ508" s="68"/>
      <c r="EA508" s="68"/>
      <c r="EB508" s="68"/>
      <c r="EC508" s="68"/>
      <c r="ED508" s="68"/>
      <c r="EE508" s="68"/>
      <c r="EF508" s="68"/>
      <c r="EG508" s="68"/>
      <c r="EH508" s="68"/>
      <c r="EI508" s="68"/>
      <c r="EJ508" s="68"/>
      <c r="EK508" s="68"/>
      <c r="EL508" s="68"/>
      <c r="EM508" s="68"/>
      <c r="EN508" s="68"/>
      <c r="EO508" s="68"/>
      <c r="EP508" s="68"/>
      <c r="EQ508" s="68"/>
      <c r="ER508" s="68"/>
      <c r="ES508" s="68"/>
      <c r="ET508" s="68"/>
      <c r="EU508" s="68"/>
      <c r="EV508" s="68"/>
      <c r="EW508" s="68"/>
      <c r="EX508" s="68"/>
      <c r="EY508" s="68"/>
      <c r="EZ508" s="68"/>
      <c r="FA508" s="68"/>
      <c r="FB508" s="68"/>
      <c r="FC508" s="68"/>
      <c r="FD508" s="68"/>
      <c r="FE508" s="68"/>
      <c r="FF508" s="68"/>
      <c r="FG508" s="68"/>
      <c r="FH508" s="68"/>
      <c r="FI508" s="68"/>
      <c r="FJ508" s="68"/>
      <c r="FK508" s="68"/>
      <c r="FL508" s="68"/>
    </row>
    <row r="509" spans="1:168" s="2" customFormat="1" ht="15" customHeight="1" x14ac:dyDescent="0.25">
      <c r="A509" s="1">
        <v>1</v>
      </c>
      <c r="B509" s="2" t="s">
        <v>565</v>
      </c>
      <c r="C509" s="1" t="s">
        <v>30</v>
      </c>
      <c r="D509" s="1" t="s">
        <v>564</v>
      </c>
      <c r="E509" s="1" t="s">
        <v>566</v>
      </c>
      <c r="F509" s="1" t="s">
        <v>82</v>
      </c>
      <c r="G509" s="3">
        <v>91500</v>
      </c>
      <c r="H509" s="4">
        <v>10105.959999999999</v>
      </c>
      <c r="I509" s="3">
        <v>25</v>
      </c>
      <c r="J509" s="3">
        <f>+G509*2.87%</f>
        <v>2626.05</v>
      </c>
      <c r="K509" s="55">
        <f>+G509*7.1%</f>
        <v>6496.4999999999991</v>
      </c>
      <c r="L509" s="3">
        <v>748.08</v>
      </c>
      <c r="M509" s="3">
        <f>+G509*3.04%</f>
        <v>2781.6</v>
      </c>
      <c r="N509" s="55">
        <f>+G509*7.09%</f>
        <v>6487.35</v>
      </c>
      <c r="O509" s="5">
        <v>0</v>
      </c>
      <c r="P509" s="3">
        <f>SUM(J509:N509)</f>
        <v>19139.580000000002</v>
      </c>
      <c r="Q509" s="3">
        <f>+H509+I509+J509+M509+O509</f>
        <v>15538.609999999999</v>
      </c>
      <c r="R509" s="3">
        <f>+K509+L509+N509</f>
        <v>13731.93</v>
      </c>
      <c r="S509" s="57">
        <f>+G509-Q509</f>
        <v>75961.39</v>
      </c>
      <c r="T509" s="1">
        <v>111</v>
      </c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</row>
    <row r="510" spans="1:168" s="2" customFormat="1" ht="15" customHeight="1" x14ac:dyDescent="0.25">
      <c r="A510" s="1">
        <v>2</v>
      </c>
      <c r="B510" s="2" t="s">
        <v>567</v>
      </c>
      <c r="C510" s="1" t="s">
        <v>34</v>
      </c>
      <c r="D510" s="1" t="s">
        <v>564</v>
      </c>
      <c r="E510" s="1" t="s">
        <v>64</v>
      </c>
      <c r="F510" s="1" t="s">
        <v>32</v>
      </c>
      <c r="G510" s="3">
        <v>30000</v>
      </c>
      <c r="H510" s="58">
        <v>0</v>
      </c>
      <c r="I510" s="3">
        <v>25</v>
      </c>
      <c r="J510" s="3">
        <f>+G510*2.87%</f>
        <v>861</v>
      </c>
      <c r="K510" s="55">
        <f>+G510*7.1%</f>
        <v>2130</v>
      </c>
      <c r="L510" s="55">
        <f>+G510*1.15%</f>
        <v>345</v>
      </c>
      <c r="M510" s="3">
        <f>+G510*3.04%</f>
        <v>912</v>
      </c>
      <c r="N510" s="55">
        <f>+G510*7.09%</f>
        <v>2127</v>
      </c>
      <c r="O510" s="83">
        <v>0</v>
      </c>
      <c r="P510" s="3">
        <f>SUM(J510:N510)</f>
        <v>6375</v>
      </c>
      <c r="Q510" s="3">
        <f>+H510+I510+J510+M510+O510</f>
        <v>1798</v>
      </c>
      <c r="R510" s="3">
        <f>+K510+L510+N510</f>
        <v>4602</v>
      </c>
      <c r="S510" s="57">
        <f>+G510-Q510</f>
        <v>28202</v>
      </c>
      <c r="T510" s="1">
        <v>111</v>
      </c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</row>
    <row r="511" spans="1:168" s="2" customFormat="1" ht="15" customHeight="1" x14ac:dyDescent="0.25">
      <c r="A511" s="1">
        <v>3</v>
      </c>
      <c r="B511" s="2" t="s">
        <v>568</v>
      </c>
      <c r="C511" s="1" t="s">
        <v>30</v>
      </c>
      <c r="D511" s="1" t="s">
        <v>564</v>
      </c>
      <c r="E511" s="1" t="s">
        <v>66</v>
      </c>
      <c r="F511" s="1" t="s">
        <v>32</v>
      </c>
      <c r="G511" s="3">
        <v>30000</v>
      </c>
      <c r="H511" s="58">
        <v>0</v>
      </c>
      <c r="I511" s="3">
        <v>25</v>
      </c>
      <c r="J511" s="3">
        <v>861</v>
      </c>
      <c r="K511" s="55">
        <v>2130</v>
      </c>
      <c r="L511" s="55">
        <v>345</v>
      </c>
      <c r="M511" s="3">
        <v>912</v>
      </c>
      <c r="N511" s="55">
        <v>2127</v>
      </c>
      <c r="O511" s="83">
        <v>0</v>
      </c>
      <c r="P511" s="3">
        <v>6375</v>
      </c>
      <c r="Q511" s="3">
        <v>1798</v>
      </c>
      <c r="R511" s="3">
        <v>4602</v>
      </c>
      <c r="S511" s="57">
        <v>28202</v>
      </c>
      <c r="T511" s="1">
        <v>111</v>
      </c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</row>
    <row r="512" spans="1:168" s="2" customFormat="1" ht="15" customHeight="1" x14ac:dyDescent="0.25">
      <c r="A512" s="1">
        <v>4</v>
      </c>
      <c r="B512" s="2" t="s">
        <v>569</v>
      </c>
      <c r="C512" s="1" t="s">
        <v>34</v>
      </c>
      <c r="D512" s="1" t="s">
        <v>564</v>
      </c>
      <c r="E512" s="1" t="s">
        <v>64</v>
      </c>
      <c r="F512" s="1" t="s">
        <v>32</v>
      </c>
      <c r="G512" s="3">
        <v>35000</v>
      </c>
      <c r="H512" s="58">
        <v>0</v>
      </c>
      <c r="I512" s="3">
        <v>25</v>
      </c>
      <c r="J512" s="3">
        <f>+G512*2.87%</f>
        <v>1004.5</v>
      </c>
      <c r="K512" s="55">
        <f>+G512*7.1%</f>
        <v>2485</v>
      </c>
      <c r="L512" s="55">
        <f>+G512*1.15%</f>
        <v>402.5</v>
      </c>
      <c r="M512" s="3">
        <f>+G512*3.04%</f>
        <v>1064</v>
      </c>
      <c r="N512" s="55">
        <f>+G512*7.09%</f>
        <v>2481.5</v>
      </c>
      <c r="O512" s="5">
        <v>0</v>
      </c>
      <c r="P512" s="3">
        <f>SUM(J512:N512)</f>
        <v>7437.5</v>
      </c>
      <c r="Q512" s="3">
        <f>+H512+I512+J512+M512+O512</f>
        <v>2093.5</v>
      </c>
      <c r="R512" s="3">
        <f>+K512+L512+N512</f>
        <v>5369</v>
      </c>
      <c r="S512" s="57">
        <f>+G512-Q512</f>
        <v>32906.5</v>
      </c>
      <c r="T512" s="1">
        <v>111</v>
      </c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</row>
    <row r="513" spans="1:168" s="2" customFormat="1" ht="15" customHeight="1" x14ac:dyDescent="0.25">
      <c r="A513" s="1">
        <v>5</v>
      </c>
      <c r="B513" s="2" t="s">
        <v>570</v>
      </c>
      <c r="C513" s="1" t="s">
        <v>34</v>
      </c>
      <c r="D513" s="1" t="s">
        <v>564</v>
      </c>
      <c r="E513" s="1" t="s">
        <v>39</v>
      </c>
      <c r="F513" s="1" t="s">
        <v>32</v>
      </c>
      <c r="G513" s="3">
        <v>30000</v>
      </c>
      <c r="H513" s="58">
        <v>0</v>
      </c>
      <c r="I513" s="3">
        <v>25</v>
      </c>
      <c r="J513" s="3">
        <f>+G513*2.87%</f>
        <v>861</v>
      </c>
      <c r="K513" s="55">
        <f>+G513*7.1%</f>
        <v>2130</v>
      </c>
      <c r="L513" s="55">
        <f>+G513*1.15%</f>
        <v>345</v>
      </c>
      <c r="M513" s="3">
        <f>+G513*3.04%</f>
        <v>912</v>
      </c>
      <c r="N513" s="55">
        <f>+G513*7.09%</f>
        <v>2127</v>
      </c>
      <c r="O513" s="83">
        <v>0</v>
      </c>
      <c r="P513" s="3">
        <f>SUM(J513:N513)</f>
        <v>6375</v>
      </c>
      <c r="Q513" s="3">
        <f>+H513+I513+J513+M513+O513</f>
        <v>1798</v>
      </c>
      <c r="R513" s="3">
        <f>+K513+L513+N513</f>
        <v>4602</v>
      </c>
      <c r="S513" s="57">
        <f>+G513-Q513</f>
        <v>28202</v>
      </c>
      <c r="T513" s="1">
        <v>111</v>
      </c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</row>
    <row r="514" spans="1:168" s="2" customFormat="1" ht="15" customHeight="1" x14ac:dyDescent="0.25">
      <c r="A514" s="1">
        <v>6</v>
      </c>
      <c r="B514" s="2" t="s">
        <v>571</v>
      </c>
      <c r="C514" s="1" t="s">
        <v>34</v>
      </c>
      <c r="D514" s="1" t="s">
        <v>564</v>
      </c>
      <c r="E514" s="1" t="s">
        <v>87</v>
      </c>
      <c r="F514" s="1" t="s">
        <v>82</v>
      </c>
      <c r="G514" s="3">
        <v>50000</v>
      </c>
      <c r="H514" s="72">
        <v>1651.48</v>
      </c>
      <c r="I514" s="3">
        <v>25</v>
      </c>
      <c r="J514" s="3">
        <f>+G514*2.87%</f>
        <v>1435</v>
      </c>
      <c r="K514" s="55">
        <f>+G514*7.1%</f>
        <v>3549.9999999999995</v>
      </c>
      <c r="L514" s="55">
        <f>+G514*1.15%</f>
        <v>575</v>
      </c>
      <c r="M514" s="3">
        <f>+G514*3.04%</f>
        <v>1520</v>
      </c>
      <c r="N514" s="55">
        <f>+G514*7.09%</f>
        <v>3545.0000000000005</v>
      </c>
      <c r="O514" s="5">
        <v>1350.12</v>
      </c>
      <c r="P514" s="3">
        <f>SUM(J514:N514)</f>
        <v>10625</v>
      </c>
      <c r="Q514" s="3">
        <f>+H514+I514+J514+M514+O514</f>
        <v>5981.5999999999995</v>
      </c>
      <c r="R514" s="3">
        <f>+K514+L514+N514</f>
        <v>7670</v>
      </c>
      <c r="S514" s="57">
        <f>+G514-Q514</f>
        <v>44018.400000000001</v>
      </c>
      <c r="T514" s="1">
        <v>111</v>
      </c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</row>
    <row r="515" spans="1:168" s="2" customFormat="1" ht="15" customHeight="1" thickBot="1" x14ac:dyDescent="0.3">
      <c r="A515" s="1">
        <v>7</v>
      </c>
      <c r="B515" s="2" t="s">
        <v>572</v>
      </c>
      <c r="C515" s="1" t="s">
        <v>34</v>
      </c>
      <c r="D515" s="1" t="s">
        <v>564</v>
      </c>
      <c r="E515" s="1" t="s">
        <v>169</v>
      </c>
      <c r="F515" s="1" t="s">
        <v>32</v>
      </c>
      <c r="G515" s="3">
        <v>33000</v>
      </c>
      <c r="H515" s="4">
        <v>0</v>
      </c>
      <c r="I515" s="3">
        <v>25</v>
      </c>
      <c r="J515" s="3">
        <f>+G515*2.87%</f>
        <v>947.1</v>
      </c>
      <c r="K515" s="55">
        <f>+G515*7.1%</f>
        <v>2343</v>
      </c>
      <c r="L515" s="55">
        <f>+G515*1.15%</f>
        <v>379.5</v>
      </c>
      <c r="M515" s="3">
        <f>+G515*3.04%</f>
        <v>1003.2</v>
      </c>
      <c r="N515" s="55">
        <f>+G515*7.09%</f>
        <v>2339.7000000000003</v>
      </c>
      <c r="O515" s="5">
        <v>0</v>
      </c>
      <c r="P515" s="3">
        <f>SUM(J515:N515)</f>
        <v>7012.5</v>
      </c>
      <c r="Q515" s="3">
        <f>+H515+I515+J515+M515+O515</f>
        <v>1975.3000000000002</v>
      </c>
      <c r="R515" s="3">
        <f>+K515+L515+N515</f>
        <v>5062.2000000000007</v>
      </c>
      <c r="S515" s="57">
        <f>+G515-Q515</f>
        <v>31024.7</v>
      </c>
      <c r="T515" s="1">
        <v>111</v>
      </c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</row>
    <row r="516" spans="1:168" s="104" customFormat="1" ht="15" customHeight="1" thickBot="1" x14ac:dyDescent="0.3">
      <c r="A516" s="84">
        <f>+A515</f>
        <v>7</v>
      </c>
      <c r="B516" s="85"/>
      <c r="C516" s="85"/>
      <c r="D516" s="85"/>
      <c r="E516" s="85"/>
      <c r="F516" s="85"/>
      <c r="G516" s="103">
        <f t="shared" ref="G516:S516" si="140">SUM(G509:G515)</f>
        <v>299500</v>
      </c>
      <c r="H516" s="103">
        <f>SUM(H509:H515)</f>
        <v>11757.439999999999</v>
      </c>
      <c r="I516" s="103">
        <f t="shared" si="140"/>
        <v>175</v>
      </c>
      <c r="J516" s="103">
        <f t="shared" si="140"/>
        <v>8595.65</v>
      </c>
      <c r="K516" s="103">
        <f t="shared" si="140"/>
        <v>21264.5</v>
      </c>
      <c r="L516" s="103">
        <f t="shared" si="140"/>
        <v>3140.08</v>
      </c>
      <c r="M516" s="103">
        <f t="shared" si="140"/>
        <v>9104.8000000000011</v>
      </c>
      <c r="N516" s="103">
        <f t="shared" si="140"/>
        <v>21234.550000000003</v>
      </c>
      <c r="O516" s="103">
        <f t="shared" si="140"/>
        <v>1350.12</v>
      </c>
      <c r="P516" s="103">
        <f t="shared" si="140"/>
        <v>63339.58</v>
      </c>
      <c r="Q516" s="103">
        <f t="shared" si="140"/>
        <v>30983.01</v>
      </c>
      <c r="R516" s="103">
        <f t="shared" si="140"/>
        <v>45639.130000000005</v>
      </c>
      <c r="S516" s="103">
        <f t="shared" si="140"/>
        <v>268516.99</v>
      </c>
      <c r="T516" s="67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/>
      <c r="BQ516" s="68"/>
      <c r="BR516" s="68"/>
      <c r="BS516" s="68"/>
      <c r="BT516" s="68"/>
      <c r="BU516" s="68"/>
      <c r="BV516" s="68"/>
      <c r="BW516" s="68"/>
      <c r="BX516" s="68"/>
      <c r="BY516" s="68"/>
      <c r="BZ516" s="68"/>
      <c r="CA516" s="68"/>
      <c r="CB516" s="68"/>
      <c r="CC516" s="68"/>
      <c r="CD516" s="68"/>
      <c r="CE516" s="68"/>
      <c r="CF516" s="68"/>
      <c r="CG516" s="68"/>
      <c r="CH516" s="68"/>
      <c r="CI516" s="68"/>
      <c r="CJ516" s="68"/>
      <c r="CK516" s="68"/>
      <c r="CL516" s="68"/>
      <c r="CM516" s="68"/>
      <c r="CN516" s="68"/>
      <c r="CO516" s="68"/>
      <c r="CP516" s="68"/>
      <c r="CQ516" s="68"/>
      <c r="CR516" s="68"/>
      <c r="CS516" s="68"/>
      <c r="CT516" s="68"/>
      <c r="CU516" s="68"/>
      <c r="CV516" s="68"/>
      <c r="CW516" s="68"/>
      <c r="CX516" s="68"/>
      <c r="CY516" s="68"/>
      <c r="CZ516" s="68"/>
      <c r="DA516" s="68"/>
      <c r="DB516" s="68"/>
      <c r="DC516" s="68"/>
      <c r="DD516" s="68"/>
      <c r="DE516" s="68"/>
      <c r="DF516" s="68"/>
      <c r="DG516" s="68"/>
      <c r="DH516" s="68"/>
      <c r="DI516" s="68"/>
      <c r="DJ516" s="68"/>
      <c r="DK516" s="68"/>
      <c r="DL516" s="68"/>
      <c r="DM516" s="68"/>
      <c r="DN516" s="68"/>
      <c r="DO516" s="68"/>
      <c r="DP516" s="68"/>
      <c r="DQ516" s="68"/>
      <c r="DR516" s="68"/>
      <c r="DS516" s="68"/>
      <c r="DT516" s="68"/>
      <c r="DU516" s="68"/>
      <c r="DV516" s="68"/>
      <c r="DW516" s="68"/>
      <c r="DX516" s="68"/>
      <c r="DY516" s="68"/>
      <c r="DZ516" s="68"/>
      <c r="EA516" s="68"/>
      <c r="EB516" s="68"/>
      <c r="EC516" s="68"/>
      <c r="ED516" s="68"/>
      <c r="EE516" s="68"/>
      <c r="EF516" s="68"/>
      <c r="EG516" s="68"/>
      <c r="EH516" s="68"/>
      <c r="EI516" s="68"/>
      <c r="EJ516" s="68"/>
      <c r="EK516" s="68"/>
      <c r="EL516" s="68"/>
      <c r="EM516" s="68"/>
      <c r="EN516" s="68"/>
      <c r="EO516" s="68"/>
      <c r="EP516" s="68"/>
      <c r="EQ516" s="68"/>
      <c r="ER516" s="68"/>
      <c r="ES516" s="68"/>
      <c r="ET516" s="68"/>
      <c r="EU516" s="68"/>
      <c r="EV516" s="68"/>
      <c r="EW516" s="68"/>
      <c r="EX516" s="68"/>
      <c r="EY516" s="68"/>
      <c r="EZ516" s="68"/>
      <c r="FA516" s="68"/>
      <c r="FB516" s="68"/>
      <c r="FC516" s="68"/>
      <c r="FD516" s="68"/>
      <c r="FE516" s="68"/>
      <c r="FF516" s="68"/>
      <c r="FG516" s="68"/>
      <c r="FH516" s="68"/>
      <c r="FI516" s="68"/>
      <c r="FJ516" s="68"/>
      <c r="FK516" s="68"/>
      <c r="FL516" s="68"/>
    </row>
    <row r="517" spans="1:168" s="2" customFormat="1" ht="8.1" customHeight="1" x14ac:dyDescent="0.25">
      <c r="A517" s="69"/>
      <c r="B517" s="70"/>
      <c r="C517" s="70"/>
      <c r="D517" s="70"/>
      <c r="E517" s="70"/>
      <c r="F517" s="70"/>
      <c r="G517" s="68"/>
      <c r="H517" s="71"/>
      <c r="I517" s="55"/>
      <c r="J517" s="68"/>
      <c r="K517" s="68"/>
      <c r="L517" s="68"/>
      <c r="M517" s="55"/>
      <c r="N517" s="55"/>
      <c r="O517" s="105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/>
      <c r="BQ517" s="68"/>
      <c r="BR517" s="68"/>
      <c r="BS517" s="68"/>
      <c r="BT517" s="68"/>
      <c r="BU517" s="68"/>
      <c r="BV517" s="68"/>
      <c r="BW517" s="68"/>
      <c r="BX517" s="68"/>
      <c r="BY517" s="68"/>
      <c r="BZ517" s="68"/>
      <c r="CA517" s="68"/>
      <c r="CB517" s="68"/>
      <c r="CC517" s="68"/>
      <c r="CD517" s="68"/>
      <c r="CE517" s="68"/>
      <c r="CF517" s="68"/>
      <c r="CG517" s="68"/>
      <c r="CH517" s="68"/>
      <c r="CI517" s="68"/>
      <c r="CJ517" s="68"/>
      <c r="CK517" s="68"/>
      <c r="CL517" s="68"/>
      <c r="CM517" s="68"/>
      <c r="CN517" s="68"/>
      <c r="CO517" s="68"/>
      <c r="CP517" s="68"/>
      <c r="CQ517" s="68"/>
      <c r="CR517" s="68"/>
      <c r="CS517" s="68"/>
      <c r="CT517" s="68"/>
      <c r="CU517" s="68"/>
      <c r="CV517" s="68"/>
      <c r="CW517" s="68"/>
      <c r="CX517" s="68"/>
      <c r="CY517" s="68"/>
      <c r="CZ517" s="68"/>
      <c r="DA517" s="68"/>
      <c r="DB517" s="68"/>
      <c r="DC517" s="68"/>
      <c r="DD517" s="68"/>
      <c r="DE517" s="68"/>
      <c r="DF517" s="68"/>
      <c r="DG517" s="68"/>
      <c r="DH517" s="68"/>
      <c r="DI517" s="68"/>
      <c r="DJ517" s="68"/>
      <c r="DK517" s="68"/>
      <c r="DL517" s="68"/>
      <c r="DM517" s="68"/>
      <c r="DN517" s="68"/>
      <c r="DO517" s="68"/>
      <c r="DP517" s="68"/>
      <c r="DQ517" s="68"/>
      <c r="DR517" s="68"/>
      <c r="DS517" s="68"/>
      <c r="DT517" s="68"/>
      <c r="DU517" s="68"/>
      <c r="DV517" s="68"/>
      <c r="DW517" s="68"/>
      <c r="DX517" s="68"/>
      <c r="DY517" s="68"/>
      <c r="DZ517" s="68"/>
      <c r="EA517" s="68"/>
      <c r="EB517" s="68"/>
      <c r="EC517" s="68"/>
      <c r="ED517" s="68"/>
      <c r="EE517" s="68"/>
      <c r="EF517" s="68"/>
      <c r="EG517" s="68"/>
      <c r="EH517" s="68"/>
      <c r="EI517" s="68"/>
      <c r="EJ517" s="68"/>
      <c r="EK517" s="68"/>
      <c r="EL517" s="68"/>
      <c r="EM517" s="68"/>
      <c r="EN517" s="68"/>
      <c r="EO517" s="68"/>
      <c r="EP517" s="68"/>
      <c r="EQ517" s="68"/>
      <c r="ER517" s="68"/>
      <c r="ES517" s="68"/>
      <c r="ET517" s="68"/>
      <c r="EU517" s="68"/>
      <c r="EV517" s="68"/>
      <c r="EW517" s="68"/>
      <c r="EX517" s="68"/>
      <c r="EY517" s="68"/>
      <c r="EZ517" s="68"/>
      <c r="FA517" s="68"/>
      <c r="FB517" s="68"/>
      <c r="FC517" s="68"/>
      <c r="FD517" s="68"/>
      <c r="FE517" s="68"/>
      <c r="FF517" s="68"/>
      <c r="FG517" s="68"/>
      <c r="FH517" s="68"/>
      <c r="FI517" s="68"/>
      <c r="FJ517" s="68"/>
      <c r="FK517" s="68"/>
      <c r="FL517" s="68"/>
    </row>
    <row r="518" spans="1:168" s="2" customFormat="1" ht="15" customHeight="1" x14ac:dyDescent="0.25">
      <c r="A518" s="48" t="s">
        <v>573</v>
      </c>
      <c r="B518" s="48"/>
      <c r="C518" s="48"/>
      <c r="D518" s="48"/>
      <c r="E518" s="48"/>
      <c r="F518" s="139"/>
      <c r="G518" s="101"/>
      <c r="H518" s="101"/>
      <c r="I518" s="101"/>
      <c r="J518" s="101"/>
      <c r="K518" s="101"/>
      <c r="L518" s="140"/>
      <c r="M518" s="101"/>
      <c r="N518" s="101"/>
      <c r="O518" s="102"/>
      <c r="P518" s="101"/>
      <c r="Q518" s="101"/>
      <c r="R518" s="101"/>
      <c r="S518" s="101"/>
      <c r="T518" s="100"/>
      <c r="U518" s="100"/>
      <c r="V518" s="100"/>
      <c r="W518" s="100"/>
      <c r="X518" s="100"/>
      <c r="Y518" s="100"/>
      <c r="Z518" s="100"/>
      <c r="AA518" s="100"/>
      <c r="AB518" s="100"/>
      <c r="AC518" s="100"/>
      <c r="AD518" s="100"/>
      <c r="AE518" s="100"/>
      <c r="AF518" s="100"/>
      <c r="AG518" s="100"/>
      <c r="AH518" s="100"/>
      <c r="AI518" s="100"/>
      <c r="AJ518" s="100"/>
      <c r="AK518" s="100"/>
      <c r="AL518" s="100"/>
      <c r="AM518" s="100"/>
      <c r="AN518" s="100"/>
      <c r="AO518" s="100"/>
      <c r="AP518" s="100"/>
      <c r="AQ518" s="100"/>
      <c r="AR518" s="100"/>
      <c r="AS518" s="100"/>
      <c r="AT518" s="100"/>
      <c r="AU518" s="100"/>
      <c r="AV518" s="100"/>
      <c r="AW518" s="100"/>
      <c r="AX518" s="100"/>
      <c r="AY518" s="100"/>
      <c r="AZ518" s="100"/>
      <c r="BA518" s="100"/>
      <c r="BB518" s="100"/>
      <c r="BC518" s="100"/>
      <c r="BD518" s="100"/>
      <c r="BE518" s="100"/>
      <c r="BF518" s="100"/>
      <c r="BG518" s="100"/>
      <c r="BH518" s="100"/>
      <c r="BI518" s="100"/>
      <c r="BJ518" s="100"/>
      <c r="BK518" s="100"/>
      <c r="BL518" s="100"/>
      <c r="BM518" s="100"/>
      <c r="BN518" s="100"/>
      <c r="BO518" s="100"/>
      <c r="BP518" s="100"/>
      <c r="BQ518" s="100"/>
      <c r="BR518" s="100"/>
      <c r="BS518" s="100"/>
      <c r="BT518" s="100"/>
      <c r="BU518" s="100"/>
      <c r="BV518" s="100"/>
      <c r="BW518" s="100"/>
      <c r="BX518" s="100"/>
      <c r="BY518" s="100"/>
      <c r="BZ518" s="100"/>
      <c r="CA518" s="100"/>
      <c r="CB518" s="100"/>
      <c r="CC518" s="100"/>
      <c r="CD518" s="100"/>
      <c r="CE518" s="100"/>
      <c r="CF518" s="100"/>
      <c r="CG518" s="100"/>
      <c r="CH518" s="100"/>
      <c r="CI518" s="100"/>
      <c r="CJ518" s="100"/>
      <c r="CK518" s="100"/>
      <c r="CL518" s="100"/>
      <c r="CM518" s="100"/>
      <c r="CN518" s="100"/>
      <c r="CO518" s="100"/>
      <c r="CP518" s="100"/>
      <c r="CQ518" s="100"/>
      <c r="CR518" s="100"/>
      <c r="CS518" s="100"/>
      <c r="CT518" s="100"/>
      <c r="CU518" s="100"/>
      <c r="CV518" s="100"/>
      <c r="CW518" s="100"/>
      <c r="CX518" s="100"/>
      <c r="CY518" s="100"/>
      <c r="CZ518" s="100"/>
      <c r="DA518" s="100"/>
      <c r="DB518" s="100"/>
      <c r="DC518" s="100"/>
      <c r="DD518" s="100"/>
      <c r="DE518" s="100"/>
      <c r="DF518" s="100"/>
      <c r="DG518" s="100"/>
      <c r="DH518" s="100"/>
      <c r="DI518" s="100"/>
      <c r="DJ518" s="100"/>
      <c r="DK518" s="100"/>
      <c r="DL518" s="100"/>
      <c r="DM518" s="100"/>
      <c r="DN518" s="100"/>
      <c r="DO518" s="100"/>
      <c r="DP518" s="100"/>
      <c r="DQ518" s="100"/>
      <c r="DR518" s="100"/>
      <c r="DS518" s="100"/>
      <c r="DT518" s="100"/>
      <c r="DU518" s="100"/>
      <c r="DV518" s="100"/>
      <c r="DW518" s="100"/>
      <c r="DX518" s="100"/>
      <c r="DY518" s="100"/>
      <c r="DZ518" s="100"/>
      <c r="EA518" s="100"/>
      <c r="EB518" s="100"/>
      <c r="EC518" s="100"/>
      <c r="ED518" s="100"/>
      <c r="EE518" s="100"/>
      <c r="EF518" s="100"/>
      <c r="EG518" s="100"/>
      <c r="EH518" s="100"/>
      <c r="EI518" s="100"/>
      <c r="EJ518" s="100"/>
      <c r="EK518" s="100"/>
      <c r="EL518" s="100"/>
      <c r="EM518" s="100"/>
      <c r="EN518" s="100"/>
      <c r="EO518" s="100"/>
      <c r="EP518" s="100"/>
      <c r="EQ518" s="100"/>
      <c r="ER518" s="100"/>
      <c r="ES518" s="100"/>
      <c r="ET518" s="100"/>
      <c r="EU518" s="100"/>
      <c r="EV518" s="100"/>
      <c r="EW518" s="100"/>
      <c r="EX518" s="100"/>
      <c r="EY518" s="100"/>
      <c r="EZ518" s="100"/>
      <c r="FA518" s="100"/>
      <c r="FB518" s="100"/>
      <c r="FC518" s="100"/>
      <c r="FD518" s="100"/>
      <c r="FE518" s="100"/>
      <c r="FF518" s="100"/>
      <c r="FG518" s="100"/>
      <c r="FH518" s="100"/>
      <c r="FI518" s="100"/>
      <c r="FJ518" s="100"/>
      <c r="FK518" s="100"/>
      <c r="FL518" s="100"/>
    </row>
    <row r="519" spans="1:168" s="2" customFormat="1" ht="8.1" customHeight="1" x14ac:dyDescent="0.25">
      <c r="A519" s="69"/>
      <c r="B519" s="70"/>
      <c r="C519" s="70"/>
      <c r="D519" s="70"/>
      <c r="E519" s="70"/>
      <c r="F519" s="70"/>
      <c r="G519" s="68"/>
      <c r="H519" s="141"/>
      <c r="I519" s="55"/>
      <c r="J519" s="68"/>
      <c r="K519" s="68"/>
      <c r="L519" s="68"/>
      <c r="M519" s="55"/>
      <c r="N519" s="55"/>
      <c r="O519" s="105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  <c r="BQ519" s="68"/>
      <c r="BR519" s="68"/>
      <c r="BS519" s="68"/>
      <c r="BT519" s="68"/>
      <c r="BU519" s="68"/>
      <c r="BV519" s="68"/>
      <c r="BW519" s="68"/>
      <c r="BX519" s="68"/>
      <c r="BY519" s="68"/>
      <c r="BZ519" s="68"/>
      <c r="CA519" s="68"/>
      <c r="CB519" s="68"/>
      <c r="CC519" s="68"/>
      <c r="CD519" s="68"/>
      <c r="CE519" s="68"/>
      <c r="CF519" s="68"/>
      <c r="CG519" s="68"/>
      <c r="CH519" s="68"/>
      <c r="CI519" s="68"/>
      <c r="CJ519" s="68"/>
      <c r="CK519" s="68"/>
      <c r="CL519" s="68"/>
      <c r="CM519" s="68"/>
      <c r="CN519" s="68"/>
      <c r="CO519" s="68"/>
      <c r="CP519" s="68"/>
      <c r="CQ519" s="68"/>
      <c r="CR519" s="68"/>
      <c r="CS519" s="68"/>
      <c r="CT519" s="68"/>
      <c r="CU519" s="68"/>
      <c r="CV519" s="68"/>
      <c r="CW519" s="68"/>
      <c r="CX519" s="68"/>
      <c r="CY519" s="68"/>
      <c r="CZ519" s="68"/>
      <c r="DA519" s="68"/>
      <c r="DB519" s="68"/>
      <c r="DC519" s="68"/>
      <c r="DD519" s="68"/>
      <c r="DE519" s="68"/>
      <c r="DF519" s="68"/>
      <c r="DG519" s="68"/>
      <c r="DH519" s="68"/>
      <c r="DI519" s="68"/>
      <c r="DJ519" s="68"/>
      <c r="DK519" s="68"/>
      <c r="DL519" s="68"/>
      <c r="DM519" s="68"/>
      <c r="DN519" s="68"/>
      <c r="DO519" s="68"/>
      <c r="DP519" s="68"/>
      <c r="DQ519" s="68"/>
      <c r="DR519" s="68"/>
      <c r="DS519" s="68"/>
      <c r="DT519" s="68"/>
      <c r="DU519" s="68"/>
      <c r="DV519" s="68"/>
      <c r="DW519" s="68"/>
      <c r="DX519" s="68"/>
      <c r="DY519" s="68"/>
      <c r="DZ519" s="68"/>
      <c r="EA519" s="68"/>
      <c r="EB519" s="68"/>
      <c r="EC519" s="68"/>
      <c r="ED519" s="68"/>
      <c r="EE519" s="68"/>
      <c r="EF519" s="68"/>
      <c r="EG519" s="68"/>
      <c r="EH519" s="68"/>
      <c r="EI519" s="68"/>
      <c r="EJ519" s="68"/>
      <c r="EK519" s="68"/>
      <c r="EL519" s="68"/>
      <c r="EM519" s="68"/>
      <c r="EN519" s="68"/>
      <c r="EO519" s="68"/>
      <c r="EP519" s="68"/>
      <c r="EQ519" s="68"/>
      <c r="ER519" s="68"/>
      <c r="ES519" s="68"/>
      <c r="ET519" s="68"/>
      <c r="EU519" s="68"/>
      <c r="EV519" s="68"/>
      <c r="EW519" s="68"/>
      <c r="EX519" s="68"/>
      <c r="EY519" s="68"/>
      <c r="EZ519" s="68"/>
      <c r="FA519" s="68"/>
      <c r="FB519" s="68"/>
      <c r="FC519" s="68"/>
      <c r="FD519" s="68"/>
      <c r="FE519" s="68"/>
      <c r="FF519" s="68"/>
      <c r="FG519" s="68"/>
      <c r="FH519" s="68"/>
      <c r="FI519" s="68"/>
      <c r="FJ519" s="68"/>
      <c r="FK519" s="68"/>
      <c r="FL519" s="68"/>
    </row>
    <row r="520" spans="1:168" s="2" customFormat="1" ht="15" customHeight="1" x14ac:dyDescent="0.25">
      <c r="A520" s="1">
        <v>1</v>
      </c>
      <c r="B520" s="2" t="s">
        <v>574</v>
      </c>
      <c r="C520" s="1" t="s">
        <v>34</v>
      </c>
      <c r="D520" s="1" t="s">
        <v>575</v>
      </c>
      <c r="E520" s="1" t="s">
        <v>576</v>
      </c>
      <c r="F520" s="1" t="s">
        <v>32</v>
      </c>
      <c r="G520" s="3">
        <v>40000</v>
      </c>
      <c r="H520" s="72">
        <v>240.13</v>
      </c>
      <c r="I520" s="3">
        <v>25</v>
      </c>
      <c r="J520" s="3">
        <f>+G520*2.87%</f>
        <v>1148</v>
      </c>
      <c r="K520" s="55">
        <f>+G520*7.1%</f>
        <v>2839.9999999999995</v>
      </c>
      <c r="L520" s="55">
        <f>+G520*1.15%</f>
        <v>460</v>
      </c>
      <c r="M520" s="3">
        <f>+G520*3.04%</f>
        <v>1216</v>
      </c>
      <c r="N520" s="55">
        <f>+G520*7.09%</f>
        <v>2836</v>
      </c>
      <c r="O520" s="5">
        <v>1350.12</v>
      </c>
      <c r="P520" s="3">
        <f>SUM(J520:N520)</f>
        <v>8500</v>
      </c>
      <c r="Q520" s="3">
        <f>+H520+I520+J520+M520+O520</f>
        <v>3979.25</v>
      </c>
      <c r="R520" s="3">
        <f>+K520+L520+N520</f>
        <v>6136</v>
      </c>
      <c r="S520" s="57">
        <f>+G520-Q520</f>
        <v>36020.75</v>
      </c>
      <c r="T520" s="1">
        <v>111</v>
      </c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</row>
    <row r="521" spans="1:168" s="2" customFormat="1" ht="15" customHeight="1" x14ac:dyDescent="0.25">
      <c r="A521" s="1">
        <v>2</v>
      </c>
      <c r="B521" s="2" t="s">
        <v>577</v>
      </c>
      <c r="C521" s="1" t="s">
        <v>30</v>
      </c>
      <c r="D521" s="1" t="s">
        <v>575</v>
      </c>
      <c r="E521" s="1" t="s">
        <v>527</v>
      </c>
      <c r="F521" s="1" t="s">
        <v>82</v>
      </c>
      <c r="G521" s="3">
        <v>28350</v>
      </c>
      <c r="H521" s="58">
        <v>0</v>
      </c>
      <c r="I521" s="3">
        <v>25</v>
      </c>
      <c r="J521" s="3">
        <f>+G521*2.87%</f>
        <v>813.64499999999998</v>
      </c>
      <c r="K521" s="55">
        <f>+G521*7.1%</f>
        <v>2012.85</v>
      </c>
      <c r="L521" s="55">
        <f>+G521*1.15%</f>
        <v>326.02499999999998</v>
      </c>
      <c r="M521" s="3">
        <f>+G521*3.04%</f>
        <v>861.84</v>
      </c>
      <c r="N521" s="55">
        <f>+G521*7.09%</f>
        <v>2010.0150000000001</v>
      </c>
      <c r="O521" s="5">
        <v>1350.12</v>
      </c>
      <c r="P521" s="3">
        <f>SUM(J521:N521)</f>
        <v>6024.375</v>
      </c>
      <c r="Q521" s="3">
        <f>+H521+I521+J521+M521+O521</f>
        <v>3050.605</v>
      </c>
      <c r="R521" s="3">
        <f>+K521+L521+N521</f>
        <v>4348.8900000000003</v>
      </c>
      <c r="S521" s="57">
        <f>+G521-Q521</f>
        <v>25299.395</v>
      </c>
      <c r="T521" s="1">
        <v>111</v>
      </c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</row>
    <row r="522" spans="1:168" s="53" customFormat="1" ht="15" customHeight="1" x14ac:dyDescent="0.25">
      <c r="A522" s="1">
        <v>3</v>
      </c>
      <c r="B522" s="2" t="s">
        <v>578</v>
      </c>
      <c r="C522" s="1" t="s">
        <v>34</v>
      </c>
      <c r="D522" s="1" t="s">
        <v>575</v>
      </c>
      <c r="E522" s="1" t="s">
        <v>39</v>
      </c>
      <c r="F522" s="1" t="s">
        <v>99</v>
      </c>
      <c r="G522" s="3">
        <v>28350</v>
      </c>
      <c r="H522" s="4">
        <v>0</v>
      </c>
      <c r="I522" s="3">
        <v>25</v>
      </c>
      <c r="J522" s="3">
        <f>+G522*2.87%</f>
        <v>813.64499999999998</v>
      </c>
      <c r="K522" s="3">
        <f>+G522*7.1%</f>
        <v>2012.85</v>
      </c>
      <c r="L522" s="3">
        <f>+G522*1.15%</f>
        <v>326.02499999999998</v>
      </c>
      <c r="M522" s="3">
        <f>+G522*3.04%</f>
        <v>861.84</v>
      </c>
      <c r="N522" s="55">
        <f>+G522*7.09%</f>
        <v>2010.0150000000001</v>
      </c>
      <c r="O522" s="5">
        <v>0</v>
      </c>
      <c r="P522" s="3">
        <f>SUM(J522:N522)</f>
        <v>6024.375</v>
      </c>
      <c r="Q522" s="3">
        <f>+H522+I522+J522+M522+O522</f>
        <v>1700.4850000000001</v>
      </c>
      <c r="R522" s="3">
        <f>+K522+L522+N522</f>
        <v>4348.8900000000003</v>
      </c>
      <c r="S522" s="57">
        <f>+G522-Q522</f>
        <v>26649.514999999999</v>
      </c>
      <c r="T522" s="1">
        <v>111</v>
      </c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</row>
    <row r="523" spans="1:168" s="2" customFormat="1" ht="15" customHeight="1" thickBot="1" x14ac:dyDescent="0.3">
      <c r="A523" s="1">
        <v>4</v>
      </c>
      <c r="B523" s="2" t="s">
        <v>579</v>
      </c>
      <c r="C523" s="1" t="s">
        <v>30</v>
      </c>
      <c r="D523" s="1" t="s">
        <v>575</v>
      </c>
      <c r="E523" s="1" t="s">
        <v>580</v>
      </c>
      <c r="F523" s="1" t="s">
        <v>32</v>
      </c>
      <c r="G523" s="3">
        <v>50000</v>
      </c>
      <c r="H523" s="4">
        <v>1854</v>
      </c>
      <c r="I523" s="3">
        <v>25</v>
      </c>
      <c r="J523" s="3">
        <f>+G523*2.87%</f>
        <v>1435</v>
      </c>
      <c r="K523" s="55">
        <f>+G523*7.1%</f>
        <v>3549.9999999999995</v>
      </c>
      <c r="L523" s="55">
        <f>+G523*1.15%</f>
        <v>575</v>
      </c>
      <c r="M523" s="3">
        <f>+G523*3.04%</f>
        <v>1520</v>
      </c>
      <c r="N523" s="55">
        <f>+G523*7.09%</f>
        <v>3545.0000000000005</v>
      </c>
      <c r="O523" s="5">
        <v>0</v>
      </c>
      <c r="P523" s="3">
        <f>SUM(J523:N523)</f>
        <v>10625</v>
      </c>
      <c r="Q523" s="3">
        <f>+H523+I523+J523+M523+O523</f>
        <v>4834</v>
      </c>
      <c r="R523" s="3">
        <f>+K523+L523+N523</f>
        <v>7670</v>
      </c>
      <c r="S523" s="57">
        <f>+G523-Q523</f>
        <v>45166</v>
      </c>
      <c r="T523" s="1">
        <v>111</v>
      </c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</row>
    <row r="524" spans="1:168" s="104" customFormat="1" ht="15" customHeight="1" thickBot="1" x14ac:dyDescent="0.3">
      <c r="A524" s="84">
        <f>+A523</f>
        <v>4</v>
      </c>
      <c r="B524" s="85"/>
      <c r="C524" s="85"/>
      <c r="D524" s="85"/>
      <c r="E524" s="85"/>
      <c r="F524" s="85"/>
      <c r="G524" s="103">
        <f t="shared" ref="G524:S524" si="141">SUM(G520:G523)</f>
        <v>146700</v>
      </c>
      <c r="H524" s="103">
        <f t="shared" si="141"/>
        <v>2094.13</v>
      </c>
      <c r="I524" s="103">
        <f t="shared" si="141"/>
        <v>100</v>
      </c>
      <c r="J524" s="103">
        <f t="shared" si="141"/>
        <v>4210.29</v>
      </c>
      <c r="K524" s="103">
        <f t="shared" si="141"/>
        <v>10415.699999999999</v>
      </c>
      <c r="L524" s="103">
        <f t="shared" si="141"/>
        <v>1687.05</v>
      </c>
      <c r="M524" s="103">
        <f t="shared" si="141"/>
        <v>4459.68</v>
      </c>
      <c r="N524" s="103">
        <f t="shared" si="141"/>
        <v>10401.030000000001</v>
      </c>
      <c r="O524" s="103">
        <f t="shared" si="141"/>
        <v>2700.24</v>
      </c>
      <c r="P524" s="103">
        <f t="shared" si="141"/>
        <v>31173.75</v>
      </c>
      <c r="Q524" s="103">
        <f t="shared" si="141"/>
        <v>13564.34</v>
      </c>
      <c r="R524" s="103">
        <f t="shared" si="141"/>
        <v>22503.78</v>
      </c>
      <c r="S524" s="103">
        <f t="shared" si="141"/>
        <v>133135.66</v>
      </c>
      <c r="T524" s="67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  <c r="BN524" s="68"/>
      <c r="BO524" s="68"/>
      <c r="BP524" s="68"/>
      <c r="BQ524" s="68"/>
      <c r="BR524" s="68"/>
      <c r="BS524" s="68"/>
      <c r="BT524" s="68"/>
      <c r="BU524" s="68"/>
      <c r="BV524" s="68"/>
      <c r="BW524" s="68"/>
      <c r="BX524" s="68"/>
      <c r="BY524" s="68"/>
      <c r="BZ524" s="68"/>
      <c r="CA524" s="68"/>
      <c r="CB524" s="68"/>
      <c r="CC524" s="68"/>
      <c r="CD524" s="68"/>
      <c r="CE524" s="68"/>
      <c r="CF524" s="68"/>
      <c r="CG524" s="68"/>
      <c r="CH524" s="68"/>
      <c r="CI524" s="68"/>
      <c r="CJ524" s="68"/>
      <c r="CK524" s="68"/>
      <c r="CL524" s="68"/>
      <c r="CM524" s="68"/>
      <c r="CN524" s="68"/>
      <c r="CO524" s="68"/>
      <c r="CP524" s="68"/>
      <c r="CQ524" s="68"/>
      <c r="CR524" s="68"/>
      <c r="CS524" s="68"/>
      <c r="CT524" s="68"/>
      <c r="CU524" s="68"/>
      <c r="CV524" s="68"/>
      <c r="CW524" s="68"/>
      <c r="CX524" s="68"/>
      <c r="CY524" s="68"/>
      <c r="CZ524" s="68"/>
      <c r="DA524" s="68"/>
      <c r="DB524" s="68"/>
      <c r="DC524" s="68"/>
      <c r="DD524" s="68"/>
      <c r="DE524" s="68"/>
      <c r="DF524" s="68"/>
      <c r="DG524" s="68"/>
      <c r="DH524" s="68"/>
      <c r="DI524" s="68"/>
      <c r="DJ524" s="68"/>
      <c r="DK524" s="68"/>
      <c r="DL524" s="68"/>
      <c r="DM524" s="68"/>
      <c r="DN524" s="68"/>
      <c r="DO524" s="68"/>
      <c r="DP524" s="68"/>
      <c r="DQ524" s="68"/>
      <c r="DR524" s="68"/>
      <c r="DS524" s="68"/>
      <c r="DT524" s="68"/>
      <c r="DU524" s="68"/>
      <c r="DV524" s="68"/>
      <c r="DW524" s="68"/>
      <c r="DX524" s="68"/>
      <c r="DY524" s="68"/>
      <c r="DZ524" s="68"/>
      <c r="EA524" s="68"/>
      <c r="EB524" s="68"/>
      <c r="EC524" s="68"/>
      <c r="ED524" s="68"/>
      <c r="EE524" s="68"/>
      <c r="EF524" s="68"/>
      <c r="EG524" s="68"/>
      <c r="EH524" s="68"/>
      <c r="EI524" s="68"/>
      <c r="EJ524" s="68"/>
      <c r="EK524" s="68"/>
      <c r="EL524" s="68"/>
      <c r="EM524" s="68"/>
      <c r="EN524" s="68"/>
      <c r="EO524" s="68"/>
      <c r="EP524" s="68"/>
      <c r="EQ524" s="68"/>
      <c r="ER524" s="68"/>
      <c r="ES524" s="68"/>
      <c r="ET524" s="68"/>
      <c r="EU524" s="68"/>
      <c r="EV524" s="68"/>
      <c r="EW524" s="68"/>
      <c r="EX524" s="68"/>
      <c r="EY524" s="68"/>
      <c r="EZ524" s="68"/>
      <c r="FA524" s="68"/>
      <c r="FB524" s="68"/>
      <c r="FC524" s="68"/>
      <c r="FD524" s="68"/>
      <c r="FE524" s="68"/>
      <c r="FF524" s="68"/>
      <c r="FG524" s="68"/>
      <c r="FH524" s="68"/>
      <c r="FI524" s="68"/>
      <c r="FJ524" s="68"/>
      <c r="FK524" s="68"/>
      <c r="FL524" s="68"/>
    </row>
    <row r="525" spans="1:168" s="2" customFormat="1" ht="8.1" customHeight="1" x14ac:dyDescent="0.25">
      <c r="A525" s="69"/>
      <c r="B525" s="70"/>
      <c r="C525" s="70"/>
      <c r="D525" s="70"/>
      <c r="E525" s="70"/>
      <c r="F525" s="70"/>
      <c r="G525" s="68"/>
      <c r="H525" s="71"/>
      <c r="I525" s="55"/>
      <c r="J525" s="68"/>
      <c r="K525" s="68"/>
      <c r="L525" s="68"/>
      <c r="M525" s="55"/>
      <c r="N525" s="55"/>
      <c r="O525" s="105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  <c r="BQ525" s="68"/>
      <c r="BR525" s="68"/>
      <c r="BS525" s="68"/>
      <c r="BT525" s="68"/>
      <c r="BU525" s="68"/>
      <c r="BV525" s="68"/>
      <c r="BW525" s="68"/>
      <c r="BX525" s="68"/>
      <c r="BY525" s="68"/>
      <c r="BZ525" s="68"/>
      <c r="CA525" s="68"/>
      <c r="CB525" s="68"/>
      <c r="CC525" s="68"/>
      <c r="CD525" s="68"/>
      <c r="CE525" s="68"/>
      <c r="CF525" s="68"/>
      <c r="CG525" s="68"/>
      <c r="CH525" s="68"/>
      <c r="CI525" s="68"/>
      <c r="CJ525" s="68"/>
      <c r="CK525" s="68"/>
      <c r="CL525" s="68"/>
      <c r="CM525" s="68"/>
      <c r="CN525" s="68"/>
      <c r="CO525" s="68"/>
      <c r="CP525" s="68"/>
      <c r="CQ525" s="68"/>
      <c r="CR525" s="68"/>
      <c r="CS525" s="68"/>
      <c r="CT525" s="68"/>
      <c r="CU525" s="68"/>
      <c r="CV525" s="68"/>
      <c r="CW525" s="68"/>
      <c r="CX525" s="68"/>
      <c r="CY525" s="68"/>
      <c r="CZ525" s="68"/>
      <c r="DA525" s="68"/>
      <c r="DB525" s="68"/>
      <c r="DC525" s="68"/>
      <c r="DD525" s="68"/>
      <c r="DE525" s="68"/>
      <c r="DF525" s="68"/>
      <c r="DG525" s="68"/>
      <c r="DH525" s="68"/>
      <c r="DI525" s="68"/>
      <c r="DJ525" s="68"/>
      <c r="DK525" s="68"/>
      <c r="DL525" s="68"/>
      <c r="DM525" s="68"/>
      <c r="DN525" s="68"/>
      <c r="DO525" s="68"/>
      <c r="DP525" s="68"/>
      <c r="DQ525" s="68"/>
      <c r="DR525" s="68"/>
      <c r="DS525" s="68"/>
      <c r="DT525" s="68"/>
      <c r="DU525" s="68"/>
      <c r="DV525" s="68"/>
      <c r="DW525" s="68"/>
      <c r="DX525" s="68"/>
      <c r="DY525" s="68"/>
      <c r="DZ525" s="68"/>
      <c r="EA525" s="68"/>
      <c r="EB525" s="68"/>
      <c r="EC525" s="68"/>
      <c r="ED525" s="68"/>
      <c r="EE525" s="68"/>
      <c r="EF525" s="68"/>
      <c r="EG525" s="68"/>
      <c r="EH525" s="68"/>
      <c r="EI525" s="68"/>
      <c r="EJ525" s="68"/>
      <c r="EK525" s="68"/>
      <c r="EL525" s="68"/>
      <c r="EM525" s="68"/>
      <c r="EN525" s="68"/>
      <c r="EO525" s="68"/>
      <c r="EP525" s="68"/>
      <c r="EQ525" s="68"/>
      <c r="ER525" s="68"/>
      <c r="ES525" s="68"/>
      <c r="ET525" s="68"/>
      <c r="EU525" s="68"/>
      <c r="EV525" s="68"/>
      <c r="EW525" s="68"/>
      <c r="EX525" s="68"/>
      <c r="EY525" s="68"/>
      <c r="EZ525" s="68"/>
      <c r="FA525" s="68"/>
      <c r="FB525" s="68"/>
      <c r="FC525" s="68"/>
      <c r="FD525" s="68"/>
      <c r="FE525" s="68"/>
      <c r="FF525" s="68"/>
      <c r="FG525" s="68"/>
      <c r="FH525" s="68"/>
      <c r="FI525" s="68"/>
      <c r="FJ525" s="68"/>
      <c r="FK525" s="68"/>
      <c r="FL525" s="68"/>
    </row>
    <row r="526" spans="1:168" s="2" customFormat="1" ht="15" customHeight="1" x14ac:dyDescent="0.25">
      <c r="A526" s="48" t="s">
        <v>581</v>
      </c>
      <c r="B526" s="48"/>
      <c r="C526" s="48"/>
      <c r="D526" s="48"/>
      <c r="E526" s="48"/>
      <c r="F526" s="95"/>
      <c r="G526" s="101"/>
      <c r="H526" s="101"/>
      <c r="I526" s="101"/>
      <c r="J526" s="101"/>
      <c r="K526" s="101"/>
      <c r="L526" s="49"/>
      <c r="M526" s="101"/>
      <c r="N526" s="101"/>
      <c r="O526" s="102"/>
      <c r="P526" s="101"/>
      <c r="Q526" s="101"/>
      <c r="R526" s="101"/>
      <c r="S526" s="101"/>
      <c r="T526" s="100"/>
      <c r="U526" s="100"/>
      <c r="V526" s="100"/>
      <c r="W526" s="100"/>
      <c r="X526" s="100"/>
      <c r="Y526" s="100"/>
      <c r="Z526" s="100"/>
      <c r="AA526" s="100"/>
      <c r="AB526" s="100"/>
      <c r="AC526" s="100"/>
      <c r="AD526" s="100"/>
      <c r="AE526" s="100"/>
      <c r="AF526" s="100"/>
      <c r="AG526" s="100"/>
      <c r="AH526" s="100"/>
      <c r="AI526" s="100"/>
      <c r="AJ526" s="100"/>
      <c r="AK526" s="100"/>
      <c r="AL526" s="100"/>
      <c r="AM526" s="100"/>
      <c r="AN526" s="100"/>
      <c r="AO526" s="100"/>
      <c r="AP526" s="100"/>
      <c r="AQ526" s="100"/>
      <c r="AR526" s="100"/>
      <c r="AS526" s="100"/>
      <c r="AT526" s="100"/>
      <c r="AU526" s="100"/>
      <c r="AV526" s="100"/>
      <c r="AW526" s="100"/>
      <c r="AX526" s="100"/>
      <c r="AY526" s="100"/>
      <c r="AZ526" s="100"/>
      <c r="BA526" s="100"/>
      <c r="BB526" s="100"/>
      <c r="BC526" s="100"/>
      <c r="BD526" s="100"/>
      <c r="BE526" s="100"/>
      <c r="BF526" s="100"/>
      <c r="BG526" s="100"/>
      <c r="BH526" s="100"/>
      <c r="BI526" s="100"/>
      <c r="BJ526" s="100"/>
      <c r="BK526" s="100"/>
      <c r="BL526" s="100"/>
      <c r="BM526" s="100"/>
      <c r="BN526" s="100"/>
      <c r="BO526" s="100"/>
      <c r="BP526" s="100"/>
      <c r="BQ526" s="100"/>
      <c r="BR526" s="100"/>
      <c r="BS526" s="100"/>
      <c r="BT526" s="100"/>
      <c r="BU526" s="100"/>
      <c r="BV526" s="100"/>
      <c r="BW526" s="100"/>
      <c r="BX526" s="100"/>
      <c r="BY526" s="100"/>
      <c r="BZ526" s="100"/>
      <c r="CA526" s="100"/>
      <c r="CB526" s="100"/>
      <c r="CC526" s="100"/>
      <c r="CD526" s="100"/>
      <c r="CE526" s="100"/>
      <c r="CF526" s="100"/>
      <c r="CG526" s="100"/>
      <c r="CH526" s="100"/>
      <c r="CI526" s="100"/>
      <c r="CJ526" s="100"/>
      <c r="CK526" s="100"/>
      <c r="CL526" s="100"/>
      <c r="CM526" s="100"/>
      <c r="CN526" s="100"/>
      <c r="CO526" s="100"/>
      <c r="CP526" s="100"/>
      <c r="CQ526" s="100"/>
      <c r="CR526" s="100"/>
      <c r="CS526" s="100"/>
      <c r="CT526" s="100"/>
      <c r="CU526" s="100"/>
      <c r="CV526" s="100"/>
      <c r="CW526" s="100"/>
      <c r="CX526" s="100"/>
      <c r="CY526" s="100"/>
      <c r="CZ526" s="100"/>
      <c r="DA526" s="100"/>
      <c r="DB526" s="100"/>
      <c r="DC526" s="100"/>
      <c r="DD526" s="100"/>
      <c r="DE526" s="100"/>
      <c r="DF526" s="100"/>
      <c r="DG526" s="100"/>
      <c r="DH526" s="100"/>
      <c r="DI526" s="100"/>
      <c r="DJ526" s="100"/>
      <c r="DK526" s="100"/>
      <c r="DL526" s="100"/>
      <c r="DM526" s="100"/>
      <c r="DN526" s="100"/>
      <c r="DO526" s="100"/>
      <c r="DP526" s="100"/>
      <c r="DQ526" s="100"/>
      <c r="DR526" s="100"/>
      <c r="DS526" s="100"/>
      <c r="DT526" s="100"/>
      <c r="DU526" s="100"/>
      <c r="DV526" s="100"/>
      <c r="DW526" s="100"/>
      <c r="DX526" s="100"/>
      <c r="DY526" s="100"/>
      <c r="DZ526" s="100"/>
      <c r="EA526" s="100"/>
      <c r="EB526" s="100"/>
      <c r="EC526" s="100"/>
      <c r="ED526" s="100"/>
      <c r="EE526" s="100"/>
      <c r="EF526" s="100"/>
      <c r="EG526" s="100"/>
      <c r="EH526" s="100"/>
      <c r="EI526" s="100"/>
      <c r="EJ526" s="100"/>
      <c r="EK526" s="100"/>
      <c r="EL526" s="100"/>
      <c r="EM526" s="100"/>
      <c r="EN526" s="100"/>
      <c r="EO526" s="100"/>
      <c r="EP526" s="100"/>
      <c r="EQ526" s="100"/>
      <c r="ER526" s="100"/>
      <c r="ES526" s="100"/>
      <c r="ET526" s="100"/>
      <c r="EU526" s="100"/>
      <c r="EV526" s="100"/>
      <c r="EW526" s="100"/>
      <c r="EX526" s="100"/>
      <c r="EY526" s="100"/>
      <c r="EZ526" s="100"/>
      <c r="FA526" s="100"/>
      <c r="FB526" s="100"/>
      <c r="FC526" s="100"/>
      <c r="FD526" s="100"/>
      <c r="FE526" s="100"/>
      <c r="FF526" s="100"/>
      <c r="FG526" s="100"/>
      <c r="FH526" s="100"/>
      <c r="FI526" s="100"/>
      <c r="FJ526" s="100"/>
      <c r="FK526" s="100"/>
      <c r="FL526" s="100"/>
    </row>
    <row r="527" spans="1:168" s="2" customFormat="1" ht="8.1" customHeight="1" x14ac:dyDescent="0.25">
      <c r="A527" s="69"/>
      <c r="B527" s="70"/>
      <c r="C527" s="70"/>
      <c r="D527" s="70"/>
      <c r="E527" s="70"/>
      <c r="F527" s="70"/>
      <c r="G527" s="68"/>
      <c r="H527" s="71"/>
      <c r="I527" s="55"/>
      <c r="J527" s="68"/>
      <c r="K527" s="68"/>
      <c r="L527" s="68"/>
      <c r="M527" s="55"/>
      <c r="N527" s="55"/>
      <c r="O527" s="105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  <c r="BQ527" s="68"/>
      <c r="BR527" s="68"/>
      <c r="BS527" s="68"/>
      <c r="BT527" s="68"/>
      <c r="BU527" s="68"/>
      <c r="BV527" s="68"/>
      <c r="BW527" s="68"/>
      <c r="BX527" s="68"/>
      <c r="BY527" s="68"/>
      <c r="BZ527" s="68"/>
      <c r="CA527" s="68"/>
      <c r="CB527" s="68"/>
      <c r="CC527" s="68"/>
      <c r="CD527" s="68"/>
      <c r="CE527" s="68"/>
      <c r="CF527" s="68"/>
      <c r="CG527" s="68"/>
      <c r="CH527" s="68"/>
      <c r="CI527" s="68"/>
      <c r="CJ527" s="68"/>
      <c r="CK527" s="68"/>
      <c r="CL527" s="68"/>
      <c r="CM527" s="68"/>
      <c r="CN527" s="68"/>
      <c r="CO527" s="68"/>
      <c r="CP527" s="68"/>
      <c r="CQ527" s="68"/>
      <c r="CR527" s="68"/>
      <c r="CS527" s="68"/>
      <c r="CT527" s="68"/>
      <c r="CU527" s="68"/>
      <c r="CV527" s="68"/>
      <c r="CW527" s="68"/>
      <c r="CX527" s="68"/>
      <c r="CY527" s="68"/>
      <c r="CZ527" s="68"/>
      <c r="DA527" s="68"/>
      <c r="DB527" s="68"/>
      <c r="DC527" s="68"/>
      <c r="DD527" s="68"/>
      <c r="DE527" s="68"/>
      <c r="DF527" s="68"/>
      <c r="DG527" s="68"/>
      <c r="DH527" s="68"/>
      <c r="DI527" s="68"/>
      <c r="DJ527" s="68"/>
      <c r="DK527" s="68"/>
      <c r="DL527" s="68"/>
      <c r="DM527" s="68"/>
      <c r="DN527" s="68"/>
      <c r="DO527" s="68"/>
      <c r="DP527" s="68"/>
      <c r="DQ527" s="68"/>
      <c r="DR527" s="68"/>
      <c r="DS527" s="68"/>
      <c r="DT527" s="68"/>
      <c r="DU527" s="68"/>
      <c r="DV527" s="68"/>
      <c r="DW527" s="68"/>
      <c r="DX527" s="68"/>
      <c r="DY527" s="68"/>
      <c r="DZ527" s="68"/>
      <c r="EA527" s="68"/>
      <c r="EB527" s="68"/>
      <c r="EC527" s="68"/>
      <c r="ED527" s="68"/>
      <c r="EE527" s="68"/>
      <c r="EF527" s="68"/>
      <c r="EG527" s="68"/>
      <c r="EH527" s="68"/>
      <c r="EI527" s="68"/>
      <c r="EJ527" s="68"/>
      <c r="EK527" s="68"/>
      <c r="EL527" s="68"/>
      <c r="EM527" s="68"/>
      <c r="EN527" s="68"/>
      <c r="EO527" s="68"/>
      <c r="EP527" s="68"/>
      <c r="EQ527" s="68"/>
      <c r="ER527" s="68"/>
      <c r="ES527" s="68"/>
      <c r="ET527" s="68"/>
      <c r="EU527" s="68"/>
      <c r="EV527" s="68"/>
      <c r="EW527" s="68"/>
      <c r="EX527" s="68"/>
      <c r="EY527" s="68"/>
      <c r="EZ527" s="68"/>
      <c r="FA527" s="68"/>
      <c r="FB527" s="68"/>
      <c r="FC527" s="68"/>
      <c r="FD527" s="68"/>
      <c r="FE527" s="68"/>
      <c r="FF527" s="68"/>
      <c r="FG527" s="68"/>
      <c r="FH527" s="68"/>
      <c r="FI527" s="68"/>
      <c r="FJ527" s="68"/>
      <c r="FK527" s="68"/>
      <c r="FL527" s="68"/>
    </row>
    <row r="528" spans="1:168" s="2" customFormat="1" ht="15" customHeight="1" x14ac:dyDescent="0.25">
      <c r="A528" s="1">
        <v>1</v>
      </c>
      <c r="B528" s="2" t="s">
        <v>582</v>
      </c>
      <c r="C528" s="1" t="s">
        <v>34</v>
      </c>
      <c r="D528" s="1" t="s">
        <v>583</v>
      </c>
      <c r="E528" s="1" t="s">
        <v>71</v>
      </c>
      <c r="F528" s="1" t="s">
        <v>32</v>
      </c>
      <c r="G528" s="3">
        <v>50000</v>
      </c>
      <c r="H528" s="58">
        <v>1854</v>
      </c>
      <c r="I528" s="3">
        <v>25</v>
      </c>
      <c r="J528" s="3">
        <f>+G528*2.87%</f>
        <v>1435</v>
      </c>
      <c r="K528" s="55">
        <f>+G528*7.1%</f>
        <v>3549.9999999999995</v>
      </c>
      <c r="L528" s="55">
        <f>+G528*1.15%</f>
        <v>575</v>
      </c>
      <c r="M528" s="3">
        <f>+G528*3.04%</f>
        <v>1520</v>
      </c>
      <c r="N528" s="55">
        <f>+G528*7.09%</f>
        <v>3545.0000000000005</v>
      </c>
      <c r="O528" s="5">
        <v>0</v>
      </c>
      <c r="P528" s="3">
        <f>SUM(J528:N528)</f>
        <v>10625</v>
      </c>
      <c r="Q528" s="3">
        <f>+H528+I528+J528+M528+O528</f>
        <v>4834</v>
      </c>
      <c r="R528" s="3">
        <f>+K528+L528+N528</f>
        <v>7670</v>
      </c>
      <c r="S528" s="57">
        <f>+G528-Q528</f>
        <v>45166</v>
      </c>
      <c r="T528" s="1">
        <v>111</v>
      </c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</row>
    <row r="529" spans="1:168" s="2" customFormat="1" ht="15" customHeight="1" x14ac:dyDescent="0.25">
      <c r="A529" s="1">
        <v>2</v>
      </c>
      <c r="B529" s="2" t="s">
        <v>584</v>
      </c>
      <c r="C529" s="1" t="s">
        <v>34</v>
      </c>
      <c r="D529" s="1" t="s">
        <v>583</v>
      </c>
      <c r="E529" s="1" t="s">
        <v>585</v>
      </c>
      <c r="F529" s="1" t="s">
        <v>32</v>
      </c>
      <c r="G529" s="3">
        <v>40000</v>
      </c>
      <c r="H529" s="58">
        <v>37.61</v>
      </c>
      <c r="I529" s="3">
        <v>25</v>
      </c>
      <c r="J529" s="3">
        <f>+G529*2.87%</f>
        <v>1148</v>
      </c>
      <c r="K529" s="55">
        <f>+G529*7.1%</f>
        <v>2839.9999999999995</v>
      </c>
      <c r="L529" s="55">
        <f>+G529*1.15%</f>
        <v>460</v>
      </c>
      <c r="M529" s="3">
        <f>+G529*3.04%</f>
        <v>1216</v>
      </c>
      <c r="N529" s="55">
        <f>+G529*7.09%</f>
        <v>2836</v>
      </c>
      <c r="O529" s="5">
        <v>2700.24</v>
      </c>
      <c r="P529" s="3">
        <f>SUM(J529:N529)</f>
        <v>8500</v>
      </c>
      <c r="Q529" s="3">
        <f>+H529+I529+J529+M529+O529</f>
        <v>5126.8499999999995</v>
      </c>
      <c r="R529" s="3">
        <f>+K529+L529+N529</f>
        <v>6136</v>
      </c>
      <c r="S529" s="57">
        <f>+G529-Q529</f>
        <v>34873.15</v>
      </c>
      <c r="T529" s="1">
        <v>111</v>
      </c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</row>
    <row r="530" spans="1:168" s="2" customFormat="1" ht="15" customHeight="1" thickBot="1" x14ac:dyDescent="0.3">
      <c r="A530" s="1">
        <v>3</v>
      </c>
      <c r="B530" s="2" t="s">
        <v>586</v>
      </c>
      <c r="C530" s="1" t="s">
        <v>34</v>
      </c>
      <c r="D530" s="1" t="s">
        <v>583</v>
      </c>
      <c r="E530" s="1" t="s">
        <v>587</v>
      </c>
      <c r="F530" s="1" t="s">
        <v>32</v>
      </c>
      <c r="G530" s="3">
        <v>70000</v>
      </c>
      <c r="H530" s="58">
        <v>5368.48</v>
      </c>
      <c r="I530" s="3">
        <v>25</v>
      </c>
      <c r="J530" s="3">
        <f>+G530*2.87%</f>
        <v>2009</v>
      </c>
      <c r="K530" s="55">
        <f>+G530*7.1%</f>
        <v>4970</v>
      </c>
      <c r="L530" s="55">
        <v>748.08</v>
      </c>
      <c r="M530" s="3">
        <f>+G530*3.04%</f>
        <v>2128</v>
      </c>
      <c r="N530" s="55">
        <f>+G530*7.09%</f>
        <v>4963</v>
      </c>
      <c r="O530" s="5">
        <v>0</v>
      </c>
      <c r="P530" s="3">
        <f>SUM(J530:N530)</f>
        <v>14818.08</v>
      </c>
      <c r="Q530" s="3">
        <f>+H530+I530+J530+M530+O530</f>
        <v>9530.48</v>
      </c>
      <c r="R530" s="3">
        <f>+K530+L530+N530</f>
        <v>10681.08</v>
      </c>
      <c r="S530" s="57">
        <f>+G530-Q530</f>
        <v>60469.520000000004</v>
      </c>
      <c r="T530" s="1">
        <v>111</v>
      </c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</row>
    <row r="531" spans="1:168" s="104" customFormat="1" ht="15" customHeight="1" thickBot="1" x14ac:dyDescent="0.3">
      <c r="A531" s="84">
        <f>+A530</f>
        <v>3</v>
      </c>
      <c r="B531" s="85"/>
      <c r="C531" s="85"/>
      <c r="D531" s="85"/>
      <c r="E531" s="85"/>
      <c r="F531" s="85"/>
      <c r="G531" s="103">
        <f>SUM(G528:G530)</f>
        <v>160000</v>
      </c>
      <c r="H531" s="103">
        <f>SUM(H528:H530)</f>
        <v>7260.0899999999992</v>
      </c>
      <c r="I531" s="103">
        <f t="shared" ref="I531:S531" si="142">SUM(I528:I530)</f>
        <v>75</v>
      </c>
      <c r="J531" s="103">
        <f t="shared" si="142"/>
        <v>4592</v>
      </c>
      <c r="K531" s="103">
        <f>SUM(K528:K530)</f>
        <v>11360</v>
      </c>
      <c r="L531" s="103">
        <f t="shared" si="142"/>
        <v>1783.08</v>
      </c>
      <c r="M531" s="103">
        <f t="shared" si="142"/>
        <v>4864</v>
      </c>
      <c r="N531" s="103">
        <f t="shared" si="142"/>
        <v>11344</v>
      </c>
      <c r="O531" s="103">
        <f t="shared" si="142"/>
        <v>2700.24</v>
      </c>
      <c r="P531" s="103">
        <f t="shared" si="142"/>
        <v>33943.08</v>
      </c>
      <c r="Q531" s="103">
        <f t="shared" si="142"/>
        <v>19491.329999999998</v>
      </c>
      <c r="R531" s="103">
        <f t="shared" si="142"/>
        <v>24487.08</v>
      </c>
      <c r="S531" s="103">
        <f t="shared" si="142"/>
        <v>140508.66999999998</v>
      </c>
      <c r="T531" s="67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  <c r="BN531" s="68"/>
      <c r="BO531" s="68"/>
      <c r="BP531" s="68"/>
      <c r="BQ531" s="68"/>
      <c r="BR531" s="68"/>
      <c r="BS531" s="68"/>
      <c r="BT531" s="68"/>
      <c r="BU531" s="68"/>
      <c r="BV531" s="68"/>
      <c r="BW531" s="68"/>
      <c r="BX531" s="68"/>
      <c r="BY531" s="68"/>
      <c r="BZ531" s="68"/>
      <c r="CA531" s="68"/>
      <c r="CB531" s="68"/>
      <c r="CC531" s="68"/>
      <c r="CD531" s="68"/>
      <c r="CE531" s="68"/>
      <c r="CF531" s="68"/>
      <c r="CG531" s="68"/>
      <c r="CH531" s="68"/>
      <c r="CI531" s="68"/>
      <c r="CJ531" s="68"/>
      <c r="CK531" s="68"/>
      <c r="CL531" s="68"/>
      <c r="CM531" s="68"/>
      <c r="CN531" s="68"/>
      <c r="CO531" s="68"/>
      <c r="CP531" s="68"/>
      <c r="CQ531" s="68"/>
      <c r="CR531" s="68"/>
      <c r="CS531" s="68"/>
      <c r="CT531" s="68"/>
      <c r="CU531" s="68"/>
      <c r="CV531" s="68"/>
      <c r="CW531" s="68"/>
      <c r="CX531" s="68"/>
      <c r="CY531" s="68"/>
      <c r="CZ531" s="68"/>
      <c r="DA531" s="68"/>
      <c r="DB531" s="68"/>
      <c r="DC531" s="68"/>
      <c r="DD531" s="68"/>
      <c r="DE531" s="68"/>
      <c r="DF531" s="68"/>
      <c r="DG531" s="68"/>
      <c r="DH531" s="68"/>
      <c r="DI531" s="68"/>
      <c r="DJ531" s="68"/>
      <c r="DK531" s="68"/>
      <c r="DL531" s="68"/>
      <c r="DM531" s="68"/>
      <c r="DN531" s="68"/>
      <c r="DO531" s="68"/>
      <c r="DP531" s="68"/>
      <c r="DQ531" s="68"/>
      <c r="DR531" s="68"/>
      <c r="DS531" s="68"/>
      <c r="DT531" s="68"/>
      <c r="DU531" s="68"/>
      <c r="DV531" s="68"/>
      <c r="DW531" s="68"/>
      <c r="DX531" s="68"/>
      <c r="DY531" s="68"/>
      <c r="DZ531" s="68"/>
      <c r="EA531" s="68"/>
      <c r="EB531" s="68"/>
      <c r="EC531" s="68"/>
      <c r="ED531" s="68"/>
      <c r="EE531" s="68"/>
      <c r="EF531" s="68"/>
      <c r="EG531" s="68"/>
      <c r="EH531" s="68"/>
      <c r="EI531" s="68"/>
      <c r="EJ531" s="68"/>
      <c r="EK531" s="68"/>
      <c r="EL531" s="68"/>
      <c r="EM531" s="68"/>
      <c r="EN531" s="68"/>
      <c r="EO531" s="68"/>
      <c r="EP531" s="68"/>
      <c r="EQ531" s="68"/>
      <c r="ER531" s="68"/>
      <c r="ES531" s="68"/>
      <c r="ET531" s="68"/>
      <c r="EU531" s="68"/>
      <c r="EV531" s="68"/>
      <c r="EW531" s="68"/>
      <c r="EX531" s="68"/>
      <c r="EY531" s="68"/>
      <c r="EZ531" s="68"/>
      <c r="FA531" s="68"/>
      <c r="FB531" s="68"/>
      <c r="FC531" s="68"/>
      <c r="FD531" s="68"/>
      <c r="FE531" s="68"/>
      <c r="FF531" s="68"/>
      <c r="FG531" s="68"/>
      <c r="FH531" s="68"/>
      <c r="FI531" s="68"/>
      <c r="FJ531" s="68"/>
      <c r="FK531" s="68"/>
      <c r="FL531" s="68"/>
    </row>
    <row r="532" spans="1:168" s="2" customFormat="1" ht="8.1" customHeight="1" x14ac:dyDescent="0.25">
      <c r="A532" s="69"/>
      <c r="B532" s="70"/>
      <c r="C532" s="70"/>
      <c r="D532" s="70"/>
      <c r="E532" s="70"/>
      <c r="F532" s="70"/>
      <c r="G532" s="68"/>
      <c r="H532" s="71"/>
      <c r="I532" s="55"/>
      <c r="J532" s="68"/>
      <c r="K532" s="68"/>
      <c r="L532" s="68"/>
      <c r="M532" s="55"/>
      <c r="N532" s="55"/>
      <c r="O532" s="105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  <c r="BN532" s="68"/>
      <c r="BO532" s="68"/>
      <c r="BP532" s="68"/>
      <c r="BQ532" s="68"/>
      <c r="BR532" s="68"/>
      <c r="BS532" s="68"/>
      <c r="BT532" s="68"/>
      <c r="BU532" s="68"/>
      <c r="BV532" s="68"/>
      <c r="BW532" s="68"/>
      <c r="BX532" s="68"/>
      <c r="BY532" s="68"/>
      <c r="BZ532" s="68"/>
      <c r="CA532" s="68"/>
      <c r="CB532" s="68"/>
      <c r="CC532" s="68"/>
      <c r="CD532" s="68"/>
      <c r="CE532" s="68"/>
      <c r="CF532" s="68"/>
      <c r="CG532" s="68"/>
      <c r="CH532" s="68"/>
      <c r="CI532" s="68"/>
      <c r="CJ532" s="68"/>
      <c r="CK532" s="68"/>
      <c r="CL532" s="68"/>
      <c r="CM532" s="68"/>
      <c r="CN532" s="68"/>
      <c r="CO532" s="68"/>
      <c r="CP532" s="68"/>
      <c r="CQ532" s="68"/>
      <c r="CR532" s="68"/>
      <c r="CS532" s="68"/>
      <c r="CT532" s="68"/>
      <c r="CU532" s="68"/>
      <c r="CV532" s="68"/>
      <c r="CW532" s="68"/>
      <c r="CX532" s="68"/>
      <c r="CY532" s="68"/>
      <c r="CZ532" s="68"/>
      <c r="DA532" s="68"/>
      <c r="DB532" s="68"/>
      <c r="DC532" s="68"/>
      <c r="DD532" s="68"/>
      <c r="DE532" s="68"/>
      <c r="DF532" s="68"/>
      <c r="DG532" s="68"/>
      <c r="DH532" s="68"/>
      <c r="DI532" s="68"/>
      <c r="DJ532" s="68"/>
      <c r="DK532" s="68"/>
      <c r="DL532" s="68"/>
      <c r="DM532" s="68"/>
      <c r="DN532" s="68"/>
      <c r="DO532" s="68"/>
      <c r="DP532" s="68"/>
      <c r="DQ532" s="68"/>
      <c r="DR532" s="68"/>
      <c r="DS532" s="68"/>
      <c r="DT532" s="68"/>
      <c r="DU532" s="68"/>
      <c r="DV532" s="68"/>
      <c r="DW532" s="68"/>
      <c r="DX532" s="68"/>
      <c r="DY532" s="68"/>
      <c r="DZ532" s="68"/>
      <c r="EA532" s="68"/>
      <c r="EB532" s="68"/>
      <c r="EC532" s="68"/>
      <c r="ED532" s="68"/>
      <c r="EE532" s="68"/>
      <c r="EF532" s="68"/>
      <c r="EG532" s="68"/>
      <c r="EH532" s="68"/>
      <c r="EI532" s="68"/>
      <c r="EJ532" s="68"/>
      <c r="EK532" s="68"/>
      <c r="EL532" s="68"/>
      <c r="EM532" s="68"/>
      <c r="EN532" s="68"/>
      <c r="EO532" s="68"/>
      <c r="EP532" s="68"/>
      <c r="EQ532" s="68"/>
      <c r="ER532" s="68"/>
      <c r="ES532" s="68"/>
      <c r="ET532" s="68"/>
      <c r="EU532" s="68"/>
      <c r="EV532" s="68"/>
      <c r="EW532" s="68"/>
      <c r="EX532" s="68"/>
      <c r="EY532" s="68"/>
      <c r="EZ532" s="68"/>
      <c r="FA532" s="68"/>
      <c r="FB532" s="68"/>
      <c r="FC532" s="68"/>
      <c r="FD532" s="68"/>
      <c r="FE532" s="68"/>
      <c r="FF532" s="68"/>
      <c r="FG532" s="68"/>
      <c r="FH532" s="68"/>
      <c r="FI532" s="68"/>
      <c r="FJ532" s="68"/>
      <c r="FK532" s="68"/>
      <c r="FL532" s="68"/>
    </row>
    <row r="533" spans="1:168" s="2" customFormat="1" ht="15" customHeight="1" x14ac:dyDescent="0.25">
      <c r="A533" s="48" t="s">
        <v>588</v>
      </c>
      <c r="B533" s="48"/>
      <c r="C533" s="48"/>
      <c r="D533" s="48"/>
      <c r="E533" s="48"/>
      <c r="F533" s="95"/>
      <c r="G533" s="101"/>
      <c r="H533" s="101"/>
      <c r="I533" s="101"/>
      <c r="J533" s="101"/>
      <c r="K533" s="101"/>
      <c r="L533" s="49"/>
      <c r="M533" s="101"/>
      <c r="N533" s="101"/>
      <c r="O533" s="102"/>
      <c r="P533" s="101"/>
      <c r="Q533" s="101"/>
      <c r="R533" s="101"/>
      <c r="S533" s="101"/>
      <c r="T533" s="100"/>
      <c r="U533" s="100"/>
      <c r="V533" s="100"/>
      <c r="W533" s="100"/>
      <c r="X533" s="100"/>
      <c r="Y533" s="100"/>
      <c r="Z533" s="100"/>
      <c r="AA533" s="100"/>
      <c r="AB533" s="100"/>
      <c r="AC533" s="100"/>
      <c r="AD533" s="100"/>
      <c r="AE533" s="100"/>
      <c r="AF533" s="100"/>
      <c r="AG533" s="100"/>
      <c r="AH533" s="100"/>
      <c r="AI533" s="100"/>
      <c r="AJ533" s="100"/>
      <c r="AK533" s="100"/>
      <c r="AL533" s="100"/>
      <c r="AM533" s="100"/>
      <c r="AN533" s="100"/>
      <c r="AO533" s="100"/>
      <c r="AP533" s="100"/>
      <c r="AQ533" s="100"/>
      <c r="AR533" s="100"/>
      <c r="AS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00"/>
      <c r="BD533" s="100"/>
      <c r="BE533" s="100"/>
      <c r="BF533" s="100"/>
      <c r="BG533" s="100"/>
      <c r="BH533" s="100"/>
      <c r="BI533" s="100"/>
      <c r="BJ533" s="100"/>
      <c r="BK533" s="100"/>
      <c r="BL533" s="100"/>
      <c r="BM533" s="100"/>
      <c r="BN533" s="100"/>
      <c r="BO533" s="100"/>
      <c r="BP533" s="100"/>
      <c r="BQ533" s="100"/>
      <c r="BR533" s="100"/>
      <c r="BS533" s="100"/>
      <c r="BT533" s="100"/>
      <c r="BU533" s="100"/>
      <c r="BV533" s="100"/>
      <c r="BW533" s="100"/>
      <c r="BX533" s="100"/>
      <c r="BY533" s="100"/>
      <c r="BZ533" s="100"/>
      <c r="CA533" s="100"/>
      <c r="CB533" s="100"/>
      <c r="CC533" s="100"/>
      <c r="CD533" s="100"/>
      <c r="CE533" s="100"/>
      <c r="CF533" s="100"/>
      <c r="CG533" s="100"/>
      <c r="CH533" s="100"/>
      <c r="CI533" s="100"/>
      <c r="CJ533" s="100"/>
      <c r="CK533" s="100"/>
      <c r="CL533" s="100"/>
      <c r="CM533" s="100"/>
      <c r="CN533" s="100"/>
      <c r="CO533" s="100"/>
      <c r="CP533" s="100"/>
      <c r="CQ533" s="100"/>
      <c r="CR533" s="100"/>
      <c r="CS533" s="100"/>
      <c r="CT533" s="100"/>
      <c r="CU533" s="100"/>
      <c r="CV533" s="100"/>
      <c r="CW533" s="100"/>
      <c r="CX533" s="100"/>
      <c r="CY533" s="100"/>
      <c r="CZ533" s="100"/>
      <c r="DA533" s="100"/>
      <c r="DB533" s="100"/>
      <c r="DC533" s="100"/>
      <c r="DD533" s="100"/>
      <c r="DE533" s="100"/>
      <c r="DF533" s="100"/>
      <c r="DG533" s="100"/>
      <c r="DH533" s="100"/>
      <c r="DI533" s="100"/>
      <c r="DJ533" s="100"/>
      <c r="DK533" s="100"/>
      <c r="DL533" s="100"/>
      <c r="DM533" s="100"/>
      <c r="DN533" s="100"/>
      <c r="DO533" s="100"/>
      <c r="DP533" s="100"/>
      <c r="DQ533" s="100"/>
      <c r="DR533" s="100"/>
      <c r="DS533" s="100"/>
      <c r="DT533" s="100"/>
      <c r="DU533" s="100"/>
      <c r="DV533" s="100"/>
      <c r="DW533" s="100"/>
      <c r="DX533" s="100"/>
      <c r="DY533" s="100"/>
      <c r="DZ533" s="100"/>
      <c r="EA533" s="100"/>
      <c r="EB533" s="100"/>
      <c r="EC533" s="100"/>
      <c r="ED533" s="100"/>
      <c r="EE533" s="100"/>
      <c r="EF533" s="100"/>
      <c r="EG533" s="100"/>
      <c r="EH533" s="100"/>
      <c r="EI533" s="100"/>
      <c r="EJ533" s="100"/>
      <c r="EK533" s="100"/>
      <c r="EL533" s="100"/>
      <c r="EM533" s="100"/>
      <c r="EN533" s="100"/>
      <c r="EO533" s="100"/>
      <c r="EP533" s="100"/>
      <c r="EQ533" s="100"/>
      <c r="ER533" s="100"/>
      <c r="ES533" s="100"/>
      <c r="ET533" s="100"/>
      <c r="EU533" s="100"/>
      <c r="EV533" s="100"/>
      <c r="EW533" s="100"/>
      <c r="EX533" s="100"/>
      <c r="EY533" s="100"/>
      <c r="EZ533" s="100"/>
      <c r="FA533" s="100"/>
      <c r="FB533" s="100"/>
      <c r="FC533" s="100"/>
      <c r="FD533" s="100"/>
      <c r="FE533" s="100"/>
      <c r="FF533" s="100"/>
      <c r="FG533" s="100"/>
      <c r="FH533" s="100"/>
      <c r="FI533" s="100"/>
      <c r="FJ533" s="100"/>
      <c r="FK533" s="100"/>
      <c r="FL533" s="100"/>
    </row>
    <row r="534" spans="1:168" s="2" customFormat="1" ht="8.1" customHeight="1" x14ac:dyDescent="0.25">
      <c r="A534" s="69"/>
      <c r="B534" s="70"/>
      <c r="C534" s="70"/>
      <c r="D534" s="70"/>
      <c r="E534" s="70"/>
      <c r="F534" s="70"/>
      <c r="G534" s="68"/>
      <c r="H534" s="71"/>
      <c r="I534" s="55"/>
      <c r="J534" s="68"/>
      <c r="K534" s="68"/>
      <c r="L534" s="68"/>
      <c r="M534" s="55"/>
      <c r="N534" s="55"/>
      <c r="O534" s="105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  <c r="BQ534" s="68"/>
      <c r="BR534" s="68"/>
      <c r="BS534" s="68"/>
      <c r="BT534" s="68"/>
      <c r="BU534" s="68"/>
      <c r="BV534" s="68"/>
      <c r="BW534" s="68"/>
      <c r="BX534" s="68"/>
      <c r="BY534" s="68"/>
      <c r="BZ534" s="68"/>
      <c r="CA534" s="68"/>
      <c r="CB534" s="68"/>
      <c r="CC534" s="68"/>
      <c r="CD534" s="68"/>
      <c r="CE534" s="68"/>
      <c r="CF534" s="68"/>
      <c r="CG534" s="68"/>
      <c r="CH534" s="68"/>
      <c r="CI534" s="68"/>
      <c r="CJ534" s="68"/>
      <c r="CK534" s="68"/>
      <c r="CL534" s="68"/>
      <c r="CM534" s="68"/>
      <c r="CN534" s="68"/>
      <c r="CO534" s="68"/>
      <c r="CP534" s="68"/>
      <c r="CQ534" s="68"/>
      <c r="CR534" s="68"/>
      <c r="CS534" s="68"/>
      <c r="CT534" s="68"/>
      <c r="CU534" s="68"/>
      <c r="CV534" s="68"/>
      <c r="CW534" s="68"/>
      <c r="CX534" s="68"/>
      <c r="CY534" s="68"/>
      <c r="CZ534" s="68"/>
      <c r="DA534" s="68"/>
      <c r="DB534" s="68"/>
      <c r="DC534" s="68"/>
      <c r="DD534" s="68"/>
      <c r="DE534" s="68"/>
      <c r="DF534" s="68"/>
      <c r="DG534" s="68"/>
      <c r="DH534" s="68"/>
      <c r="DI534" s="68"/>
      <c r="DJ534" s="68"/>
      <c r="DK534" s="68"/>
      <c r="DL534" s="68"/>
      <c r="DM534" s="68"/>
      <c r="DN534" s="68"/>
      <c r="DO534" s="68"/>
      <c r="DP534" s="68"/>
      <c r="DQ534" s="68"/>
      <c r="DR534" s="68"/>
      <c r="DS534" s="68"/>
      <c r="DT534" s="68"/>
      <c r="DU534" s="68"/>
      <c r="DV534" s="68"/>
      <c r="DW534" s="68"/>
      <c r="DX534" s="68"/>
      <c r="DY534" s="68"/>
      <c r="DZ534" s="68"/>
      <c r="EA534" s="68"/>
      <c r="EB534" s="68"/>
      <c r="EC534" s="68"/>
      <c r="ED534" s="68"/>
      <c r="EE534" s="68"/>
      <c r="EF534" s="68"/>
      <c r="EG534" s="68"/>
      <c r="EH534" s="68"/>
      <c r="EI534" s="68"/>
      <c r="EJ534" s="68"/>
      <c r="EK534" s="68"/>
      <c r="EL534" s="68"/>
      <c r="EM534" s="68"/>
      <c r="EN534" s="68"/>
      <c r="EO534" s="68"/>
      <c r="EP534" s="68"/>
      <c r="EQ534" s="68"/>
      <c r="ER534" s="68"/>
      <c r="ES534" s="68"/>
      <c r="ET534" s="68"/>
      <c r="EU534" s="68"/>
      <c r="EV534" s="68"/>
      <c r="EW534" s="68"/>
      <c r="EX534" s="68"/>
      <c r="EY534" s="68"/>
      <c r="EZ534" s="68"/>
      <c r="FA534" s="68"/>
      <c r="FB534" s="68"/>
      <c r="FC534" s="68"/>
      <c r="FD534" s="68"/>
      <c r="FE534" s="68"/>
      <c r="FF534" s="68"/>
      <c r="FG534" s="68"/>
      <c r="FH534" s="68"/>
      <c r="FI534" s="68"/>
      <c r="FJ534" s="68"/>
      <c r="FK534" s="68"/>
      <c r="FL534" s="68"/>
    </row>
    <row r="535" spans="1:168" s="2" customFormat="1" ht="15" customHeight="1" x14ac:dyDescent="0.25">
      <c r="A535" s="1">
        <v>1</v>
      </c>
      <c r="B535" s="131" t="s">
        <v>589</v>
      </c>
      <c r="C535" s="131" t="s">
        <v>34</v>
      </c>
      <c r="D535" s="110" t="s">
        <v>590</v>
      </c>
      <c r="E535" s="81" t="s">
        <v>591</v>
      </c>
      <c r="F535" s="1" t="s">
        <v>32</v>
      </c>
      <c r="G535" s="3">
        <v>50000</v>
      </c>
      <c r="H535" s="4">
        <v>1651.48</v>
      </c>
      <c r="I535" s="3">
        <v>25</v>
      </c>
      <c r="J535" s="3">
        <f>+G535*2.87%</f>
        <v>1435</v>
      </c>
      <c r="K535" s="55">
        <f>+G535*7.1%</f>
        <v>3549.9999999999995</v>
      </c>
      <c r="L535" s="55">
        <f>+G535*1.15%</f>
        <v>575</v>
      </c>
      <c r="M535" s="3">
        <f>+G535*3.04%</f>
        <v>1520</v>
      </c>
      <c r="N535" s="55">
        <f>+G535*7.09%</f>
        <v>3545.0000000000005</v>
      </c>
      <c r="O535" s="5">
        <v>1350.12</v>
      </c>
      <c r="P535" s="3">
        <f>SUM(J535:N535)</f>
        <v>10625</v>
      </c>
      <c r="Q535" s="3">
        <f>+H535+I535+J535+M535+O535</f>
        <v>5981.5999999999995</v>
      </c>
      <c r="R535" s="3">
        <f>+K535+L535+N535</f>
        <v>7670</v>
      </c>
      <c r="S535" s="57">
        <f>+G535-Q535</f>
        <v>44018.400000000001</v>
      </c>
      <c r="T535" s="1">
        <v>111</v>
      </c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</row>
    <row r="536" spans="1:168" s="2" customFormat="1" ht="15" customHeight="1" x14ac:dyDescent="0.25">
      <c r="A536" s="1">
        <v>2</v>
      </c>
      <c r="B536" s="131" t="s">
        <v>592</v>
      </c>
      <c r="C536" s="131" t="s">
        <v>34</v>
      </c>
      <c r="D536" s="110" t="s">
        <v>590</v>
      </c>
      <c r="E536" s="1" t="s">
        <v>73</v>
      </c>
      <c r="F536" s="1" t="s">
        <v>32</v>
      </c>
      <c r="G536" s="3">
        <v>29400</v>
      </c>
      <c r="H536" s="4">
        <v>0</v>
      </c>
      <c r="I536" s="55">
        <v>25</v>
      </c>
      <c r="J536" s="3">
        <f>+G536*2.87%</f>
        <v>843.78</v>
      </c>
      <c r="K536" s="55">
        <f>+G536*7.1%</f>
        <v>2087.3999999999996</v>
      </c>
      <c r="L536" s="55">
        <f>+G536*1.15%</f>
        <v>338.09999999999997</v>
      </c>
      <c r="M536" s="3">
        <f>+G536*3.04%</f>
        <v>893.76</v>
      </c>
      <c r="N536" s="55">
        <f>+G536*7.09%</f>
        <v>2084.46</v>
      </c>
      <c r="O536" s="5">
        <v>0</v>
      </c>
      <c r="P536" s="3">
        <f>SUM(J536:N536)</f>
        <v>6247.4999999999991</v>
      </c>
      <c r="Q536" s="3">
        <f>+H536+I536+J536+M536+O536</f>
        <v>1762.54</v>
      </c>
      <c r="R536" s="3">
        <f>+K536+L536+N536</f>
        <v>4509.9599999999991</v>
      </c>
      <c r="S536" s="57">
        <f>+G536-Q536</f>
        <v>27637.46</v>
      </c>
      <c r="T536" s="1">
        <v>111</v>
      </c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</row>
    <row r="537" spans="1:168" ht="15" customHeight="1" x14ac:dyDescent="0.25">
      <c r="A537" s="1">
        <v>3</v>
      </c>
      <c r="B537" s="131" t="s">
        <v>593</v>
      </c>
      <c r="C537" s="142" t="s">
        <v>34</v>
      </c>
      <c r="D537" s="110" t="s">
        <v>590</v>
      </c>
      <c r="E537" s="1" t="s">
        <v>73</v>
      </c>
      <c r="F537" s="143" t="s">
        <v>32</v>
      </c>
      <c r="G537" s="107">
        <v>22575</v>
      </c>
      <c r="H537" s="114">
        <v>0</v>
      </c>
      <c r="I537" s="3">
        <v>25</v>
      </c>
      <c r="J537" s="55">
        <f>+G537*2.87%</f>
        <v>647.90250000000003</v>
      </c>
      <c r="K537" s="55">
        <f>+G537*7.1%</f>
        <v>1602.8249999999998</v>
      </c>
      <c r="L537" s="3">
        <f>+G537*1.15%</f>
        <v>259.61250000000001</v>
      </c>
      <c r="M537" s="55">
        <f>+G537*3.04%</f>
        <v>686.28</v>
      </c>
      <c r="N537" s="90">
        <f>+G537*7.09%</f>
        <v>1600.5675000000001</v>
      </c>
      <c r="O537" s="57">
        <v>0</v>
      </c>
      <c r="P537" s="3">
        <f>SUM(J537:N537)</f>
        <v>4797.1875</v>
      </c>
      <c r="Q537" s="3">
        <f>+H537+I537+J537+M537+O537</f>
        <v>1359.1824999999999</v>
      </c>
      <c r="R537" s="3">
        <f>+K537+L537+N537</f>
        <v>3463.0050000000001</v>
      </c>
      <c r="S537" s="57">
        <f>+G537-Q537</f>
        <v>21215.817500000001</v>
      </c>
      <c r="T537" s="1">
        <v>111</v>
      </c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</row>
    <row r="538" spans="1:168" ht="15" customHeight="1" thickBot="1" x14ac:dyDescent="0.3">
      <c r="A538" s="1">
        <v>4</v>
      </c>
      <c r="B538" s="131" t="s">
        <v>594</v>
      </c>
      <c r="C538" s="131" t="s">
        <v>34</v>
      </c>
      <c r="D538" s="110" t="s">
        <v>590</v>
      </c>
      <c r="E538" s="1" t="s">
        <v>595</v>
      </c>
      <c r="F538" s="1" t="s">
        <v>32</v>
      </c>
      <c r="G538" s="3">
        <v>24150</v>
      </c>
      <c r="H538" s="58">
        <v>0</v>
      </c>
      <c r="I538" s="3">
        <v>25</v>
      </c>
      <c r="J538" s="3">
        <f>+G538*2.87%</f>
        <v>693.10500000000002</v>
      </c>
      <c r="K538" s="55">
        <f>+G538*7.1%</f>
        <v>1714.6499999999999</v>
      </c>
      <c r="L538" s="55">
        <f>+G538*1.15%</f>
        <v>277.72500000000002</v>
      </c>
      <c r="M538" s="3">
        <f>+G538*3.04%</f>
        <v>734.16</v>
      </c>
      <c r="N538" s="55">
        <f>+G538*7.09%</f>
        <v>1712.2350000000001</v>
      </c>
      <c r="O538" s="5">
        <v>0</v>
      </c>
      <c r="P538" s="3">
        <f>SUM(J538:N538)</f>
        <v>5131.875</v>
      </c>
      <c r="Q538" s="3">
        <f>+H538+I538+J538+M538+O538</f>
        <v>1452.2649999999999</v>
      </c>
      <c r="R538" s="3">
        <f>+K538+L538+N538</f>
        <v>3704.61</v>
      </c>
      <c r="S538" s="57">
        <f>+G538-Q538</f>
        <v>22697.735000000001</v>
      </c>
      <c r="T538" s="1">
        <v>111</v>
      </c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</row>
    <row r="539" spans="1:168" s="104" customFormat="1" ht="15" customHeight="1" thickBot="1" x14ac:dyDescent="0.3">
      <c r="A539" s="84">
        <f>+A538</f>
        <v>4</v>
      </c>
      <c r="B539" s="85"/>
      <c r="C539" s="85"/>
      <c r="D539" s="85"/>
      <c r="E539" s="85"/>
      <c r="F539" s="85"/>
      <c r="G539" s="67">
        <f t="shared" ref="G539:S539" si="143">SUM(G535:G538)</f>
        <v>126125</v>
      </c>
      <c r="H539" s="103">
        <f t="shared" si="143"/>
        <v>1651.48</v>
      </c>
      <c r="I539" s="67">
        <f t="shared" si="143"/>
        <v>100</v>
      </c>
      <c r="J539" s="67">
        <f t="shared" si="143"/>
        <v>3619.7874999999999</v>
      </c>
      <c r="K539" s="67">
        <f t="shared" si="143"/>
        <v>8954.875</v>
      </c>
      <c r="L539" s="67">
        <f t="shared" si="143"/>
        <v>1450.4375</v>
      </c>
      <c r="M539" s="67">
        <f t="shared" si="143"/>
        <v>3834.2</v>
      </c>
      <c r="N539" s="67">
        <f t="shared" si="143"/>
        <v>8942.2625000000007</v>
      </c>
      <c r="O539" s="67">
        <f t="shared" si="143"/>
        <v>1350.12</v>
      </c>
      <c r="P539" s="67">
        <f t="shared" si="143"/>
        <v>26801.5625</v>
      </c>
      <c r="Q539" s="67">
        <f t="shared" si="143"/>
        <v>10555.587499999998</v>
      </c>
      <c r="R539" s="67">
        <f t="shared" si="143"/>
        <v>19347.575000000001</v>
      </c>
      <c r="S539" s="67">
        <f t="shared" si="143"/>
        <v>115569.41250000001</v>
      </c>
      <c r="T539" s="67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  <c r="BQ539" s="68"/>
      <c r="BR539" s="68"/>
      <c r="BS539" s="68"/>
      <c r="BT539" s="68"/>
      <c r="BU539" s="68"/>
      <c r="BV539" s="68"/>
      <c r="BW539" s="68"/>
      <c r="BX539" s="68"/>
      <c r="BY539" s="68"/>
      <c r="BZ539" s="68"/>
      <c r="CA539" s="68"/>
      <c r="CB539" s="68"/>
      <c r="CC539" s="68"/>
      <c r="CD539" s="68"/>
      <c r="CE539" s="68"/>
      <c r="CF539" s="68"/>
      <c r="CG539" s="68"/>
      <c r="CH539" s="68"/>
      <c r="CI539" s="68"/>
      <c r="CJ539" s="68"/>
      <c r="CK539" s="68"/>
      <c r="CL539" s="68"/>
      <c r="CM539" s="68"/>
      <c r="CN539" s="68"/>
      <c r="CO539" s="68"/>
      <c r="CP539" s="68"/>
      <c r="CQ539" s="68"/>
      <c r="CR539" s="68"/>
      <c r="CS539" s="68"/>
      <c r="CT539" s="68"/>
      <c r="CU539" s="68"/>
      <c r="CV539" s="68"/>
      <c r="CW539" s="68"/>
      <c r="CX539" s="68"/>
      <c r="CY539" s="68"/>
      <c r="CZ539" s="68"/>
      <c r="DA539" s="68"/>
      <c r="DB539" s="68"/>
      <c r="DC539" s="68"/>
      <c r="DD539" s="68"/>
      <c r="DE539" s="68"/>
      <c r="DF539" s="68"/>
      <c r="DG539" s="68"/>
      <c r="DH539" s="68"/>
      <c r="DI539" s="68"/>
      <c r="DJ539" s="68"/>
      <c r="DK539" s="68"/>
      <c r="DL539" s="68"/>
      <c r="DM539" s="68"/>
      <c r="DN539" s="68"/>
      <c r="DO539" s="68"/>
      <c r="DP539" s="68"/>
      <c r="DQ539" s="68"/>
      <c r="DR539" s="68"/>
      <c r="DS539" s="68"/>
      <c r="DT539" s="68"/>
      <c r="DU539" s="68"/>
      <c r="DV539" s="68"/>
      <c r="DW539" s="68"/>
      <c r="DX539" s="68"/>
      <c r="DY539" s="68"/>
      <c r="DZ539" s="68"/>
      <c r="EA539" s="68"/>
      <c r="EB539" s="68"/>
      <c r="EC539" s="68"/>
      <c r="ED539" s="68"/>
      <c r="EE539" s="68"/>
      <c r="EF539" s="68"/>
      <c r="EG539" s="68"/>
      <c r="EH539" s="68"/>
      <c r="EI539" s="68"/>
      <c r="EJ539" s="68"/>
      <c r="EK539" s="68"/>
      <c r="EL539" s="68"/>
      <c r="EM539" s="68"/>
      <c r="EN539" s="68"/>
      <c r="EO539" s="68"/>
      <c r="EP539" s="68"/>
      <c r="EQ539" s="68"/>
      <c r="ER539" s="68"/>
      <c r="ES539" s="68"/>
      <c r="ET539" s="68"/>
      <c r="EU539" s="68"/>
      <c r="EV539" s="68"/>
      <c r="EW539" s="68"/>
      <c r="EX539" s="68"/>
      <c r="EY539" s="68"/>
      <c r="EZ539" s="68"/>
      <c r="FA539" s="68"/>
      <c r="FB539" s="68"/>
      <c r="FC539" s="68"/>
      <c r="FD539" s="68"/>
      <c r="FE539" s="68"/>
      <c r="FF539" s="68"/>
      <c r="FG539" s="68"/>
      <c r="FH539" s="68"/>
      <c r="FI539" s="68"/>
      <c r="FJ539" s="68"/>
      <c r="FK539" s="68"/>
      <c r="FL539" s="68"/>
    </row>
    <row r="540" spans="1:168" s="2" customFormat="1" ht="15" hidden="1" customHeight="1" x14ac:dyDescent="0.25">
      <c r="A540" s="48" t="s">
        <v>596</v>
      </c>
      <c r="B540" s="48"/>
      <c r="C540" s="48"/>
      <c r="D540" s="48"/>
      <c r="E540" s="48"/>
      <c r="F540" s="95"/>
      <c r="G540" s="101"/>
      <c r="H540" s="58"/>
      <c r="I540" s="101"/>
      <c r="J540" s="101"/>
      <c r="K540" s="101"/>
      <c r="L540" s="49"/>
      <c r="M540" s="101"/>
      <c r="N540" s="101"/>
      <c r="O540" s="102"/>
      <c r="P540" s="101"/>
      <c r="Q540" s="101"/>
      <c r="R540" s="101"/>
      <c r="S540" s="101"/>
      <c r="T540" s="100"/>
      <c r="U540" s="100"/>
      <c r="V540" s="100"/>
      <c r="W540" s="100"/>
      <c r="X540" s="100"/>
      <c r="Y540" s="100"/>
      <c r="Z540" s="100"/>
      <c r="AA540" s="100"/>
      <c r="AB540" s="100"/>
      <c r="AC540" s="100"/>
      <c r="AD540" s="100"/>
      <c r="AE540" s="100"/>
      <c r="AF540" s="100"/>
      <c r="AG540" s="100"/>
      <c r="AH540" s="100"/>
      <c r="AI540" s="100"/>
      <c r="AJ540" s="100"/>
      <c r="AK540" s="100"/>
      <c r="AL540" s="100"/>
      <c r="AM540" s="100"/>
      <c r="AN540" s="100"/>
      <c r="AO540" s="100"/>
      <c r="AP540" s="100"/>
      <c r="AQ540" s="100"/>
      <c r="AR540" s="100"/>
      <c r="AS540" s="100"/>
      <c r="AT540" s="100"/>
      <c r="AU540" s="100"/>
      <c r="AV540" s="100"/>
      <c r="AW540" s="100"/>
      <c r="AX540" s="100"/>
      <c r="AY540" s="100"/>
      <c r="AZ540" s="100"/>
      <c r="BA540" s="100"/>
      <c r="BB540" s="100"/>
      <c r="BC540" s="100"/>
      <c r="BD540" s="100"/>
      <c r="BE540" s="100"/>
      <c r="BF540" s="100"/>
      <c r="BG540" s="100"/>
      <c r="BH540" s="100"/>
      <c r="BI540" s="100"/>
      <c r="BJ540" s="100"/>
      <c r="BK540" s="100"/>
      <c r="BL540" s="100"/>
      <c r="BM540" s="100"/>
      <c r="BN540" s="100"/>
      <c r="BO540" s="100"/>
      <c r="BP540" s="100"/>
      <c r="BQ540" s="100"/>
      <c r="BR540" s="100"/>
      <c r="BS540" s="100"/>
      <c r="BT540" s="100"/>
      <c r="BU540" s="100"/>
      <c r="BV540" s="100"/>
      <c r="BW540" s="100"/>
      <c r="BX540" s="100"/>
      <c r="BY540" s="100"/>
      <c r="BZ540" s="100"/>
      <c r="CA540" s="100"/>
      <c r="CB540" s="100"/>
      <c r="CC540" s="100"/>
      <c r="CD540" s="100"/>
      <c r="CE540" s="100"/>
      <c r="CF540" s="100"/>
      <c r="CG540" s="100"/>
      <c r="CH540" s="100"/>
      <c r="CI540" s="100"/>
      <c r="CJ540" s="100"/>
      <c r="CK540" s="100"/>
      <c r="CL540" s="100"/>
      <c r="CM540" s="100"/>
      <c r="CN540" s="100"/>
      <c r="CO540" s="100"/>
      <c r="CP540" s="100"/>
      <c r="CQ540" s="100"/>
      <c r="CR540" s="100"/>
      <c r="CS540" s="100"/>
      <c r="CT540" s="100"/>
      <c r="CU540" s="100"/>
      <c r="CV540" s="100"/>
      <c r="CW540" s="100"/>
      <c r="CX540" s="100"/>
      <c r="CY540" s="100"/>
      <c r="CZ540" s="100"/>
      <c r="DA540" s="100"/>
      <c r="DB540" s="100"/>
      <c r="DC540" s="100"/>
      <c r="DD540" s="100"/>
      <c r="DE540" s="100"/>
      <c r="DF540" s="100"/>
      <c r="DG540" s="100"/>
      <c r="DH540" s="100"/>
      <c r="DI540" s="100"/>
      <c r="DJ540" s="100"/>
      <c r="DK540" s="100"/>
      <c r="DL540" s="100"/>
      <c r="DM540" s="100"/>
      <c r="DN540" s="100"/>
      <c r="DO540" s="100"/>
      <c r="DP540" s="100"/>
      <c r="DQ540" s="100"/>
      <c r="DR540" s="100"/>
      <c r="DS540" s="100"/>
      <c r="DT540" s="100"/>
      <c r="DU540" s="100"/>
      <c r="DV540" s="100"/>
      <c r="DW540" s="100"/>
      <c r="DX540" s="100"/>
      <c r="DY540" s="100"/>
      <c r="DZ540" s="100"/>
      <c r="EA540" s="100"/>
      <c r="EB540" s="100"/>
      <c r="EC540" s="100"/>
      <c r="ED540" s="100"/>
      <c r="EE540" s="100"/>
      <c r="EF540" s="100"/>
      <c r="EG540" s="100"/>
      <c r="EH540" s="100"/>
      <c r="EI540" s="100"/>
      <c r="EJ540" s="100"/>
      <c r="EK540" s="100"/>
      <c r="EL540" s="100"/>
      <c r="EM540" s="100"/>
      <c r="EN540" s="100"/>
      <c r="EO540" s="100"/>
      <c r="EP540" s="100"/>
      <c r="EQ540" s="100"/>
      <c r="ER540" s="100"/>
      <c r="ES540" s="100"/>
      <c r="ET540" s="100"/>
      <c r="EU540" s="100"/>
      <c r="EV540" s="100"/>
      <c r="EW540" s="100"/>
      <c r="EX540" s="100"/>
      <c r="EY540" s="100"/>
      <c r="EZ540" s="100"/>
      <c r="FA540" s="100"/>
      <c r="FB540" s="100"/>
      <c r="FC540" s="100"/>
      <c r="FD540" s="100"/>
      <c r="FE540" s="100"/>
      <c r="FF540" s="100"/>
      <c r="FG540" s="100"/>
      <c r="FH540" s="100"/>
      <c r="FI540" s="100"/>
      <c r="FJ540" s="100"/>
      <c r="FK540" s="100"/>
      <c r="FL540" s="100"/>
    </row>
    <row r="541" spans="1:168" s="2" customFormat="1" ht="8.1" hidden="1" customHeight="1" x14ac:dyDescent="0.25">
      <c r="A541" s="69"/>
      <c r="B541" s="70"/>
      <c r="C541" s="70"/>
      <c r="D541" s="70"/>
      <c r="E541" s="1"/>
      <c r="F541" s="70"/>
      <c r="G541" s="68"/>
      <c r="H541" s="71"/>
      <c r="I541" s="55"/>
      <c r="J541" s="68"/>
      <c r="K541" s="68"/>
      <c r="L541" s="68"/>
      <c r="M541" s="55"/>
      <c r="N541" s="55"/>
      <c r="O541" s="105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8"/>
      <c r="CF541" s="68"/>
      <c r="CG541" s="68"/>
      <c r="CH541" s="68"/>
      <c r="CI541" s="68"/>
      <c r="CJ541" s="68"/>
      <c r="CK541" s="68"/>
      <c r="CL541" s="68"/>
      <c r="CM541" s="68"/>
      <c r="CN541" s="68"/>
      <c r="CO541" s="68"/>
      <c r="CP541" s="68"/>
      <c r="CQ541" s="68"/>
      <c r="CR541" s="68"/>
      <c r="CS541" s="68"/>
      <c r="CT541" s="68"/>
      <c r="CU541" s="68"/>
      <c r="CV541" s="68"/>
      <c r="CW541" s="68"/>
      <c r="CX541" s="68"/>
      <c r="CY541" s="68"/>
      <c r="CZ541" s="68"/>
      <c r="DA541" s="68"/>
      <c r="DB541" s="68"/>
      <c r="DC541" s="68"/>
      <c r="DD541" s="68"/>
      <c r="DE541" s="68"/>
      <c r="DF541" s="68"/>
      <c r="DG541" s="68"/>
      <c r="DH541" s="68"/>
      <c r="DI541" s="68"/>
      <c r="DJ541" s="68"/>
      <c r="DK541" s="68"/>
      <c r="DL541" s="68"/>
      <c r="DM541" s="68"/>
      <c r="DN541" s="68"/>
      <c r="DO541" s="68"/>
      <c r="DP541" s="68"/>
      <c r="DQ541" s="68"/>
      <c r="DR541" s="68"/>
      <c r="DS541" s="68"/>
      <c r="DT541" s="68"/>
      <c r="DU541" s="68"/>
      <c r="DV541" s="68"/>
      <c r="DW541" s="68"/>
      <c r="DX541" s="68"/>
      <c r="DY541" s="68"/>
      <c r="DZ541" s="68"/>
      <c r="EA541" s="68"/>
      <c r="EB541" s="68"/>
      <c r="EC541" s="68"/>
      <c r="ED541" s="68"/>
      <c r="EE541" s="68"/>
      <c r="EF541" s="68"/>
      <c r="EG541" s="68"/>
      <c r="EH541" s="68"/>
      <c r="EI541" s="68"/>
      <c r="EJ541" s="68"/>
      <c r="EK541" s="68"/>
      <c r="EL541" s="68"/>
      <c r="EM541" s="68"/>
      <c r="EN541" s="68"/>
      <c r="EO541" s="68"/>
      <c r="EP541" s="68"/>
      <c r="EQ541" s="68"/>
      <c r="ER541" s="68"/>
      <c r="ES541" s="68"/>
      <c r="ET541" s="68"/>
      <c r="EU541" s="68"/>
      <c r="EV541" s="68"/>
      <c r="EW541" s="68"/>
      <c r="EX541" s="68"/>
      <c r="EY541" s="68"/>
      <c r="EZ541" s="68"/>
      <c r="FA541" s="68"/>
      <c r="FB541" s="68"/>
      <c r="FC541" s="68"/>
      <c r="FD541" s="68"/>
      <c r="FE541" s="68"/>
      <c r="FF541" s="68"/>
      <c r="FG541" s="68"/>
      <c r="FH541" s="68"/>
      <c r="FI541" s="68"/>
      <c r="FJ541" s="68"/>
      <c r="FK541" s="68"/>
      <c r="FL541" s="68"/>
    </row>
    <row r="542" spans="1:168" s="2" customFormat="1" ht="15" hidden="1" customHeight="1" thickBot="1" x14ac:dyDescent="0.3">
      <c r="A542" s="1"/>
      <c r="C542" s="1"/>
      <c r="D542" s="1" t="s">
        <v>597</v>
      </c>
      <c r="E542" s="1"/>
      <c r="F542" s="1" t="s">
        <v>32</v>
      </c>
      <c r="G542" s="3"/>
      <c r="H542" s="4"/>
      <c r="I542" s="3"/>
      <c r="J542" s="3">
        <f>+G542*2.87%</f>
        <v>0</v>
      </c>
      <c r="K542" s="55">
        <f>+G542*7.1%</f>
        <v>0</v>
      </c>
      <c r="L542" s="3"/>
      <c r="M542" s="3">
        <f>+G542*3.04%</f>
        <v>0</v>
      </c>
      <c r="N542" s="55">
        <f>+G542*7.09%</f>
        <v>0</v>
      </c>
      <c r="O542" s="5">
        <v>0</v>
      </c>
      <c r="P542" s="3">
        <f>SUM(J542:N542)</f>
        <v>0</v>
      </c>
      <c r="Q542" s="3">
        <f>+H542+I542+J542+M542+O542</f>
        <v>0</v>
      </c>
      <c r="R542" s="3">
        <f>+K542+L542+N542</f>
        <v>0</v>
      </c>
      <c r="S542" s="57">
        <f>+G542-Q542</f>
        <v>0</v>
      </c>
      <c r="T542" s="1">
        <v>111</v>
      </c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</row>
    <row r="543" spans="1:168" s="104" customFormat="1" ht="15" hidden="1" customHeight="1" thickBot="1" x14ac:dyDescent="0.3">
      <c r="A543" s="84">
        <f>+A542</f>
        <v>0</v>
      </c>
      <c r="B543" s="85"/>
      <c r="C543" s="85"/>
      <c r="D543" s="85"/>
      <c r="E543" s="85"/>
      <c r="F543" s="85"/>
      <c r="G543" s="67">
        <f t="shared" ref="G543:S543" si="144">SUM(G542:G542)</f>
        <v>0</v>
      </c>
      <c r="H543" s="144">
        <f t="shared" si="144"/>
        <v>0</v>
      </c>
      <c r="I543" s="67">
        <f t="shared" si="144"/>
        <v>0</v>
      </c>
      <c r="J543" s="67">
        <f t="shared" si="144"/>
        <v>0</v>
      </c>
      <c r="K543" s="67">
        <f t="shared" si="144"/>
        <v>0</v>
      </c>
      <c r="L543" s="67">
        <f t="shared" si="144"/>
        <v>0</v>
      </c>
      <c r="M543" s="67">
        <f t="shared" si="144"/>
        <v>0</v>
      </c>
      <c r="N543" s="67">
        <f t="shared" si="144"/>
        <v>0</v>
      </c>
      <c r="O543" s="145">
        <f t="shared" si="144"/>
        <v>0</v>
      </c>
      <c r="P543" s="67">
        <f t="shared" si="144"/>
        <v>0</v>
      </c>
      <c r="Q543" s="67">
        <f t="shared" si="144"/>
        <v>0</v>
      </c>
      <c r="R543" s="67">
        <f t="shared" si="144"/>
        <v>0</v>
      </c>
      <c r="S543" s="67">
        <f t="shared" si="144"/>
        <v>0</v>
      </c>
      <c r="T543" s="67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68"/>
      <c r="CX543" s="68"/>
      <c r="CY543" s="68"/>
      <c r="CZ543" s="68"/>
      <c r="DA543" s="68"/>
      <c r="DB543" s="68"/>
      <c r="DC543" s="68"/>
      <c r="DD543" s="68"/>
      <c r="DE543" s="68"/>
      <c r="DF543" s="68"/>
      <c r="DG543" s="68"/>
      <c r="DH543" s="68"/>
      <c r="DI543" s="68"/>
      <c r="DJ543" s="68"/>
      <c r="DK543" s="68"/>
      <c r="DL543" s="68"/>
      <c r="DM543" s="68"/>
      <c r="DN543" s="68"/>
      <c r="DO543" s="68"/>
      <c r="DP543" s="68"/>
      <c r="DQ543" s="68"/>
      <c r="DR543" s="68"/>
      <c r="DS543" s="68"/>
      <c r="DT543" s="68"/>
      <c r="DU543" s="68"/>
      <c r="DV543" s="68"/>
      <c r="DW543" s="68"/>
      <c r="DX543" s="68"/>
      <c r="DY543" s="68"/>
      <c r="DZ543" s="68"/>
      <c r="EA543" s="68"/>
      <c r="EB543" s="68"/>
      <c r="EC543" s="68"/>
      <c r="ED543" s="68"/>
      <c r="EE543" s="68"/>
      <c r="EF543" s="68"/>
      <c r="EG543" s="68"/>
      <c r="EH543" s="68"/>
      <c r="EI543" s="68"/>
      <c r="EJ543" s="68"/>
      <c r="EK543" s="68"/>
      <c r="EL543" s="68"/>
      <c r="EM543" s="68"/>
      <c r="EN543" s="68"/>
      <c r="EO543" s="68"/>
      <c r="EP543" s="68"/>
      <c r="EQ543" s="68"/>
      <c r="ER543" s="68"/>
      <c r="ES543" s="68"/>
      <c r="ET543" s="68"/>
      <c r="EU543" s="68"/>
      <c r="EV543" s="68"/>
      <c r="EW543" s="68"/>
      <c r="EX543" s="68"/>
      <c r="EY543" s="68"/>
      <c r="EZ543" s="68"/>
      <c r="FA543" s="68"/>
      <c r="FB543" s="68"/>
      <c r="FC543" s="68"/>
      <c r="FD543" s="68"/>
      <c r="FE543" s="68"/>
      <c r="FF543" s="68"/>
      <c r="FG543" s="68"/>
      <c r="FH543" s="68"/>
      <c r="FI543" s="68"/>
      <c r="FJ543" s="68"/>
      <c r="FK543" s="68"/>
      <c r="FL543" s="68"/>
    </row>
    <row r="544" spans="1:168" s="2" customFormat="1" ht="8.1" customHeight="1" x14ac:dyDescent="0.25">
      <c r="A544" s="69"/>
      <c r="B544" s="70"/>
      <c r="C544" s="70"/>
      <c r="D544" s="70"/>
      <c r="E544" s="70"/>
      <c r="F544" s="70"/>
      <c r="G544" s="68"/>
      <c r="H544" s="71"/>
      <c r="I544" s="55"/>
      <c r="J544" s="68"/>
      <c r="K544" s="68"/>
      <c r="L544" s="68"/>
      <c r="M544" s="55"/>
      <c r="N544" s="55"/>
      <c r="O544" s="105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68"/>
      <c r="CX544" s="68"/>
      <c r="CY544" s="68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68"/>
      <c r="DO544" s="68"/>
      <c r="DP544" s="68"/>
      <c r="DQ544" s="68"/>
      <c r="DR544" s="68"/>
      <c r="DS544" s="68"/>
      <c r="DT544" s="68"/>
      <c r="DU544" s="68"/>
      <c r="DV544" s="68"/>
      <c r="DW544" s="68"/>
      <c r="DX544" s="68"/>
      <c r="DY544" s="68"/>
      <c r="DZ544" s="68"/>
      <c r="EA544" s="68"/>
      <c r="EB544" s="68"/>
      <c r="EC544" s="68"/>
      <c r="ED544" s="68"/>
      <c r="EE544" s="68"/>
      <c r="EF544" s="68"/>
      <c r="EG544" s="68"/>
      <c r="EH544" s="68"/>
      <c r="EI544" s="68"/>
      <c r="EJ544" s="68"/>
      <c r="EK544" s="68"/>
      <c r="EL544" s="68"/>
      <c r="EM544" s="68"/>
      <c r="EN544" s="68"/>
      <c r="EO544" s="68"/>
      <c r="EP544" s="68"/>
      <c r="EQ544" s="68"/>
      <c r="ER544" s="68"/>
      <c r="ES544" s="68"/>
      <c r="ET544" s="68"/>
      <c r="EU544" s="68"/>
      <c r="EV544" s="68"/>
      <c r="EW544" s="68"/>
      <c r="EX544" s="68"/>
      <c r="EY544" s="68"/>
      <c r="EZ544" s="68"/>
      <c r="FA544" s="68"/>
      <c r="FB544" s="68"/>
      <c r="FC544" s="68"/>
      <c r="FD544" s="68"/>
      <c r="FE544" s="68"/>
      <c r="FF544" s="68"/>
      <c r="FG544" s="68"/>
      <c r="FH544" s="68"/>
      <c r="FI544" s="68"/>
      <c r="FJ544" s="68"/>
      <c r="FK544" s="68"/>
      <c r="FL544" s="68"/>
    </row>
    <row r="545" spans="1:168" s="2" customFormat="1" ht="15" customHeight="1" x14ac:dyDescent="0.25">
      <c r="A545" s="48" t="s">
        <v>598</v>
      </c>
      <c r="B545" s="48"/>
      <c r="C545" s="48"/>
      <c r="D545" s="48"/>
      <c r="E545" s="48"/>
      <c r="F545" s="95"/>
      <c r="G545" s="101"/>
      <c r="H545" s="101"/>
      <c r="I545" s="101"/>
      <c r="J545" s="101"/>
      <c r="K545" s="101"/>
      <c r="L545" s="49"/>
      <c r="M545" s="101"/>
      <c r="N545" s="101"/>
      <c r="O545" s="102"/>
      <c r="P545" s="101"/>
      <c r="Q545" s="101"/>
      <c r="R545" s="101"/>
      <c r="S545" s="101"/>
      <c r="T545" s="100"/>
      <c r="U545" s="100"/>
      <c r="V545" s="100"/>
      <c r="W545" s="100"/>
      <c r="X545" s="100"/>
      <c r="Y545" s="100"/>
      <c r="Z545" s="100"/>
      <c r="AA545" s="100"/>
      <c r="AB545" s="100"/>
      <c r="AC545" s="100"/>
      <c r="AD545" s="100"/>
      <c r="AE545" s="100"/>
      <c r="AF545" s="100"/>
      <c r="AG545" s="100"/>
      <c r="AH545" s="100"/>
      <c r="AI545" s="100"/>
      <c r="AJ545" s="100"/>
      <c r="AK545" s="100"/>
      <c r="AL545" s="100"/>
      <c r="AM545" s="100"/>
      <c r="AN545" s="100"/>
      <c r="AO545" s="100"/>
      <c r="AP545" s="100"/>
      <c r="AQ545" s="100"/>
      <c r="AR545" s="100"/>
      <c r="AS545" s="100"/>
      <c r="AT545" s="100"/>
      <c r="AU545" s="100"/>
      <c r="AV545" s="100"/>
      <c r="AW545" s="100"/>
      <c r="AX545" s="100"/>
      <c r="AY545" s="100"/>
      <c r="AZ545" s="100"/>
      <c r="BA545" s="100"/>
      <c r="BB545" s="100"/>
      <c r="BC545" s="100"/>
      <c r="BD545" s="100"/>
      <c r="BE545" s="100"/>
      <c r="BF545" s="100"/>
      <c r="BG545" s="100"/>
      <c r="BH545" s="100"/>
      <c r="BI545" s="100"/>
      <c r="BJ545" s="100"/>
      <c r="BK545" s="100"/>
      <c r="BL545" s="100"/>
      <c r="BM545" s="100"/>
      <c r="BN545" s="100"/>
      <c r="BO545" s="100"/>
      <c r="BP545" s="100"/>
      <c r="BQ545" s="100"/>
      <c r="BR545" s="100"/>
      <c r="BS545" s="100"/>
      <c r="BT545" s="100"/>
      <c r="BU545" s="100"/>
      <c r="BV545" s="100"/>
      <c r="BW545" s="100"/>
      <c r="BX545" s="100"/>
      <c r="BY545" s="100"/>
      <c r="BZ545" s="100"/>
      <c r="CA545" s="100"/>
      <c r="CB545" s="100"/>
      <c r="CC545" s="100"/>
      <c r="CD545" s="100"/>
      <c r="CE545" s="100"/>
      <c r="CF545" s="100"/>
      <c r="CG545" s="100"/>
      <c r="CH545" s="100"/>
      <c r="CI545" s="100"/>
      <c r="CJ545" s="100"/>
      <c r="CK545" s="100"/>
      <c r="CL545" s="100"/>
      <c r="CM545" s="100"/>
      <c r="CN545" s="100"/>
      <c r="CO545" s="100"/>
      <c r="CP545" s="100"/>
      <c r="CQ545" s="100"/>
      <c r="CR545" s="100"/>
      <c r="CS545" s="100"/>
      <c r="CT545" s="100"/>
      <c r="CU545" s="100"/>
      <c r="CV545" s="100"/>
      <c r="CW545" s="100"/>
      <c r="CX545" s="100"/>
      <c r="CY545" s="100"/>
      <c r="CZ545" s="100"/>
      <c r="DA545" s="100"/>
      <c r="DB545" s="100"/>
      <c r="DC545" s="100"/>
      <c r="DD545" s="100"/>
      <c r="DE545" s="100"/>
      <c r="DF545" s="100"/>
      <c r="DG545" s="100"/>
      <c r="DH545" s="100"/>
      <c r="DI545" s="100"/>
      <c r="DJ545" s="100"/>
      <c r="DK545" s="100"/>
      <c r="DL545" s="100"/>
      <c r="DM545" s="100"/>
      <c r="DN545" s="100"/>
      <c r="DO545" s="100"/>
      <c r="DP545" s="100"/>
      <c r="DQ545" s="100"/>
      <c r="DR545" s="100"/>
      <c r="DS545" s="100"/>
      <c r="DT545" s="100"/>
      <c r="DU545" s="100"/>
      <c r="DV545" s="100"/>
      <c r="DW545" s="100"/>
      <c r="DX545" s="100"/>
      <c r="DY545" s="100"/>
      <c r="DZ545" s="100"/>
      <c r="EA545" s="100"/>
      <c r="EB545" s="100"/>
      <c r="EC545" s="100"/>
      <c r="ED545" s="100"/>
      <c r="EE545" s="100"/>
      <c r="EF545" s="100"/>
      <c r="EG545" s="100"/>
      <c r="EH545" s="100"/>
      <c r="EI545" s="100"/>
      <c r="EJ545" s="100"/>
      <c r="EK545" s="100"/>
      <c r="EL545" s="100"/>
      <c r="EM545" s="100"/>
      <c r="EN545" s="100"/>
      <c r="EO545" s="100"/>
      <c r="EP545" s="100"/>
      <c r="EQ545" s="100"/>
      <c r="ER545" s="100"/>
      <c r="ES545" s="100"/>
      <c r="ET545" s="100"/>
      <c r="EU545" s="100"/>
      <c r="EV545" s="100"/>
      <c r="EW545" s="100"/>
      <c r="EX545" s="100"/>
      <c r="EY545" s="100"/>
      <c r="EZ545" s="100"/>
      <c r="FA545" s="100"/>
      <c r="FB545" s="100"/>
      <c r="FC545" s="100"/>
      <c r="FD545" s="100"/>
      <c r="FE545" s="100"/>
      <c r="FF545" s="100"/>
      <c r="FG545" s="100"/>
      <c r="FH545" s="100"/>
      <c r="FI545" s="100"/>
      <c r="FJ545" s="100"/>
      <c r="FK545" s="100"/>
      <c r="FL545" s="100"/>
    </row>
    <row r="546" spans="1:168" s="2" customFormat="1" ht="8.1" customHeight="1" x14ac:dyDescent="0.25">
      <c r="A546" s="69"/>
      <c r="B546" s="70"/>
      <c r="C546" s="70"/>
      <c r="D546" s="70"/>
      <c r="E546" s="70"/>
      <c r="F546" s="70"/>
      <c r="G546" s="68"/>
      <c r="H546" s="71"/>
      <c r="I546" s="55"/>
      <c r="J546" s="68"/>
      <c r="K546" s="68"/>
      <c r="L546" s="68"/>
      <c r="M546" s="55"/>
      <c r="N546" s="55"/>
      <c r="O546" s="105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  <c r="BQ546" s="68"/>
      <c r="BR546" s="68"/>
      <c r="BS546" s="68"/>
      <c r="BT546" s="68"/>
      <c r="BU546" s="68"/>
      <c r="BV546" s="68"/>
      <c r="BW546" s="68"/>
      <c r="BX546" s="68"/>
      <c r="BY546" s="68"/>
      <c r="BZ546" s="68"/>
      <c r="CA546" s="68"/>
      <c r="CB546" s="68"/>
      <c r="CC546" s="68"/>
      <c r="CD546" s="68"/>
      <c r="CE546" s="68"/>
      <c r="CF546" s="68"/>
      <c r="CG546" s="68"/>
      <c r="CH546" s="68"/>
      <c r="CI546" s="68"/>
      <c r="CJ546" s="68"/>
      <c r="CK546" s="68"/>
      <c r="CL546" s="68"/>
      <c r="CM546" s="68"/>
      <c r="CN546" s="68"/>
      <c r="CO546" s="68"/>
      <c r="CP546" s="68"/>
      <c r="CQ546" s="68"/>
      <c r="CR546" s="68"/>
      <c r="CS546" s="68"/>
      <c r="CT546" s="68"/>
      <c r="CU546" s="68"/>
      <c r="CV546" s="68"/>
      <c r="CW546" s="68"/>
      <c r="CX546" s="68"/>
      <c r="CY546" s="68"/>
      <c r="CZ546" s="68"/>
      <c r="DA546" s="68"/>
      <c r="DB546" s="68"/>
      <c r="DC546" s="68"/>
      <c r="DD546" s="68"/>
      <c r="DE546" s="68"/>
      <c r="DF546" s="68"/>
      <c r="DG546" s="68"/>
      <c r="DH546" s="68"/>
      <c r="DI546" s="68"/>
      <c r="DJ546" s="68"/>
      <c r="DK546" s="68"/>
      <c r="DL546" s="68"/>
      <c r="DM546" s="68"/>
      <c r="DN546" s="68"/>
      <c r="DO546" s="68"/>
      <c r="DP546" s="68"/>
      <c r="DQ546" s="68"/>
      <c r="DR546" s="68"/>
      <c r="DS546" s="68"/>
      <c r="DT546" s="68"/>
      <c r="DU546" s="68"/>
      <c r="DV546" s="68"/>
      <c r="DW546" s="68"/>
      <c r="DX546" s="68"/>
      <c r="DY546" s="68"/>
      <c r="DZ546" s="68"/>
      <c r="EA546" s="68"/>
      <c r="EB546" s="68"/>
      <c r="EC546" s="68"/>
      <c r="ED546" s="68"/>
      <c r="EE546" s="68"/>
      <c r="EF546" s="68"/>
      <c r="EG546" s="68"/>
      <c r="EH546" s="68"/>
      <c r="EI546" s="68"/>
      <c r="EJ546" s="68"/>
      <c r="EK546" s="68"/>
      <c r="EL546" s="68"/>
      <c r="EM546" s="68"/>
      <c r="EN546" s="68"/>
      <c r="EO546" s="68"/>
      <c r="EP546" s="68"/>
      <c r="EQ546" s="68"/>
      <c r="ER546" s="68"/>
      <c r="ES546" s="68"/>
      <c r="ET546" s="68"/>
      <c r="EU546" s="68"/>
      <c r="EV546" s="68"/>
      <c r="EW546" s="68"/>
      <c r="EX546" s="68"/>
      <c r="EY546" s="68"/>
      <c r="EZ546" s="68"/>
      <c r="FA546" s="68"/>
      <c r="FB546" s="68"/>
      <c r="FC546" s="68"/>
      <c r="FD546" s="68"/>
      <c r="FE546" s="68"/>
      <c r="FF546" s="68"/>
      <c r="FG546" s="68"/>
      <c r="FH546" s="68"/>
      <c r="FI546" s="68"/>
      <c r="FJ546" s="68"/>
      <c r="FK546" s="68"/>
      <c r="FL546" s="68"/>
    </row>
    <row r="547" spans="1:168" s="2" customFormat="1" ht="15" customHeight="1" x14ac:dyDescent="0.25">
      <c r="A547" s="1">
        <v>1</v>
      </c>
      <c r="B547" s="2" t="s">
        <v>599</v>
      </c>
      <c r="C547" s="1" t="s">
        <v>30</v>
      </c>
      <c r="D547" s="1" t="s">
        <v>598</v>
      </c>
      <c r="E547" s="1" t="s">
        <v>91</v>
      </c>
      <c r="F547" s="1" t="s">
        <v>82</v>
      </c>
      <c r="G547" s="3">
        <v>75000</v>
      </c>
      <c r="H547" s="4">
        <v>6039.35</v>
      </c>
      <c r="I547" s="3">
        <v>25</v>
      </c>
      <c r="J547" s="3">
        <f>+G547*2.87%</f>
        <v>2152.5</v>
      </c>
      <c r="K547" s="55">
        <f>+G547*7.1%</f>
        <v>5324.9999999999991</v>
      </c>
      <c r="L547" s="3">
        <v>748.08</v>
      </c>
      <c r="M547" s="3">
        <f>+G547*3.04%</f>
        <v>2280</v>
      </c>
      <c r="N547" s="55">
        <f>+G547*7.09%</f>
        <v>5317.5</v>
      </c>
      <c r="O547" s="5">
        <v>1350.12</v>
      </c>
      <c r="P547" s="3">
        <f>SUM(J547:N547)</f>
        <v>15823.08</v>
      </c>
      <c r="Q547" s="3">
        <f>+H547+I547+J547+M547+O547</f>
        <v>11846.970000000001</v>
      </c>
      <c r="R547" s="3">
        <f>+K547+L547+N547</f>
        <v>11390.579999999998</v>
      </c>
      <c r="S547" s="57">
        <f>+G547-Q547</f>
        <v>63153.03</v>
      </c>
      <c r="T547" s="1">
        <v>111</v>
      </c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</row>
    <row r="548" spans="1:168" s="2" customFormat="1" ht="15" customHeight="1" thickBot="1" x14ac:dyDescent="0.3">
      <c r="A548" s="1">
        <v>2</v>
      </c>
      <c r="B548" s="2" t="s">
        <v>600</v>
      </c>
      <c r="C548" s="1" t="s">
        <v>30</v>
      </c>
      <c r="D548" s="1" t="s">
        <v>598</v>
      </c>
      <c r="E548" s="1" t="s">
        <v>157</v>
      </c>
      <c r="F548" s="1" t="s">
        <v>32</v>
      </c>
      <c r="G548" s="3">
        <v>22575</v>
      </c>
      <c r="H548" s="58">
        <v>0</v>
      </c>
      <c r="I548" s="3">
        <v>25</v>
      </c>
      <c r="J548" s="3">
        <f>+G548*2.87%</f>
        <v>647.90250000000003</v>
      </c>
      <c r="K548" s="55">
        <f>+G548*7.1%</f>
        <v>1602.8249999999998</v>
      </c>
      <c r="L548" s="55">
        <f>+G548*1.15%</f>
        <v>259.61250000000001</v>
      </c>
      <c r="M548" s="3">
        <f>+G548*3.04%</f>
        <v>686.28</v>
      </c>
      <c r="N548" s="55">
        <f>+G548*7.09%</f>
        <v>1600.5675000000001</v>
      </c>
      <c r="O548" s="5">
        <v>0</v>
      </c>
      <c r="P548" s="3">
        <f>SUM(J548:N548)</f>
        <v>4797.1875</v>
      </c>
      <c r="Q548" s="3">
        <f>+H548+I548+J548+M548+O548</f>
        <v>1359.1824999999999</v>
      </c>
      <c r="R548" s="3">
        <f>+K548+L548+N548</f>
        <v>3463.0050000000001</v>
      </c>
      <c r="S548" s="57">
        <f>+G548-Q548</f>
        <v>21215.817500000001</v>
      </c>
      <c r="T548" s="1">
        <v>111</v>
      </c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</row>
    <row r="549" spans="1:168" s="104" customFormat="1" ht="15" customHeight="1" thickBot="1" x14ac:dyDescent="0.3">
      <c r="A549" s="84">
        <f>+A548</f>
        <v>2</v>
      </c>
      <c r="B549" s="85"/>
      <c r="C549" s="85"/>
      <c r="D549" s="85"/>
      <c r="E549" s="85"/>
      <c r="F549" s="85"/>
      <c r="G549" s="67">
        <f t="shared" ref="G549:S549" si="145">SUM(G547:G548)</f>
        <v>97575</v>
      </c>
      <c r="H549" s="67">
        <f t="shared" si="145"/>
        <v>6039.35</v>
      </c>
      <c r="I549" s="67">
        <f t="shared" si="145"/>
        <v>50</v>
      </c>
      <c r="J549" s="67">
        <f t="shared" si="145"/>
        <v>2800.4025000000001</v>
      </c>
      <c r="K549" s="67">
        <f t="shared" si="145"/>
        <v>6927.8249999999989</v>
      </c>
      <c r="L549" s="67">
        <f t="shared" si="145"/>
        <v>1007.6925000000001</v>
      </c>
      <c r="M549" s="67">
        <f t="shared" si="145"/>
        <v>2966.2799999999997</v>
      </c>
      <c r="N549" s="67">
        <f t="shared" si="145"/>
        <v>6918.0675000000001</v>
      </c>
      <c r="O549" s="67">
        <f t="shared" si="145"/>
        <v>1350.12</v>
      </c>
      <c r="P549" s="67">
        <f t="shared" si="145"/>
        <v>20620.267500000002</v>
      </c>
      <c r="Q549" s="67">
        <f t="shared" si="145"/>
        <v>13206.1525</v>
      </c>
      <c r="R549" s="67">
        <f t="shared" si="145"/>
        <v>14853.584999999999</v>
      </c>
      <c r="S549" s="67">
        <f t="shared" si="145"/>
        <v>84368.847500000003</v>
      </c>
      <c r="T549" s="67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  <c r="BQ549" s="68"/>
      <c r="BR549" s="68"/>
      <c r="BS549" s="68"/>
      <c r="BT549" s="68"/>
      <c r="BU549" s="68"/>
      <c r="BV549" s="68"/>
      <c r="BW549" s="68"/>
      <c r="BX549" s="68"/>
      <c r="BY549" s="68"/>
      <c r="BZ549" s="68"/>
      <c r="CA549" s="68"/>
      <c r="CB549" s="68"/>
      <c r="CC549" s="68"/>
      <c r="CD549" s="68"/>
      <c r="CE549" s="68"/>
      <c r="CF549" s="68"/>
      <c r="CG549" s="68"/>
      <c r="CH549" s="68"/>
      <c r="CI549" s="68"/>
      <c r="CJ549" s="68"/>
      <c r="CK549" s="68"/>
      <c r="CL549" s="68"/>
      <c r="CM549" s="68"/>
      <c r="CN549" s="68"/>
      <c r="CO549" s="68"/>
      <c r="CP549" s="68"/>
      <c r="CQ549" s="68"/>
      <c r="CR549" s="68"/>
      <c r="CS549" s="68"/>
      <c r="CT549" s="68"/>
      <c r="CU549" s="68"/>
      <c r="CV549" s="68"/>
      <c r="CW549" s="68"/>
      <c r="CX549" s="68"/>
      <c r="CY549" s="68"/>
      <c r="CZ549" s="68"/>
      <c r="DA549" s="68"/>
      <c r="DB549" s="68"/>
      <c r="DC549" s="68"/>
      <c r="DD549" s="68"/>
      <c r="DE549" s="68"/>
      <c r="DF549" s="68"/>
      <c r="DG549" s="68"/>
      <c r="DH549" s="68"/>
      <c r="DI549" s="68"/>
      <c r="DJ549" s="68"/>
      <c r="DK549" s="68"/>
      <c r="DL549" s="68"/>
      <c r="DM549" s="68"/>
      <c r="DN549" s="68"/>
      <c r="DO549" s="68"/>
      <c r="DP549" s="68"/>
      <c r="DQ549" s="68"/>
      <c r="DR549" s="68"/>
      <c r="DS549" s="68"/>
      <c r="DT549" s="68"/>
      <c r="DU549" s="68"/>
      <c r="DV549" s="68"/>
      <c r="DW549" s="68"/>
      <c r="DX549" s="68"/>
      <c r="DY549" s="68"/>
      <c r="DZ549" s="68"/>
      <c r="EA549" s="68"/>
      <c r="EB549" s="68"/>
      <c r="EC549" s="68"/>
      <c r="ED549" s="68"/>
      <c r="EE549" s="68"/>
      <c r="EF549" s="68"/>
      <c r="EG549" s="68"/>
      <c r="EH549" s="68"/>
      <c r="EI549" s="68"/>
      <c r="EJ549" s="68"/>
      <c r="EK549" s="68"/>
      <c r="EL549" s="68"/>
      <c r="EM549" s="68"/>
      <c r="EN549" s="68"/>
      <c r="EO549" s="68"/>
      <c r="EP549" s="68"/>
      <c r="EQ549" s="68"/>
      <c r="ER549" s="68"/>
      <c r="ES549" s="68"/>
      <c r="ET549" s="68"/>
      <c r="EU549" s="68"/>
      <c r="EV549" s="68"/>
      <c r="EW549" s="68"/>
      <c r="EX549" s="68"/>
      <c r="EY549" s="68"/>
      <c r="EZ549" s="68"/>
      <c r="FA549" s="68"/>
      <c r="FB549" s="68"/>
      <c r="FC549" s="68"/>
      <c r="FD549" s="68"/>
      <c r="FE549" s="68"/>
      <c r="FF549" s="68"/>
      <c r="FG549" s="68"/>
      <c r="FH549" s="68"/>
      <c r="FI549" s="68"/>
      <c r="FJ549" s="68"/>
      <c r="FK549" s="68"/>
      <c r="FL549" s="68"/>
    </row>
    <row r="550" spans="1:168" s="2" customFormat="1" ht="8.1" customHeight="1" x14ac:dyDescent="0.25">
      <c r="A550" s="69"/>
      <c r="B550" s="70"/>
      <c r="C550" s="70"/>
      <c r="D550" s="70"/>
      <c r="E550" s="70"/>
      <c r="F550" s="70"/>
      <c r="G550" s="68"/>
      <c r="H550" s="71"/>
      <c r="I550" s="55"/>
      <c r="J550" s="68"/>
      <c r="K550" s="68"/>
      <c r="L550" s="68"/>
      <c r="M550" s="55"/>
      <c r="N550" s="55"/>
      <c r="O550" s="105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68"/>
      <c r="CX550" s="68"/>
      <c r="CY550" s="68"/>
      <c r="CZ550" s="68"/>
      <c r="DA550" s="68"/>
      <c r="DB550" s="68"/>
      <c r="DC550" s="68"/>
      <c r="DD550" s="68"/>
      <c r="DE550" s="68"/>
      <c r="DF550" s="68"/>
      <c r="DG550" s="68"/>
      <c r="DH550" s="68"/>
      <c r="DI550" s="68"/>
      <c r="DJ550" s="68"/>
      <c r="DK550" s="68"/>
      <c r="DL550" s="68"/>
      <c r="DM550" s="68"/>
      <c r="DN550" s="68"/>
      <c r="DO550" s="68"/>
      <c r="DP550" s="68"/>
      <c r="DQ550" s="68"/>
      <c r="DR550" s="68"/>
      <c r="DS550" s="68"/>
      <c r="DT550" s="68"/>
      <c r="DU550" s="68"/>
      <c r="DV550" s="68"/>
      <c r="DW550" s="68"/>
      <c r="DX550" s="68"/>
      <c r="DY550" s="68"/>
      <c r="DZ550" s="68"/>
      <c r="EA550" s="68"/>
      <c r="EB550" s="68"/>
      <c r="EC550" s="68"/>
      <c r="ED550" s="68"/>
      <c r="EE550" s="68"/>
      <c r="EF550" s="68"/>
      <c r="EG550" s="68"/>
      <c r="EH550" s="68"/>
      <c r="EI550" s="68"/>
      <c r="EJ550" s="68"/>
      <c r="EK550" s="68"/>
      <c r="EL550" s="68"/>
      <c r="EM550" s="68"/>
      <c r="EN550" s="68"/>
      <c r="EO550" s="68"/>
      <c r="EP550" s="68"/>
      <c r="EQ550" s="68"/>
      <c r="ER550" s="68"/>
      <c r="ES550" s="68"/>
      <c r="ET550" s="68"/>
      <c r="EU550" s="68"/>
      <c r="EV550" s="68"/>
      <c r="EW550" s="68"/>
      <c r="EX550" s="68"/>
      <c r="EY550" s="68"/>
      <c r="EZ550" s="68"/>
      <c r="FA550" s="68"/>
      <c r="FB550" s="68"/>
      <c r="FC550" s="68"/>
      <c r="FD550" s="68"/>
      <c r="FE550" s="68"/>
      <c r="FF550" s="68"/>
      <c r="FG550" s="68"/>
      <c r="FH550" s="68"/>
      <c r="FI550" s="68"/>
      <c r="FJ550" s="68"/>
      <c r="FK550" s="68"/>
      <c r="FL550" s="68"/>
    </row>
    <row r="551" spans="1:168" s="2" customFormat="1" ht="15" customHeight="1" x14ac:dyDescent="0.25">
      <c r="A551" s="48" t="s">
        <v>601</v>
      </c>
      <c r="B551" s="48"/>
      <c r="C551" s="48"/>
      <c r="D551" s="48"/>
      <c r="E551" s="48"/>
      <c r="F551" s="95"/>
      <c r="G551" s="101"/>
      <c r="H551" s="101"/>
      <c r="I551" s="101"/>
      <c r="J551" s="101"/>
      <c r="K551" s="101"/>
      <c r="L551" s="49"/>
      <c r="M551" s="101"/>
      <c r="N551" s="101"/>
      <c r="O551" s="102"/>
      <c r="P551" s="101"/>
      <c r="Q551" s="101"/>
      <c r="R551" s="101"/>
      <c r="S551" s="101"/>
      <c r="T551" s="100"/>
      <c r="U551" s="100"/>
      <c r="V551" s="100"/>
      <c r="W551" s="100"/>
      <c r="X551" s="100"/>
      <c r="Y551" s="100"/>
      <c r="Z551" s="100"/>
      <c r="AA551" s="100"/>
      <c r="AB551" s="100"/>
      <c r="AC551" s="100"/>
      <c r="AD551" s="100"/>
      <c r="AE551" s="100"/>
      <c r="AF551" s="100"/>
      <c r="AG551" s="100"/>
      <c r="AH551" s="100"/>
      <c r="AI551" s="100"/>
      <c r="AJ551" s="100"/>
      <c r="AK551" s="100"/>
      <c r="AL551" s="100"/>
      <c r="AM551" s="100"/>
      <c r="AN551" s="100"/>
      <c r="AO551" s="100"/>
      <c r="AP551" s="100"/>
      <c r="AQ551" s="100"/>
      <c r="AR551" s="100"/>
      <c r="AS551" s="100"/>
      <c r="AT551" s="100"/>
      <c r="AU551" s="100"/>
      <c r="AV551" s="100"/>
      <c r="AW551" s="100"/>
      <c r="AX551" s="100"/>
      <c r="AY551" s="100"/>
      <c r="AZ551" s="100"/>
      <c r="BA551" s="100"/>
      <c r="BB551" s="100"/>
      <c r="BC551" s="100"/>
      <c r="BD551" s="100"/>
      <c r="BE551" s="100"/>
      <c r="BF551" s="100"/>
      <c r="BG551" s="100"/>
      <c r="BH551" s="100"/>
      <c r="BI551" s="100"/>
      <c r="BJ551" s="100"/>
      <c r="BK551" s="100"/>
      <c r="BL551" s="100"/>
      <c r="BM551" s="100"/>
      <c r="BN551" s="100"/>
      <c r="BO551" s="100"/>
      <c r="BP551" s="100"/>
      <c r="BQ551" s="100"/>
      <c r="BR551" s="100"/>
      <c r="BS551" s="100"/>
      <c r="BT551" s="100"/>
      <c r="BU551" s="100"/>
      <c r="BV551" s="100"/>
      <c r="BW551" s="100"/>
      <c r="BX551" s="100"/>
      <c r="BY551" s="100"/>
      <c r="BZ551" s="100"/>
      <c r="CA551" s="100"/>
      <c r="CB551" s="100"/>
      <c r="CC551" s="100"/>
      <c r="CD551" s="100"/>
      <c r="CE551" s="100"/>
      <c r="CF551" s="100"/>
      <c r="CG551" s="100"/>
      <c r="CH551" s="100"/>
      <c r="CI551" s="100"/>
      <c r="CJ551" s="100"/>
      <c r="CK551" s="100"/>
      <c r="CL551" s="100"/>
      <c r="CM551" s="100"/>
      <c r="CN551" s="100"/>
      <c r="CO551" s="100"/>
      <c r="CP551" s="100"/>
      <c r="CQ551" s="100"/>
      <c r="CR551" s="100"/>
      <c r="CS551" s="100"/>
      <c r="CT551" s="100"/>
      <c r="CU551" s="100"/>
      <c r="CV551" s="100"/>
      <c r="CW551" s="100"/>
      <c r="CX551" s="100"/>
      <c r="CY551" s="100"/>
      <c r="CZ551" s="100"/>
      <c r="DA551" s="100"/>
      <c r="DB551" s="100"/>
      <c r="DC551" s="100"/>
      <c r="DD551" s="100"/>
      <c r="DE551" s="100"/>
      <c r="DF551" s="100"/>
      <c r="DG551" s="100"/>
      <c r="DH551" s="100"/>
      <c r="DI551" s="100"/>
      <c r="DJ551" s="100"/>
      <c r="DK551" s="100"/>
      <c r="DL551" s="100"/>
      <c r="DM551" s="100"/>
      <c r="DN551" s="100"/>
      <c r="DO551" s="100"/>
      <c r="DP551" s="100"/>
      <c r="DQ551" s="100"/>
      <c r="DR551" s="100"/>
      <c r="DS551" s="100"/>
      <c r="DT551" s="100"/>
      <c r="DU551" s="100"/>
      <c r="DV551" s="100"/>
      <c r="DW551" s="100"/>
      <c r="DX551" s="100"/>
      <c r="DY551" s="100"/>
      <c r="DZ551" s="100"/>
      <c r="EA551" s="100"/>
      <c r="EB551" s="100"/>
      <c r="EC551" s="100"/>
      <c r="ED551" s="100"/>
      <c r="EE551" s="100"/>
      <c r="EF551" s="100"/>
      <c r="EG551" s="100"/>
      <c r="EH551" s="100"/>
      <c r="EI551" s="100"/>
      <c r="EJ551" s="100"/>
      <c r="EK551" s="100"/>
      <c r="EL551" s="100"/>
      <c r="EM551" s="100"/>
      <c r="EN551" s="100"/>
      <c r="EO551" s="100"/>
      <c r="EP551" s="100"/>
      <c r="EQ551" s="100"/>
      <c r="ER551" s="100"/>
      <c r="ES551" s="100"/>
      <c r="ET551" s="100"/>
      <c r="EU551" s="100"/>
      <c r="EV551" s="100"/>
      <c r="EW551" s="100"/>
      <c r="EX551" s="100"/>
      <c r="EY551" s="100"/>
      <c r="EZ551" s="100"/>
      <c r="FA551" s="100"/>
      <c r="FB551" s="100"/>
      <c r="FC551" s="100"/>
      <c r="FD551" s="100"/>
      <c r="FE551" s="100"/>
      <c r="FF551" s="100"/>
      <c r="FG551" s="100"/>
      <c r="FH551" s="100"/>
      <c r="FI551" s="100"/>
      <c r="FJ551" s="100"/>
      <c r="FK551" s="100"/>
      <c r="FL551" s="100"/>
    </row>
    <row r="552" spans="1:168" s="2" customFormat="1" ht="8.1" customHeight="1" x14ac:dyDescent="0.25">
      <c r="A552" s="69"/>
      <c r="B552" s="70"/>
      <c r="C552" s="70"/>
      <c r="D552" s="70"/>
      <c r="E552" s="70"/>
      <c r="F552" s="70"/>
      <c r="G552" s="68"/>
      <c r="H552" s="71"/>
      <c r="I552" s="55"/>
      <c r="J552" s="68"/>
      <c r="K552" s="68"/>
      <c r="L552" s="68"/>
      <c r="M552" s="55"/>
      <c r="N552" s="55"/>
      <c r="O552" s="105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/>
      <c r="BQ552" s="68"/>
      <c r="BR552" s="68"/>
      <c r="BS552" s="68"/>
      <c r="BT552" s="68"/>
      <c r="BU552" s="68"/>
      <c r="BV552" s="68"/>
      <c r="BW552" s="68"/>
      <c r="BX552" s="68"/>
      <c r="BY552" s="68"/>
      <c r="BZ552" s="68"/>
      <c r="CA552" s="68"/>
      <c r="CB552" s="68"/>
      <c r="CC552" s="68"/>
      <c r="CD552" s="68"/>
      <c r="CE552" s="68"/>
      <c r="CF552" s="68"/>
      <c r="CG552" s="68"/>
      <c r="CH552" s="68"/>
      <c r="CI552" s="68"/>
      <c r="CJ552" s="68"/>
      <c r="CK552" s="68"/>
      <c r="CL552" s="68"/>
      <c r="CM552" s="68"/>
      <c r="CN552" s="68"/>
      <c r="CO552" s="68"/>
      <c r="CP552" s="68"/>
      <c r="CQ552" s="68"/>
      <c r="CR552" s="68"/>
      <c r="CS552" s="68"/>
      <c r="CT552" s="68"/>
      <c r="CU552" s="68"/>
      <c r="CV552" s="68"/>
      <c r="CW552" s="68"/>
      <c r="CX552" s="68"/>
      <c r="CY552" s="68"/>
      <c r="CZ552" s="68"/>
      <c r="DA552" s="68"/>
      <c r="DB552" s="68"/>
      <c r="DC552" s="68"/>
      <c r="DD552" s="68"/>
      <c r="DE552" s="68"/>
      <c r="DF552" s="68"/>
      <c r="DG552" s="68"/>
      <c r="DH552" s="68"/>
      <c r="DI552" s="68"/>
      <c r="DJ552" s="68"/>
      <c r="DK552" s="68"/>
      <c r="DL552" s="68"/>
      <c r="DM552" s="68"/>
      <c r="DN552" s="68"/>
      <c r="DO552" s="68"/>
      <c r="DP552" s="68"/>
      <c r="DQ552" s="68"/>
      <c r="DR552" s="68"/>
      <c r="DS552" s="68"/>
      <c r="DT552" s="68"/>
      <c r="DU552" s="68"/>
      <c r="DV552" s="68"/>
      <c r="DW552" s="68"/>
      <c r="DX552" s="68"/>
      <c r="DY552" s="68"/>
      <c r="DZ552" s="68"/>
      <c r="EA552" s="68"/>
      <c r="EB552" s="68"/>
      <c r="EC552" s="68"/>
      <c r="ED552" s="68"/>
      <c r="EE552" s="68"/>
      <c r="EF552" s="68"/>
      <c r="EG552" s="68"/>
      <c r="EH552" s="68"/>
      <c r="EI552" s="68"/>
      <c r="EJ552" s="68"/>
      <c r="EK552" s="68"/>
      <c r="EL552" s="68"/>
      <c r="EM552" s="68"/>
      <c r="EN552" s="68"/>
      <c r="EO552" s="68"/>
      <c r="EP552" s="68"/>
      <c r="EQ552" s="68"/>
      <c r="ER552" s="68"/>
      <c r="ES552" s="68"/>
      <c r="ET552" s="68"/>
      <c r="EU552" s="68"/>
      <c r="EV552" s="68"/>
      <c r="EW552" s="68"/>
      <c r="EX552" s="68"/>
      <c r="EY552" s="68"/>
      <c r="EZ552" s="68"/>
      <c r="FA552" s="68"/>
      <c r="FB552" s="68"/>
      <c r="FC552" s="68"/>
      <c r="FD552" s="68"/>
      <c r="FE552" s="68"/>
      <c r="FF552" s="68"/>
      <c r="FG552" s="68"/>
      <c r="FH552" s="68"/>
      <c r="FI552" s="68"/>
      <c r="FJ552" s="68"/>
      <c r="FK552" s="68"/>
      <c r="FL552" s="68"/>
    </row>
    <row r="553" spans="1:168" s="2" customFormat="1" ht="15" customHeight="1" x14ac:dyDescent="0.25">
      <c r="A553" s="1">
        <v>1</v>
      </c>
      <c r="B553" s="2" t="s">
        <v>602</v>
      </c>
      <c r="C553" s="1" t="s">
        <v>34</v>
      </c>
      <c r="D553" s="1" t="s">
        <v>603</v>
      </c>
      <c r="E553" s="1" t="s">
        <v>169</v>
      </c>
      <c r="F553" s="1" t="s">
        <v>32</v>
      </c>
      <c r="G553" s="3">
        <v>40000</v>
      </c>
      <c r="H553" s="4">
        <v>442.65</v>
      </c>
      <c r="I553" s="3">
        <v>25</v>
      </c>
      <c r="J553" s="3">
        <f t="shared" ref="J553:J565" si="146">+G553*2.87%</f>
        <v>1148</v>
      </c>
      <c r="K553" s="55">
        <f t="shared" ref="K553:K565" si="147">+G553*7.1%</f>
        <v>2839.9999999999995</v>
      </c>
      <c r="L553" s="55">
        <f t="shared" ref="L553:L565" si="148">+G553*1.15%</f>
        <v>460</v>
      </c>
      <c r="M553" s="3">
        <f t="shared" ref="M553:M565" si="149">+G553*3.04%</f>
        <v>1216</v>
      </c>
      <c r="N553" s="55">
        <f t="shared" ref="N553:N565" si="150">+G553*7.09%</f>
        <v>2836</v>
      </c>
      <c r="O553" s="5">
        <v>0</v>
      </c>
      <c r="P553" s="3">
        <f t="shared" ref="P553:P565" si="151">SUM(J553:N553)</f>
        <v>8500</v>
      </c>
      <c r="Q553" s="3">
        <f t="shared" ref="Q553:Q565" si="152">+H553+I553+J553+M553+O553</f>
        <v>2831.65</v>
      </c>
      <c r="R553" s="3">
        <f t="shared" ref="R553:R565" si="153">+K553+L553+N553</f>
        <v>6136</v>
      </c>
      <c r="S553" s="57">
        <f t="shared" ref="S553:S565" si="154">+G553-Q553</f>
        <v>37168.35</v>
      </c>
      <c r="T553" s="1">
        <v>111</v>
      </c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</row>
    <row r="554" spans="1:168" s="2" customFormat="1" ht="15" customHeight="1" x14ac:dyDescent="0.25">
      <c r="A554" s="1">
        <v>2</v>
      </c>
      <c r="B554" s="2" t="s">
        <v>604</v>
      </c>
      <c r="C554" s="1" t="s">
        <v>34</v>
      </c>
      <c r="D554" s="1" t="s">
        <v>603</v>
      </c>
      <c r="E554" s="1" t="s">
        <v>87</v>
      </c>
      <c r="F554" s="1" t="s">
        <v>32</v>
      </c>
      <c r="G554" s="3">
        <v>40000</v>
      </c>
      <c r="H554" s="4">
        <v>442.65</v>
      </c>
      <c r="I554" s="3">
        <v>25</v>
      </c>
      <c r="J554" s="3">
        <f t="shared" si="146"/>
        <v>1148</v>
      </c>
      <c r="K554" s="55">
        <f t="shared" si="147"/>
        <v>2839.9999999999995</v>
      </c>
      <c r="L554" s="55">
        <f t="shared" si="148"/>
        <v>460</v>
      </c>
      <c r="M554" s="3">
        <f t="shared" si="149"/>
        <v>1216</v>
      </c>
      <c r="N554" s="55">
        <f t="shared" si="150"/>
        <v>2836</v>
      </c>
      <c r="O554" s="5">
        <v>0</v>
      </c>
      <c r="P554" s="3">
        <f t="shared" si="151"/>
        <v>8500</v>
      </c>
      <c r="Q554" s="3">
        <f t="shared" si="152"/>
        <v>2831.65</v>
      </c>
      <c r="R554" s="3">
        <f t="shared" si="153"/>
        <v>6136</v>
      </c>
      <c r="S554" s="57">
        <f t="shared" si="154"/>
        <v>37168.35</v>
      </c>
      <c r="T554" s="1">
        <v>111</v>
      </c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</row>
    <row r="555" spans="1:168" s="2" customFormat="1" ht="15" customHeight="1" x14ac:dyDescent="0.25">
      <c r="A555" s="1">
        <v>3</v>
      </c>
      <c r="B555" s="2" t="s">
        <v>605</v>
      </c>
      <c r="C555" s="1" t="s">
        <v>34</v>
      </c>
      <c r="D555" s="1" t="s">
        <v>603</v>
      </c>
      <c r="E555" s="1" t="s">
        <v>64</v>
      </c>
      <c r="F555" s="1" t="s">
        <v>32</v>
      </c>
      <c r="G555" s="3">
        <v>28000</v>
      </c>
      <c r="H555" s="4">
        <v>0</v>
      </c>
      <c r="I555" s="3">
        <v>25</v>
      </c>
      <c r="J555" s="3">
        <f t="shared" si="146"/>
        <v>803.6</v>
      </c>
      <c r="K555" s="55">
        <f t="shared" si="147"/>
        <v>1987.9999999999998</v>
      </c>
      <c r="L555" s="55">
        <f t="shared" si="148"/>
        <v>322</v>
      </c>
      <c r="M555" s="3">
        <f t="shared" si="149"/>
        <v>851.2</v>
      </c>
      <c r="N555" s="55">
        <f t="shared" si="150"/>
        <v>1985.2</v>
      </c>
      <c r="O555" s="5">
        <v>0</v>
      </c>
      <c r="P555" s="3">
        <f t="shared" si="151"/>
        <v>5950</v>
      </c>
      <c r="Q555" s="3">
        <f t="shared" si="152"/>
        <v>1679.8000000000002</v>
      </c>
      <c r="R555" s="3">
        <f t="shared" si="153"/>
        <v>4295.2</v>
      </c>
      <c r="S555" s="57">
        <f t="shared" si="154"/>
        <v>26320.2</v>
      </c>
      <c r="T555" s="1">
        <v>111</v>
      </c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</row>
    <row r="556" spans="1:168" s="2" customFormat="1" ht="15" customHeight="1" x14ac:dyDescent="0.25">
      <c r="A556" s="1">
        <v>4</v>
      </c>
      <c r="B556" s="122" t="s">
        <v>606</v>
      </c>
      <c r="C556" s="1" t="s">
        <v>34</v>
      </c>
      <c r="D556" s="1" t="s">
        <v>603</v>
      </c>
      <c r="E556" s="1" t="s">
        <v>64</v>
      </c>
      <c r="F556" s="1" t="s">
        <v>32</v>
      </c>
      <c r="G556" s="3">
        <v>30000</v>
      </c>
      <c r="H556" s="4">
        <v>0</v>
      </c>
      <c r="I556" s="3">
        <v>25</v>
      </c>
      <c r="J556" s="3">
        <f t="shared" si="146"/>
        <v>861</v>
      </c>
      <c r="K556" s="55">
        <f t="shared" si="147"/>
        <v>2130</v>
      </c>
      <c r="L556" s="55">
        <f t="shared" si="148"/>
        <v>345</v>
      </c>
      <c r="M556" s="3">
        <f t="shared" si="149"/>
        <v>912</v>
      </c>
      <c r="N556" s="55">
        <f t="shared" si="150"/>
        <v>2127</v>
      </c>
      <c r="O556" s="5">
        <v>0</v>
      </c>
      <c r="P556" s="3">
        <f t="shared" si="151"/>
        <v>6375</v>
      </c>
      <c r="Q556" s="3">
        <f t="shared" si="152"/>
        <v>1798</v>
      </c>
      <c r="R556" s="3">
        <f t="shared" si="153"/>
        <v>4602</v>
      </c>
      <c r="S556" s="57">
        <f t="shared" si="154"/>
        <v>28202</v>
      </c>
      <c r="T556" s="1">
        <v>111</v>
      </c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</row>
    <row r="557" spans="1:168" s="2" customFormat="1" ht="15" customHeight="1" x14ac:dyDescent="0.25">
      <c r="A557" s="1">
        <v>5</v>
      </c>
      <c r="B557" s="2" t="s">
        <v>607</v>
      </c>
      <c r="C557" s="1" t="s">
        <v>34</v>
      </c>
      <c r="D557" s="1" t="s">
        <v>603</v>
      </c>
      <c r="E557" s="1" t="s">
        <v>608</v>
      </c>
      <c r="F557" s="1" t="s">
        <v>32</v>
      </c>
      <c r="G557" s="3">
        <v>40000</v>
      </c>
      <c r="H557" s="4">
        <v>37.61</v>
      </c>
      <c r="I557" s="3">
        <v>25</v>
      </c>
      <c r="J557" s="3">
        <f t="shared" si="146"/>
        <v>1148</v>
      </c>
      <c r="K557" s="55">
        <f t="shared" si="147"/>
        <v>2839.9999999999995</v>
      </c>
      <c r="L557" s="55">
        <f t="shared" si="148"/>
        <v>460</v>
      </c>
      <c r="M557" s="3">
        <f t="shared" si="149"/>
        <v>1216</v>
      </c>
      <c r="N557" s="55">
        <f t="shared" si="150"/>
        <v>2836</v>
      </c>
      <c r="O557" s="5">
        <v>2700.24</v>
      </c>
      <c r="P557" s="3">
        <f t="shared" si="151"/>
        <v>8500</v>
      </c>
      <c r="Q557" s="3">
        <f t="shared" si="152"/>
        <v>5126.8499999999995</v>
      </c>
      <c r="R557" s="3">
        <f t="shared" si="153"/>
        <v>6136</v>
      </c>
      <c r="S557" s="57">
        <f t="shared" si="154"/>
        <v>34873.15</v>
      </c>
      <c r="T557" s="1">
        <v>111</v>
      </c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</row>
    <row r="558" spans="1:168" s="2" customFormat="1" ht="15" customHeight="1" x14ac:dyDescent="0.25">
      <c r="A558" s="1">
        <v>6</v>
      </c>
      <c r="B558" s="2" t="s">
        <v>609</v>
      </c>
      <c r="C558" s="1" t="s">
        <v>30</v>
      </c>
      <c r="D558" s="1" t="s">
        <v>603</v>
      </c>
      <c r="E558" s="1" t="s">
        <v>87</v>
      </c>
      <c r="F558" s="1" t="s">
        <v>32</v>
      </c>
      <c r="G558" s="3">
        <v>31500</v>
      </c>
      <c r="H558" s="58">
        <v>0</v>
      </c>
      <c r="I558" s="3">
        <v>25</v>
      </c>
      <c r="J558" s="3">
        <f t="shared" si="146"/>
        <v>904.05</v>
      </c>
      <c r="K558" s="55">
        <f t="shared" si="147"/>
        <v>2236.5</v>
      </c>
      <c r="L558" s="55">
        <f t="shared" si="148"/>
        <v>362.25</v>
      </c>
      <c r="M558" s="3">
        <f t="shared" si="149"/>
        <v>957.6</v>
      </c>
      <c r="N558" s="55">
        <f t="shared" si="150"/>
        <v>2233.3500000000004</v>
      </c>
      <c r="O558" s="5">
        <v>0</v>
      </c>
      <c r="P558" s="3">
        <f t="shared" si="151"/>
        <v>6693.7500000000009</v>
      </c>
      <c r="Q558" s="3">
        <f t="shared" si="152"/>
        <v>1886.65</v>
      </c>
      <c r="R558" s="3">
        <f t="shared" si="153"/>
        <v>4832.1000000000004</v>
      </c>
      <c r="S558" s="57">
        <f t="shared" si="154"/>
        <v>29613.35</v>
      </c>
      <c r="T558" s="1">
        <v>111</v>
      </c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</row>
    <row r="559" spans="1:168" s="2" customFormat="1" ht="15" customHeight="1" x14ac:dyDescent="0.25">
      <c r="A559" s="1">
        <v>7</v>
      </c>
      <c r="B559" s="2" t="s">
        <v>610</v>
      </c>
      <c r="C559" s="1" t="s">
        <v>34</v>
      </c>
      <c r="D559" s="1" t="s">
        <v>603</v>
      </c>
      <c r="E559" s="1" t="s">
        <v>87</v>
      </c>
      <c r="F559" s="1" t="s">
        <v>32</v>
      </c>
      <c r="G559" s="3">
        <v>45000</v>
      </c>
      <c r="H559" s="4">
        <v>945.81</v>
      </c>
      <c r="I559" s="3">
        <v>25</v>
      </c>
      <c r="J559" s="3">
        <f t="shared" si="146"/>
        <v>1291.5</v>
      </c>
      <c r="K559" s="55">
        <f t="shared" si="147"/>
        <v>3194.9999999999995</v>
      </c>
      <c r="L559" s="55">
        <f t="shared" si="148"/>
        <v>517.5</v>
      </c>
      <c r="M559" s="3">
        <f t="shared" si="149"/>
        <v>1368</v>
      </c>
      <c r="N559" s="55">
        <f t="shared" si="150"/>
        <v>3190.5</v>
      </c>
      <c r="O559" s="5">
        <v>1350.12</v>
      </c>
      <c r="P559" s="3">
        <f t="shared" si="151"/>
        <v>9562.5</v>
      </c>
      <c r="Q559" s="3">
        <f t="shared" si="152"/>
        <v>4980.43</v>
      </c>
      <c r="R559" s="3">
        <f t="shared" si="153"/>
        <v>6903</v>
      </c>
      <c r="S559" s="57">
        <f t="shared" si="154"/>
        <v>40019.57</v>
      </c>
      <c r="T559" s="1">
        <v>111</v>
      </c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</row>
    <row r="560" spans="1:168" s="2" customFormat="1" ht="15" customHeight="1" x14ac:dyDescent="0.25">
      <c r="A560" s="1">
        <v>8</v>
      </c>
      <c r="B560" s="2" t="s">
        <v>611</v>
      </c>
      <c r="C560" s="1" t="s">
        <v>34</v>
      </c>
      <c r="D560" s="1" t="s">
        <v>603</v>
      </c>
      <c r="E560" s="124" t="s">
        <v>612</v>
      </c>
      <c r="F560" s="1" t="s">
        <v>32</v>
      </c>
      <c r="G560" s="3">
        <v>50000</v>
      </c>
      <c r="H560" s="4">
        <v>1854</v>
      </c>
      <c r="I560" s="3">
        <v>25</v>
      </c>
      <c r="J560" s="3">
        <f t="shared" si="146"/>
        <v>1435</v>
      </c>
      <c r="K560" s="55">
        <f t="shared" si="147"/>
        <v>3549.9999999999995</v>
      </c>
      <c r="L560" s="55">
        <f t="shared" si="148"/>
        <v>575</v>
      </c>
      <c r="M560" s="3">
        <f t="shared" si="149"/>
        <v>1520</v>
      </c>
      <c r="N560" s="55">
        <f t="shared" si="150"/>
        <v>3545.0000000000005</v>
      </c>
      <c r="O560" s="5">
        <v>0</v>
      </c>
      <c r="P560" s="3">
        <f t="shared" si="151"/>
        <v>10625</v>
      </c>
      <c r="Q560" s="3">
        <f t="shared" si="152"/>
        <v>4834</v>
      </c>
      <c r="R560" s="3">
        <f t="shared" si="153"/>
        <v>7670</v>
      </c>
      <c r="S560" s="57">
        <f t="shared" si="154"/>
        <v>45166</v>
      </c>
      <c r="T560" s="1">
        <v>111</v>
      </c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</row>
    <row r="561" spans="1:168" s="2" customFormat="1" ht="15" customHeight="1" x14ac:dyDescent="0.25">
      <c r="A561" s="1">
        <v>9</v>
      </c>
      <c r="B561" s="2" t="s">
        <v>613</v>
      </c>
      <c r="C561" s="1" t="s">
        <v>34</v>
      </c>
      <c r="D561" s="1" t="s">
        <v>603</v>
      </c>
      <c r="E561" s="81" t="s">
        <v>61</v>
      </c>
      <c r="F561" s="1" t="s">
        <v>32</v>
      </c>
      <c r="G561" s="3">
        <v>28350</v>
      </c>
      <c r="H561" s="58">
        <v>0</v>
      </c>
      <c r="I561" s="3">
        <v>25</v>
      </c>
      <c r="J561" s="3">
        <f>+G561*2.87%</f>
        <v>813.64499999999998</v>
      </c>
      <c r="K561" s="55">
        <f>+G561*7.1%</f>
        <v>2012.85</v>
      </c>
      <c r="L561" s="55">
        <f>+G561*1.15%</f>
        <v>326.02499999999998</v>
      </c>
      <c r="M561" s="3">
        <f>+G561*3.04%</f>
        <v>861.84</v>
      </c>
      <c r="N561" s="55">
        <f>+G561*7.09%</f>
        <v>2010.0150000000001</v>
      </c>
      <c r="O561" s="5">
        <v>0</v>
      </c>
      <c r="P561" s="3">
        <f>SUM(J561:N561)</f>
        <v>6024.375</v>
      </c>
      <c r="Q561" s="3">
        <f>+H561+I561+J561+M561+O561</f>
        <v>1700.4850000000001</v>
      </c>
      <c r="R561" s="3">
        <f>+K561+L561+N561</f>
        <v>4348.8900000000003</v>
      </c>
      <c r="S561" s="57">
        <f>+G561-Q561</f>
        <v>26649.514999999999</v>
      </c>
      <c r="T561" s="1">
        <v>111</v>
      </c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</row>
    <row r="562" spans="1:168" s="2" customFormat="1" ht="15" customHeight="1" x14ac:dyDescent="0.25">
      <c r="A562" s="1">
        <v>10</v>
      </c>
      <c r="B562" s="2" t="s">
        <v>614</v>
      </c>
      <c r="C562" s="1" t="s">
        <v>30</v>
      </c>
      <c r="D562" s="1" t="s">
        <v>603</v>
      </c>
      <c r="E562" s="1" t="s">
        <v>615</v>
      </c>
      <c r="F562" s="1" t="s">
        <v>32</v>
      </c>
      <c r="G562" s="3">
        <v>29400</v>
      </c>
      <c r="H562" s="58">
        <v>0</v>
      </c>
      <c r="I562" s="3">
        <v>25</v>
      </c>
      <c r="J562" s="3">
        <f t="shared" si="146"/>
        <v>843.78</v>
      </c>
      <c r="K562" s="55">
        <f t="shared" si="147"/>
        <v>2087.3999999999996</v>
      </c>
      <c r="L562" s="55">
        <f t="shared" si="148"/>
        <v>338.09999999999997</v>
      </c>
      <c r="M562" s="3">
        <f t="shared" si="149"/>
        <v>893.76</v>
      </c>
      <c r="N562" s="55">
        <f t="shared" si="150"/>
        <v>2084.46</v>
      </c>
      <c r="O562" s="5">
        <v>0</v>
      </c>
      <c r="P562" s="3">
        <f t="shared" si="151"/>
        <v>6247.4999999999991</v>
      </c>
      <c r="Q562" s="3">
        <f t="shared" si="152"/>
        <v>1762.54</v>
      </c>
      <c r="R562" s="3">
        <f t="shared" si="153"/>
        <v>4509.9599999999991</v>
      </c>
      <c r="S562" s="57">
        <f t="shared" si="154"/>
        <v>27637.46</v>
      </c>
      <c r="T562" s="1">
        <v>111</v>
      </c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</row>
    <row r="563" spans="1:168" s="2" customFormat="1" ht="15" customHeight="1" x14ac:dyDescent="0.25">
      <c r="A563" s="1">
        <v>11</v>
      </c>
      <c r="B563" s="2" t="s">
        <v>616</v>
      </c>
      <c r="C563" s="1" t="s">
        <v>34</v>
      </c>
      <c r="D563" s="1" t="s">
        <v>603</v>
      </c>
      <c r="E563" s="110" t="s">
        <v>617</v>
      </c>
      <c r="F563" s="1" t="s">
        <v>32</v>
      </c>
      <c r="G563" s="3">
        <v>35000</v>
      </c>
      <c r="H563" s="58">
        <v>0</v>
      </c>
      <c r="I563" s="3">
        <v>25</v>
      </c>
      <c r="J563" s="3">
        <f t="shared" si="146"/>
        <v>1004.5</v>
      </c>
      <c r="K563" s="55">
        <f t="shared" si="147"/>
        <v>2485</v>
      </c>
      <c r="L563" s="55">
        <f t="shared" si="148"/>
        <v>402.5</v>
      </c>
      <c r="M563" s="3">
        <f t="shared" si="149"/>
        <v>1064</v>
      </c>
      <c r="N563" s="55">
        <f t="shared" si="150"/>
        <v>2481.5</v>
      </c>
      <c r="O563" s="5">
        <v>0</v>
      </c>
      <c r="P563" s="3">
        <f t="shared" si="151"/>
        <v>7437.5</v>
      </c>
      <c r="Q563" s="3">
        <f t="shared" si="152"/>
        <v>2093.5</v>
      </c>
      <c r="R563" s="3">
        <f t="shared" si="153"/>
        <v>5369</v>
      </c>
      <c r="S563" s="57">
        <f t="shared" si="154"/>
        <v>32906.5</v>
      </c>
      <c r="T563" s="1">
        <v>111</v>
      </c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</row>
    <row r="564" spans="1:168" s="2" customFormat="1" ht="15" customHeight="1" x14ac:dyDescent="0.25">
      <c r="A564" s="1">
        <v>12</v>
      </c>
      <c r="B564" s="2" t="s">
        <v>618</v>
      </c>
      <c r="C564" s="1" t="s">
        <v>30</v>
      </c>
      <c r="D564" s="1" t="s">
        <v>603</v>
      </c>
      <c r="E564" s="1" t="s">
        <v>66</v>
      </c>
      <c r="F564" s="1" t="s">
        <v>32</v>
      </c>
      <c r="G564" s="3">
        <v>22575</v>
      </c>
      <c r="H564" s="4">
        <v>0</v>
      </c>
      <c r="I564" s="3">
        <v>25</v>
      </c>
      <c r="J564" s="3">
        <f t="shared" si="146"/>
        <v>647.90250000000003</v>
      </c>
      <c r="K564" s="55">
        <f t="shared" si="147"/>
        <v>1602.8249999999998</v>
      </c>
      <c r="L564" s="55">
        <f t="shared" si="148"/>
        <v>259.61250000000001</v>
      </c>
      <c r="M564" s="3">
        <f t="shared" si="149"/>
        <v>686.28</v>
      </c>
      <c r="N564" s="55">
        <f t="shared" si="150"/>
        <v>1600.5675000000001</v>
      </c>
      <c r="O564" s="5">
        <v>1350.12</v>
      </c>
      <c r="P564" s="3">
        <f t="shared" si="151"/>
        <v>4797.1875</v>
      </c>
      <c r="Q564" s="3">
        <f t="shared" si="152"/>
        <v>2709.3024999999998</v>
      </c>
      <c r="R564" s="3">
        <f t="shared" si="153"/>
        <v>3463.0050000000001</v>
      </c>
      <c r="S564" s="57">
        <f t="shared" si="154"/>
        <v>19865.697500000002</v>
      </c>
      <c r="T564" s="1">
        <v>111</v>
      </c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</row>
    <row r="565" spans="1:168" s="2" customFormat="1" ht="15" customHeight="1" thickBot="1" x14ac:dyDescent="0.3">
      <c r="A565" s="1">
        <v>13</v>
      </c>
      <c r="B565" s="2" t="s">
        <v>619</v>
      </c>
      <c r="C565" s="1" t="s">
        <v>34</v>
      </c>
      <c r="D565" s="1" t="s">
        <v>603</v>
      </c>
      <c r="E565" s="1" t="s">
        <v>620</v>
      </c>
      <c r="F565" s="1" t="s">
        <v>32</v>
      </c>
      <c r="G565" s="3">
        <v>25000</v>
      </c>
      <c r="H565" s="58">
        <v>0</v>
      </c>
      <c r="I565" s="3">
        <v>25</v>
      </c>
      <c r="J565" s="3">
        <f t="shared" si="146"/>
        <v>717.5</v>
      </c>
      <c r="K565" s="55">
        <f t="shared" si="147"/>
        <v>1774.9999999999998</v>
      </c>
      <c r="L565" s="55">
        <f t="shared" si="148"/>
        <v>287.5</v>
      </c>
      <c r="M565" s="3">
        <f t="shared" si="149"/>
        <v>760</v>
      </c>
      <c r="N565" s="55">
        <f t="shared" si="150"/>
        <v>1772.5000000000002</v>
      </c>
      <c r="O565" s="5">
        <v>0</v>
      </c>
      <c r="P565" s="3">
        <f t="shared" si="151"/>
        <v>5312.5</v>
      </c>
      <c r="Q565" s="3">
        <f t="shared" si="152"/>
        <v>1502.5</v>
      </c>
      <c r="R565" s="3">
        <f t="shared" si="153"/>
        <v>3835</v>
      </c>
      <c r="S565" s="57">
        <f t="shared" si="154"/>
        <v>23497.5</v>
      </c>
      <c r="T565" s="1">
        <v>111</v>
      </c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</row>
    <row r="566" spans="1:168" s="104" customFormat="1" ht="15" customHeight="1" thickBot="1" x14ac:dyDescent="0.3">
      <c r="A566" s="84">
        <f>+A565</f>
        <v>13</v>
      </c>
      <c r="B566" s="85"/>
      <c r="C566" s="85"/>
      <c r="D566" s="85"/>
      <c r="E566" s="85"/>
      <c r="F566" s="85"/>
      <c r="G566" s="67">
        <f t="shared" ref="G566:S566" si="155">SUM(G553:G565)</f>
        <v>444825</v>
      </c>
      <c r="H566" s="67">
        <f>SUM(H553:H565)</f>
        <v>3722.72</v>
      </c>
      <c r="I566" s="67">
        <f t="shared" si="155"/>
        <v>325</v>
      </c>
      <c r="J566" s="67">
        <f t="shared" si="155"/>
        <v>12766.477500000003</v>
      </c>
      <c r="K566" s="67">
        <f t="shared" si="155"/>
        <v>31582.575000000001</v>
      </c>
      <c r="L566" s="67">
        <f t="shared" si="155"/>
        <v>5115.4875000000002</v>
      </c>
      <c r="M566" s="67">
        <f t="shared" si="155"/>
        <v>13522.68</v>
      </c>
      <c r="N566" s="67">
        <f t="shared" si="155"/>
        <v>31538.092500000002</v>
      </c>
      <c r="O566" s="67">
        <f t="shared" si="155"/>
        <v>5400.48</v>
      </c>
      <c r="P566" s="67">
        <f t="shared" si="155"/>
        <v>94525.3125</v>
      </c>
      <c r="Q566" s="67">
        <f t="shared" si="155"/>
        <v>35737.357499999998</v>
      </c>
      <c r="R566" s="67">
        <f t="shared" si="155"/>
        <v>68236.154999999999</v>
      </c>
      <c r="S566" s="67">
        <f t="shared" si="155"/>
        <v>409087.64250000002</v>
      </c>
      <c r="T566" s="67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  <c r="BN566" s="68"/>
      <c r="BO566" s="68"/>
      <c r="BP566" s="68"/>
      <c r="BQ566" s="68"/>
      <c r="BR566" s="68"/>
      <c r="BS566" s="68"/>
      <c r="BT566" s="68"/>
      <c r="BU566" s="68"/>
      <c r="BV566" s="68"/>
      <c r="BW566" s="68"/>
      <c r="BX566" s="68"/>
      <c r="BY566" s="68"/>
      <c r="BZ566" s="68"/>
      <c r="CA566" s="68"/>
      <c r="CB566" s="68"/>
      <c r="CC566" s="68"/>
      <c r="CD566" s="68"/>
      <c r="CE566" s="68"/>
      <c r="CF566" s="68"/>
      <c r="CG566" s="68"/>
      <c r="CH566" s="68"/>
      <c r="CI566" s="68"/>
      <c r="CJ566" s="68"/>
      <c r="CK566" s="68"/>
      <c r="CL566" s="68"/>
      <c r="CM566" s="68"/>
      <c r="CN566" s="68"/>
      <c r="CO566" s="68"/>
      <c r="CP566" s="68"/>
      <c r="CQ566" s="68"/>
      <c r="CR566" s="68"/>
      <c r="CS566" s="68"/>
      <c r="CT566" s="68"/>
      <c r="CU566" s="68"/>
      <c r="CV566" s="68"/>
      <c r="CW566" s="68"/>
      <c r="CX566" s="68"/>
      <c r="CY566" s="68"/>
      <c r="CZ566" s="68"/>
      <c r="DA566" s="68"/>
      <c r="DB566" s="68"/>
      <c r="DC566" s="68"/>
      <c r="DD566" s="68"/>
      <c r="DE566" s="68"/>
      <c r="DF566" s="68"/>
      <c r="DG566" s="68"/>
      <c r="DH566" s="68"/>
      <c r="DI566" s="68"/>
      <c r="DJ566" s="68"/>
      <c r="DK566" s="68"/>
      <c r="DL566" s="68"/>
      <c r="DM566" s="68"/>
      <c r="DN566" s="68"/>
      <c r="DO566" s="68"/>
      <c r="DP566" s="68"/>
      <c r="DQ566" s="68"/>
      <c r="DR566" s="68"/>
      <c r="DS566" s="68"/>
      <c r="DT566" s="68"/>
      <c r="DU566" s="68"/>
      <c r="DV566" s="68"/>
      <c r="DW566" s="68"/>
      <c r="DX566" s="68"/>
      <c r="DY566" s="68"/>
      <c r="DZ566" s="68"/>
      <c r="EA566" s="68"/>
      <c r="EB566" s="68"/>
      <c r="EC566" s="68"/>
      <c r="ED566" s="68"/>
      <c r="EE566" s="68"/>
      <c r="EF566" s="68"/>
      <c r="EG566" s="68"/>
      <c r="EH566" s="68"/>
      <c r="EI566" s="68"/>
      <c r="EJ566" s="68"/>
      <c r="EK566" s="68"/>
      <c r="EL566" s="68"/>
      <c r="EM566" s="68"/>
      <c r="EN566" s="68"/>
      <c r="EO566" s="68"/>
      <c r="EP566" s="68"/>
      <c r="EQ566" s="68"/>
      <c r="ER566" s="68"/>
      <c r="ES566" s="68"/>
      <c r="ET566" s="68"/>
      <c r="EU566" s="68"/>
      <c r="EV566" s="68"/>
      <c r="EW566" s="68"/>
      <c r="EX566" s="68"/>
      <c r="EY566" s="68"/>
      <c r="EZ566" s="68"/>
      <c r="FA566" s="68"/>
      <c r="FB566" s="68"/>
      <c r="FC566" s="68"/>
      <c r="FD566" s="68"/>
      <c r="FE566" s="68"/>
      <c r="FF566" s="68"/>
      <c r="FG566" s="68"/>
      <c r="FH566" s="68"/>
      <c r="FI566" s="68"/>
      <c r="FJ566" s="68"/>
      <c r="FK566" s="68"/>
      <c r="FL566" s="68"/>
    </row>
    <row r="567" spans="1:168" s="2" customFormat="1" ht="8.1" customHeight="1" x14ac:dyDescent="0.25">
      <c r="A567" s="69"/>
      <c r="B567" s="70"/>
      <c r="C567" s="70"/>
      <c r="D567" s="70"/>
      <c r="E567" s="70"/>
      <c r="F567" s="70"/>
      <c r="H567" s="71"/>
      <c r="I567" s="55"/>
      <c r="J567" s="68"/>
      <c r="K567" s="68"/>
      <c r="M567" s="55"/>
      <c r="N567" s="55"/>
      <c r="O567" s="105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  <c r="BQ567" s="68"/>
      <c r="BR567" s="68"/>
      <c r="BS567" s="68"/>
      <c r="BT567" s="68"/>
      <c r="BU567" s="68"/>
      <c r="BV567" s="68"/>
      <c r="BW567" s="68"/>
      <c r="BX567" s="68"/>
      <c r="BY567" s="68"/>
      <c r="BZ567" s="68"/>
      <c r="CA567" s="68"/>
      <c r="CB567" s="68"/>
      <c r="CC567" s="68"/>
      <c r="CD567" s="68"/>
      <c r="CE567" s="68"/>
      <c r="CF567" s="68"/>
      <c r="CG567" s="68"/>
      <c r="CH567" s="68"/>
      <c r="CI567" s="68"/>
      <c r="CJ567" s="68"/>
      <c r="CK567" s="68"/>
      <c r="CL567" s="68"/>
      <c r="CM567" s="68"/>
      <c r="CN567" s="68"/>
      <c r="CO567" s="68"/>
      <c r="CP567" s="68"/>
      <c r="CQ567" s="68"/>
      <c r="CR567" s="68"/>
      <c r="CS567" s="68"/>
      <c r="CT567" s="68"/>
      <c r="CU567" s="68"/>
      <c r="CV567" s="68"/>
      <c r="CW567" s="68"/>
      <c r="CX567" s="68"/>
      <c r="CY567" s="68"/>
      <c r="CZ567" s="68"/>
      <c r="DA567" s="68"/>
      <c r="DB567" s="68"/>
      <c r="DC567" s="68"/>
      <c r="DD567" s="68"/>
      <c r="DE567" s="68"/>
      <c r="DF567" s="68"/>
      <c r="DG567" s="68"/>
      <c r="DH567" s="68"/>
      <c r="DI567" s="68"/>
      <c r="DJ567" s="68"/>
      <c r="DK567" s="68"/>
      <c r="DL567" s="68"/>
      <c r="DM567" s="68"/>
      <c r="DN567" s="68"/>
      <c r="DO567" s="68"/>
      <c r="DP567" s="68"/>
      <c r="DQ567" s="68"/>
      <c r="DR567" s="68"/>
      <c r="DS567" s="68"/>
      <c r="DT567" s="68"/>
      <c r="DU567" s="68"/>
      <c r="DV567" s="68"/>
      <c r="DW567" s="68"/>
      <c r="DX567" s="68"/>
      <c r="DY567" s="68"/>
      <c r="DZ567" s="68"/>
      <c r="EA567" s="68"/>
      <c r="EB567" s="68"/>
      <c r="EC567" s="68"/>
      <c r="ED567" s="68"/>
      <c r="EE567" s="68"/>
      <c r="EF567" s="68"/>
      <c r="EG567" s="68"/>
      <c r="EH567" s="68"/>
      <c r="EI567" s="68"/>
      <c r="EJ567" s="68"/>
      <c r="EK567" s="68"/>
      <c r="EL567" s="68"/>
      <c r="EM567" s="68"/>
      <c r="EN567" s="68"/>
      <c r="EO567" s="68"/>
      <c r="EP567" s="68"/>
      <c r="EQ567" s="68"/>
      <c r="ER567" s="68"/>
      <c r="ES567" s="68"/>
      <c r="ET567" s="68"/>
      <c r="EU567" s="68"/>
      <c r="EV567" s="68"/>
      <c r="EW567" s="68"/>
      <c r="EX567" s="68"/>
      <c r="EY567" s="68"/>
      <c r="EZ567" s="68"/>
      <c r="FA567" s="68"/>
      <c r="FB567" s="68"/>
      <c r="FC567" s="68"/>
      <c r="FD567" s="68"/>
      <c r="FE567" s="68"/>
      <c r="FF567" s="68"/>
      <c r="FG567" s="68"/>
      <c r="FH567" s="68"/>
      <c r="FI567" s="68"/>
      <c r="FJ567" s="68"/>
      <c r="FK567" s="68"/>
      <c r="FL567" s="68"/>
    </row>
    <row r="568" spans="1:168" s="2" customFormat="1" ht="15" customHeight="1" x14ac:dyDescent="0.25">
      <c r="A568" s="48" t="s">
        <v>621</v>
      </c>
      <c r="B568" s="48"/>
      <c r="C568" s="48"/>
      <c r="D568" s="48"/>
      <c r="E568" s="48"/>
      <c r="F568" s="95"/>
      <c r="G568" s="101"/>
      <c r="H568" s="101"/>
      <c r="I568" s="101"/>
      <c r="J568" s="101"/>
      <c r="K568" s="101"/>
      <c r="L568" s="49"/>
      <c r="M568" s="101"/>
      <c r="N568" s="101"/>
      <c r="O568" s="102"/>
      <c r="P568" s="101"/>
      <c r="Q568" s="101"/>
      <c r="R568" s="101"/>
      <c r="S568" s="101"/>
      <c r="T568" s="100"/>
      <c r="U568" s="100"/>
      <c r="V568" s="100"/>
      <c r="W568" s="100"/>
      <c r="X568" s="100"/>
      <c r="Y568" s="100"/>
      <c r="Z568" s="100"/>
      <c r="AA568" s="100"/>
      <c r="AB568" s="100"/>
      <c r="AC568" s="100"/>
      <c r="AD568" s="100"/>
      <c r="AE568" s="100"/>
      <c r="AF568" s="100"/>
      <c r="AG568" s="100"/>
      <c r="AH568" s="100"/>
      <c r="AI568" s="100"/>
      <c r="AJ568" s="100"/>
      <c r="AK568" s="100"/>
      <c r="AL568" s="100"/>
      <c r="AM568" s="100"/>
      <c r="AN568" s="100"/>
      <c r="AO568" s="100"/>
      <c r="AP568" s="100"/>
      <c r="AQ568" s="100"/>
      <c r="AR568" s="100"/>
      <c r="AS568" s="100"/>
      <c r="AT568" s="100"/>
      <c r="AU568" s="100"/>
      <c r="AV568" s="100"/>
      <c r="AW568" s="100"/>
      <c r="AX568" s="100"/>
      <c r="AY568" s="100"/>
      <c r="AZ568" s="100"/>
      <c r="BA568" s="100"/>
      <c r="BB568" s="100"/>
      <c r="BC568" s="100"/>
      <c r="BD568" s="100"/>
      <c r="BE568" s="100"/>
      <c r="BF568" s="100"/>
      <c r="BG568" s="100"/>
      <c r="BH568" s="100"/>
      <c r="BI568" s="100"/>
      <c r="BJ568" s="100"/>
      <c r="BK568" s="100"/>
      <c r="BL568" s="100"/>
      <c r="BM568" s="100"/>
      <c r="BN568" s="100"/>
      <c r="BO568" s="100"/>
      <c r="BP568" s="100"/>
      <c r="BQ568" s="100"/>
      <c r="BR568" s="100"/>
      <c r="BS568" s="100"/>
      <c r="BT568" s="100"/>
      <c r="BU568" s="100"/>
      <c r="BV568" s="100"/>
      <c r="BW568" s="100"/>
      <c r="BX568" s="100"/>
      <c r="BY568" s="100"/>
      <c r="BZ568" s="100"/>
      <c r="CA568" s="100"/>
      <c r="CB568" s="100"/>
      <c r="CC568" s="100"/>
      <c r="CD568" s="100"/>
      <c r="CE568" s="100"/>
      <c r="CF568" s="100"/>
      <c r="CG568" s="100"/>
      <c r="CH568" s="100"/>
      <c r="CI568" s="100"/>
      <c r="CJ568" s="100"/>
      <c r="CK568" s="100"/>
      <c r="CL568" s="100"/>
      <c r="CM568" s="100"/>
      <c r="CN568" s="100"/>
      <c r="CO568" s="100"/>
      <c r="CP568" s="100"/>
      <c r="CQ568" s="100"/>
      <c r="CR568" s="100"/>
      <c r="CS568" s="100"/>
      <c r="CT568" s="100"/>
      <c r="CU568" s="100"/>
      <c r="CV568" s="100"/>
      <c r="CW568" s="100"/>
      <c r="CX568" s="100"/>
      <c r="CY568" s="100"/>
      <c r="CZ568" s="100"/>
      <c r="DA568" s="100"/>
      <c r="DB568" s="100"/>
      <c r="DC568" s="100"/>
      <c r="DD568" s="100"/>
      <c r="DE568" s="100"/>
      <c r="DF568" s="100"/>
      <c r="DG568" s="100"/>
      <c r="DH568" s="100"/>
      <c r="DI568" s="100"/>
      <c r="DJ568" s="100"/>
      <c r="DK568" s="100"/>
      <c r="DL568" s="100"/>
      <c r="DM568" s="100"/>
      <c r="DN568" s="100"/>
      <c r="DO568" s="100"/>
      <c r="DP568" s="100"/>
      <c r="DQ568" s="100"/>
      <c r="DR568" s="100"/>
      <c r="DS568" s="100"/>
      <c r="DT568" s="100"/>
      <c r="DU568" s="100"/>
      <c r="DV568" s="100"/>
      <c r="DW568" s="100"/>
      <c r="DX568" s="100"/>
      <c r="DY568" s="100"/>
      <c r="DZ568" s="100"/>
      <c r="EA568" s="100"/>
      <c r="EB568" s="100"/>
      <c r="EC568" s="100"/>
      <c r="ED568" s="100"/>
      <c r="EE568" s="100"/>
      <c r="EF568" s="100"/>
      <c r="EG568" s="100"/>
      <c r="EH568" s="100"/>
      <c r="EI568" s="100"/>
      <c r="EJ568" s="100"/>
      <c r="EK568" s="100"/>
      <c r="EL568" s="100"/>
      <c r="EM568" s="100"/>
      <c r="EN568" s="100"/>
      <c r="EO568" s="100"/>
      <c r="EP568" s="100"/>
      <c r="EQ568" s="100"/>
      <c r="ER568" s="100"/>
      <c r="ES568" s="100"/>
      <c r="ET568" s="100"/>
      <c r="EU568" s="100"/>
      <c r="EV568" s="100"/>
      <c r="EW568" s="100"/>
      <c r="EX568" s="100"/>
      <c r="EY568" s="100"/>
      <c r="EZ568" s="100"/>
      <c r="FA568" s="100"/>
      <c r="FB568" s="100"/>
      <c r="FC568" s="100"/>
      <c r="FD568" s="100"/>
      <c r="FE568" s="100"/>
      <c r="FF568" s="100"/>
      <c r="FG568" s="100"/>
      <c r="FH568" s="100"/>
      <c r="FI568" s="100"/>
      <c r="FJ568" s="100"/>
      <c r="FK568" s="100"/>
      <c r="FL568" s="100"/>
    </row>
    <row r="569" spans="1:168" s="2" customFormat="1" ht="8.1" customHeight="1" x14ac:dyDescent="0.25">
      <c r="A569" s="69"/>
      <c r="C569" s="1"/>
      <c r="D569" s="70"/>
      <c r="E569" s="70"/>
      <c r="F569" s="70"/>
      <c r="G569" s="68"/>
      <c r="H569" s="71"/>
      <c r="I569" s="55"/>
      <c r="J569" s="68"/>
      <c r="K569" s="68"/>
      <c r="L569" s="68"/>
      <c r="M569" s="55"/>
      <c r="N569" s="55"/>
      <c r="O569" s="105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/>
      <c r="BQ569" s="68"/>
      <c r="BR569" s="68"/>
      <c r="BS569" s="68"/>
      <c r="BT569" s="68"/>
      <c r="BU569" s="68"/>
      <c r="BV569" s="68"/>
      <c r="BW569" s="68"/>
      <c r="BX569" s="68"/>
      <c r="BY569" s="68"/>
      <c r="BZ569" s="68"/>
      <c r="CA569" s="68"/>
      <c r="CB569" s="68"/>
      <c r="CC569" s="68"/>
      <c r="CD569" s="68"/>
      <c r="CE569" s="68"/>
      <c r="CF569" s="68"/>
      <c r="CG569" s="68"/>
      <c r="CH569" s="68"/>
      <c r="CI569" s="68"/>
      <c r="CJ569" s="68"/>
      <c r="CK569" s="68"/>
      <c r="CL569" s="68"/>
      <c r="CM569" s="68"/>
      <c r="CN569" s="68"/>
      <c r="CO569" s="68"/>
      <c r="CP569" s="68"/>
      <c r="CQ569" s="68"/>
      <c r="CR569" s="68"/>
      <c r="CS569" s="68"/>
      <c r="CT569" s="68"/>
      <c r="CU569" s="68"/>
      <c r="CV569" s="68"/>
      <c r="CW569" s="68"/>
      <c r="CX569" s="68"/>
      <c r="CY569" s="68"/>
      <c r="CZ569" s="68"/>
      <c r="DA569" s="68"/>
      <c r="DB569" s="68"/>
      <c r="DC569" s="68"/>
      <c r="DD569" s="68"/>
      <c r="DE569" s="68"/>
      <c r="DF569" s="68"/>
      <c r="DG569" s="68"/>
      <c r="DH569" s="68"/>
      <c r="DI569" s="68"/>
      <c r="DJ569" s="68"/>
      <c r="DK569" s="68"/>
      <c r="DL569" s="68"/>
      <c r="DM569" s="68"/>
      <c r="DN569" s="68"/>
      <c r="DO569" s="68"/>
      <c r="DP569" s="68"/>
      <c r="DQ569" s="68"/>
      <c r="DR569" s="68"/>
      <c r="DS569" s="68"/>
      <c r="DT569" s="68"/>
      <c r="DU569" s="68"/>
      <c r="DV569" s="68"/>
      <c r="DW569" s="68"/>
      <c r="DX569" s="68"/>
      <c r="DY569" s="68"/>
      <c r="DZ569" s="68"/>
      <c r="EA569" s="68"/>
      <c r="EB569" s="68"/>
      <c r="EC569" s="68"/>
      <c r="ED569" s="68"/>
      <c r="EE569" s="68"/>
      <c r="EF569" s="68"/>
      <c r="EG569" s="68"/>
      <c r="EH569" s="68"/>
      <c r="EI569" s="68"/>
      <c r="EJ569" s="68"/>
      <c r="EK569" s="68"/>
      <c r="EL569" s="68"/>
      <c r="EM569" s="68"/>
      <c r="EN569" s="68"/>
      <c r="EO569" s="68"/>
      <c r="EP569" s="68"/>
      <c r="EQ569" s="68"/>
      <c r="ER569" s="68"/>
      <c r="ES569" s="68"/>
      <c r="ET569" s="68"/>
      <c r="EU569" s="68"/>
      <c r="EV569" s="68"/>
      <c r="EW569" s="68"/>
      <c r="EX569" s="68"/>
      <c r="EY569" s="68"/>
      <c r="EZ569" s="68"/>
      <c r="FA569" s="68"/>
      <c r="FB569" s="68"/>
      <c r="FC569" s="68"/>
      <c r="FD569" s="68"/>
      <c r="FE569" s="68"/>
      <c r="FF569" s="68"/>
      <c r="FG569" s="68"/>
      <c r="FH569" s="68"/>
      <c r="FI569" s="68"/>
      <c r="FJ569" s="68"/>
      <c r="FK569" s="68"/>
      <c r="FL569" s="68"/>
    </row>
    <row r="570" spans="1:168" s="2" customFormat="1" ht="15" customHeight="1" x14ac:dyDescent="0.25">
      <c r="A570" s="1">
        <v>1</v>
      </c>
      <c r="B570" s="88" t="s">
        <v>622</v>
      </c>
      <c r="C570" s="1" t="s">
        <v>34</v>
      </c>
      <c r="D570" s="1" t="s">
        <v>623</v>
      </c>
      <c r="E570" s="81" t="s">
        <v>71</v>
      </c>
      <c r="F570" s="1" t="s">
        <v>82</v>
      </c>
      <c r="G570" s="3">
        <v>80000</v>
      </c>
      <c r="H570" s="58">
        <v>7063.34</v>
      </c>
      <c r="I570" s="55">
        <v>25</v>
      </c>
      <c r="J570" s="3">
        <f t="shared" ref="J570:J576" si="156">+G570*2.87%</f>
        <v>2296</v>
      </c>
      <c r="K570" s="55">
        <f>+G570*7.1%</f>
        <v>5679.9999999999991</v>
      </c>
      <c r="L570" s="3">
        <v>748.08</v>
      </c>
      <c r="M570" s="3">
        <f t="shared" ref="M570:M576" si="157">+G570*3.04%</f>
        <v>2432</v>
      </c>
      <c r="N570" s="55">
        <f t="shared" ref="N570:N576" si="158">+G570*7.09%</f>
        <v>5672</v>
      </c>
      <c r="O570" s="105">
        <v>1350.12</v>
      </c>
      <c r="P570" s="3">
        <f t="shared" ref="P570:P576" si="159">SUM(J570:N570)</f>
        <v>16828.080000000002</v>
      </c>
      <c r="Q570" s="3">
        <f t="shared" ref="Q570:Q576" si="160">+H570+I570+J570+M570+O570</f>
        <v>13166.46</v>
      </c>
      <c r="R570" s="3">
        <f t="shared" ref="R570:R576" si="161">+K570+L570+N570</f>
        <v>12100.079999999998</v>
      </c>
      <c r="S570" s="57">
        <f t="shared" ref="S570:S576" si="162">+G570-Q570</f>
        <v>66833.540000000008</v>
      </c>
      <c r="T570" s="1">
        <v>111</v>
      </c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</row>
    <row r="571" spans="1:168" s="2" customFormat="1" ht="15" customHeight="1" x14ac:dyDescent="0.25">
      <c r="A571" s="1">
        <v>2</v>
      </c>
      <c r="B571" s="88" t="s">
        <v>624</v>
      </c>
      <c r="C571" s="1" t="s">
        <v>34</v>
      </c>
      <c r="D571" s="1" t="s">
        <v>623</v>
      </c>
      <c r="E571" s="81" t="s">
        <v>625</v>
      </c>
      <c r="F571" s="1" t="s">
        <v>32</v>
      </c>
      <c r="G571" s="3">
        <v>40000</v>
      </c>
      <c r="H571" s="58">
        <v>240.13</v>
      </c>
      <c r="I571" s="3">
        <v>25</v>
      </c>
      <c r="J571" s="3">
        <f t="shared" si="156"/>
        <v>1148</v>
      </c>
      <c r="K571" s="55">
        <f>+G571*7.1%</f>
        <v>2839.9999999999995</v>
      </c>
      <c r="L571" s="55">
        <f t="shared" ref="L571:L576" si="163">+G571*1.15%</f>
        <v>460</v>
      </c>
      <c r="M571" s="3">
        <f t="shared" si="157"/>
        <v>1216</v>
      </c>
      <c r="N571" s="55">
        <f t="shared" si="158"/>
        <v>2836</v>
      </c>
      <c r="O571" s="5">
        <v>1350.12</v>
      </c>
      <c r="P571" s="3">
        <f t="shared" si="159"/>
        <v>8500</v>
      </c>
      <c r="Q571" s="3">
        <f t="shared" si="160"/>
        <v>3979.25</v>
      </c>
      <c r="R571" s="3">
        <f t="shared" si="161"/>
        <v>6136</v>
      </c>
      <c r="S571" s="57">
        <f t="shared" si="162"/>
        <v>36020.75</v>
      </c>
      <c r="T571" s="1">
        <v>111</v>
      </c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</row>
    <row r="572" spans="1:168" s="2" customFormat="1" ht="15" customHeight="1" x14ac:dyDescent="0.25">
      <c r="A572" s="1">
        <v>3</v>
      </c>
      <c r="B572" s="88" t="s">
        <v>626</v>
      </c>
      <c r="C572" s="1" t="s">
        <v>34</v>
      </c>
      <c r="D572" s="1" t="s">
        <v>623</v>
      </c>
      <c r="E572" s="110" t="s">
        <v>64</v>
      </c>
      <c r="F572" s="1" t="s">
        <v>32</v>
      </c>
      <c r="G572" s="3">
        <v>35000</v>
      </c>
      <c r="H572" s="58">
        <v>0</v>
      </c>
      <c r="I572" s="3">
        <v>25</v>
      </c>
      <c r="J572" s="3">
        <f t="shared" si="156"/>
        <v>1004.5</v>
      </c>
      <c r="K572" s="55">
        <f>+G572*7.1%</f>
        <v>2485</v>
      </c>
      <c r="L572" s="55">
        <f t="shared" si="163"/>
        <v>402.5</v>
      </c>
      <c r="M572" s="3">
        <f t="shared" si="157"/>
        <v>1064</v>
      </c>
      <c r="N572" s="55">
        <f t="shared" si="158"/>
        <v>2481.5</v>
      </c>
      <c r="O572" s="5">
        <v>0</v>
      </c>
      <c r="P572" s="3">
        <f t="shared" si="159"/>
        <v>7437.5</v>
      </c>
      <c r="Q572" s="3">
        <f t="shared" si="160"/>
        <v>2093.5</v>
      </c>
      <c r="R572" s="3">
        <f t="shared" si="161"/>
        <v>5369</v>
      </c>
      <c r="S572" s="57">
        <f t="shared" si="162"/>
        <v>32906.5</v>
      </c>
      <c r="T572" s="1">
        <v>111</v>
      </c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</row>
    <row r="573" spans="1:168" s="2" customFormat="1" ht="15" customHeight="1" x14ac:dyDescent="0.25">
      <c r="A573" s="1">
        <v>4</v>
      </c>
      <c r="B573" s="88" t="s">
        <v>627</v>
      </c>
      <c r="C573" s="1" t="s">
        <v>34</v>
      </c>
      <c r="D573" s="1" t="s">
        <v>623</v>
      </c>
      <c r="E573" s="1" t="s">
        <v>608</v>
      </c>
      <c r="F573" s="1" t="s">
        <v>32</v>
      </c>
      <c r="G573" s="3">
        <v>40000</v>
      </c>
      <c r="H573" s="58">
        <v>240.13</v>
      </c>
      <c r="I573" s="3">
        <v>25</v>
      </c>
      <c r="J573" s="3">
        <f t="shared" si="156"/>
        <v>1148</v>
      </c>
      <c r="K573" s="55">
        <f>+G573*7.1%</f>
        <v>2839.9999999999995</v>
      </c>
      <c r="L573" s="55">
        <f t="shared" si="163"/>
        <v>460</v>
      </c>
      <c r="M573" s="3">
        <f t="shared" si="157"/>
        <v>1216</v>
      </c>
      <c r="N573" s="55">
        <f t="shared" si="158"/>
        <v>2836</v>
      </c>
      <c r="O573" s="5">
        <v>1350.12</v>
      </c>
      <c r="P573" s="3">
        <f t="shared" si="159"/>
        <v>8500</v>
      </c>
      <c r="Q573" s="3">
        <f t="shared" si="160"/>
        <v>3979.25</v>
      </c>
      <c r="R573" s="3">
        <f t="shared" si="161"/>
        <v>6136</v>
      </c>
      <c r="S573" s="57">
        <f t="shared" si="162"/>
        <v>36020.75</v>
      </c>
      <c r="T573" s="1">
        <v>111</v>
      </c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</row>
    <row r="574" spans="1:168" s="2" customFormat="1" ht="15" customHeight="1" x14ac:dyDescent="0.25">
      <c r="A574" s="1">
        <v>5</v>
      </c>
      <c r="B574" s="88" t="s">
        <v>628</v>
      </c>
      <c r="C574" s="1" t="s">
        <v>34</v>
      </c>
      <c r="D574" s="1" t="s">
        <v>623</v>
      </c>
      <c r="E574" s="146" t="s">
        <v>169</v>
      </c>
      <c r="F574" s="1" t="s">
        <v>32</v>
      </c>
      <c r="G574" s="3">
        <v>40000</v>
      </c>
      <c r="H574" s="58">
        <v>240.13</v>
      </c>
      <c r="I574" s="3">
        <v>25</v>
      </c>
      <c r="J574" s="3">
        <f t="shared" si="156"/>
        <v>1148</v>
      </c>
      <c r="K574" s="55">
        <f>+G574*7.1%</f>
        <v>2839.9999999999995</v>
      </c>
      <c r="L574" s="55">
        <f t="shared" si="163"/>
        <v>460</v>
      </c>
      <c r="M574" s="3">
        <f t="shared" si="157"/>
        <v>1216</v>
      </c>
      <c r="N574" s="55">
        <f t="shared" si="158"/>
        <v>2836</v>
      </c>
      <c r="O574" s="5">
        <v>1350.12</v>
      </c>
      <c r="P574" s="3">
        <f t="shared" si="159"/>
        <v>8500</v>
      </c>
      <c r="Q574" s="3">
        <f t="shared" si="160"/>
        <v>3979.25</v>
      </c>
      <c r="R574" s="3">
        <f t="shared" si="161"/>
        <v>6136</v>
      </c>
      <c r="S574" s="57">
        <f t="shared" si="162"/>
        <v>36020.75</v>
      </c>
      <c r="T574" s="1">
        <v>111</v>
      </c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</row>
    <row r="575" spans="1:168" s="53" customFormat="1" ht="15" customHeight="1" x14ac:dyDescent="0.25">
      <c r="A575" s="1">
        <v>6</v>
      </c>
      <c r="B575" s="2" t="s">
        <v>629</v>
      </c>
      <c r="C575" s="1" t="s">
        <v>34</v>
      </c>
      <c r="D575" s="1" t="s">
        <v>623</v>
      </c>
      <c r="E575" s="1" t="s">
        <v>87</v>
      </c>
      <c r="F575" s="1" t="s">
        <v>32</v>
      </c>
      <c r="G575" s="3">
        <v>40000</v>
      </c>
      <c r="H575" s="4">
        <v>442.65</v>
      </c>
      <c r="I575" s="3">
        <v>25</v>
      </c>
      <c r="J575" s="3">
        <f t="shared" si="156"/>
        <v>1148</v>
      </c>
      <c r="K575" s="3">
        <v>2840</v>
      </c>
      <c r="L575" s="3">
        <f t="shared" si="163"/>
        <v>460</v>
      </c>
      <c r="M575" s="3">
        <f t="shared" si="157"/>
        <v>1216</v>
      </c>
      <c r="N575" s="55">
        <f t="shared" si="158"/>
        <v>2836</v>
      </c>
      <c r="O575" s="5">
        <v>0</v>
      </c>
      <c r="P575" s="3">
        <f t="shared" si="159"/>
        <v>8500</v>
      </c>
      <c r="Q575" s="3">
        <f t="shared" si="160"/>
        <v>2831.65</v>
      </c>
      <c r="R575" s="3">
        <f t="shared" si="161"/>
        <v>6136</v>
      </c>
      <c r="S575" s="57">
        <f t="shared" si="162"/>
        <v>37168.35</v>
      </c>
      <c r="T575" s="1">
        <v>111</v>
      </c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</row>
    <row r="576" spans="1:168" s="147" customFormat="1" ht="15" customHeight="1" thickBot="1" x14ac:dyDescent="0.3">
      <c r="A576" s="1">
        <v>7</v>
      </c>
      <c r="B576" s="2" t="s">
        <v>630</v>
      </c>
      <c r="C576" s="1" t="s">
        <v>34</v>
      </c>
      <c r="D576" s="1" t="s">
        <v>623</v>
      </c>
      <c r="E576" s="1" t="s">
        <v>608</v>
      </c>
      <c r="F576" s="1" t="s">
        <v>32</v>
      </c>
      <c r="G576" s="3">
        <v>32700</v>
      </c>
      <c r="H576" s="4">
        <v>0</v>
      </c>
      <c r="I576" s="3">
        <v>25</v>
      </c>
      <c r="J576" s="3">
        <f t="shared" si="156"/>
        <v>938.49</v>
      </c>
      <c r="K576" s="3">
        <f>+G576*7.1%</f>
        <v>2321.6999999999998</v>
      </c>
      <c r="L576" s="3">
        <f t="shared" si="163"/>
        <v>376.05</v>
      </c>
      <c r="M576" s="3">
        <f t="shared" si="157"/>
        <v>994.08</v>
      </c>
      <c r="N576" s="55">
        <f t="shared" si="158"/>
        <v>2318.4300000000003</v>
      </c>
      <c r="O576" s="5">
        <v>0</v>
      </c>
      <c r="P576" s="3">
        <f t="shared" si="159"/>
        <v>6948.75</v>
      </c>
      <c r="Q576" s="3">
        <f t="shared" si="160"/>
        <v>1957.5700000000002</v>
      </c>
      <c r="R576" s="3">
        <f t="shared" si="161"/>
        <v>5016.18</v>
      </c>
      <c r="S576" s="57">
        <f t="shared" si="162"/>
        <v>30742.43</v>
      </c>
      <c r="T576" s="1">
        <v>111</v>
      </c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97"/>
      <c r="AX576" s="97"/>
      <c r="AY576" s="97"/>
      <c r="AZ576" s="97"/>
      <c r="BA576" s="97"/>
      <c r="BB576" s="97"/>
      <c r="BC576" s="97"/>
      <c r="BD576" s="97"/>
      <c r="BE576" s="97"/>
      <c r="BF576" s="97"/>
      <c r="BG576" s="97"/>
      <c r="BH576" s="97"/>
      <c r="BI576" s="97"/>
      <c r="BJ576" s="97"/>
      <c r="BK576" s="97"/>
      <c r="BL576" s="97"/>
      <c r="BM576" s="97"/>
      <c r="BN576" s="97"/>
      <c r="BO576" s="97"/>
      <c r="BP576" s="97"/>
      <c r="BQ576" s="97"/>
      <c r="BR576" s="97"/>
      <c r="BS576" s="97"/>
      <c r="BT576" s="97"/>
      <c r="BU576" s="97"/>
      <c r="BV576" s="97"/>
      <c r="BW576" s="97"/>
      <c r="BX576" s="97"/>
      <c r="BY576" s="97"/>
      <c r="BZ576" s="97"/>
      <c r="CA576" s="97"/>
      <c r="CB576" s="97"/>
      <c r="CC576" s="97"/>
      <c r="CD576" s="97"/>
      <c r="CE576" s="97"/>
      <c r="CF576" s="97"/>
      <c r="CG576" s="97"/>
      <c r="CH576" s="97"/>
      <c r="CI576" s="97"/>
      <c r="CJ576" s="97"/>
      <c r="CK576" s="97"/>
      <c r="CL576" s="97"/>
      <c r="CM576" s="97"/>
      <c r="CN576" s="97"/>
      <c r="CO576" s="97"/>
      <c r="CP576" s="97"/>
      <c r="CQ576" s="97"/>
      <c r="CR576" s="97"/>
      <c r="CS576" s="97"/>
      <c r="CT576" s="97"/>
      <c r="CU576" s="97"/>
      <c r="CV576" s="97"/>
      <c r="CW576" s="97"/>
      <c r="CX576" s="97"/>
      <c r="CY576" s="97"/>
      <c r="CZ576" s="97"/>
      <c r="DA576" s="97"/>
      <c r="DB576" s="97"/>
      <c r="DC576" s="97"/>
      <c r="DD576" s="97"/>
      <c r="DE576" s="97"/>
      <c r="DF576" s="97"/>
      <c r="DG576" s="97"/>
      <c r="DH576" s="97"/>
      <c r="DI576" s="97"/>
      <c r="DJ576" s="97"/>
      <c r="DK576" s="97"/>
      <c r="DL576" s="97"/>
      <c r="DM576" s="97"/>
      <c r="DN576" s="97"/>
      <c r="DO576" s="97"/>
      <c r="DP576" s="97"/>
      <c r="DQ576" s="97"/>
      <c r="DR576" s="97"/>
      <c r="DS576" s="97"/>
      <c r="DT576" s="97"/>
      <c r="DU576" s="97"/>
      <c r="DV576" s="97"/>
      <c r="DW576" s="97"/>
      <c r="DX576" s="97"/>
      <c r="DY576" s="97"/>
      <c r="DZ576" s="97"/>
      <c r="EA576" s="97"/>
      <c r="EB576" s="97"/>
      <c r="EC576" s="97"/>
      <c r="ED576" s="97"/>
      <c r="EE576" s="97"/>
      <c r="EF576" s="97"/>
      <c r="EG576" s="97"/>
      <c r="EH576" s="97"/>
      <c r="EI576" s="97"/>
      <c r="EJ576" s="97"/>
      <c r="EK576" s="97"/>
      <c r="EL576" s="97"/>
      <c r="EM576" s="97"/>
      <c r="EN576" s="97"/>
      <c r="EO576" s="97"/>
      <c r="EP576" s="97"/>
      <c r="EQ576" s="97"/>
      <c r="ER576" s="97"/>
      <c r="ES576" s="97"/>
      <c r="ET576" s="97"/>
      <c r="EU576" s="97"/>
      <c r="EV576" s="97"/>
      <c r="EW576" s="97"/>
      <c r="EX576" s="97"/>
      <c r="EY576" s="97"/>
      <c r="EZ576" s="97"/>
      <c r="FA576" s="97"/>
      <c r="FB576" s="97"/>
      <c r="FC576" s="97"/>
      <c r="FD576" s="97"/>
      <c r="FE576" s="97"/>
      <c r="FF576" s="97"/>
      <c r="FG576" s="97"/>
      <c r="FH576" s="97"/>
      <c r="FI576" s="97"/>
      <c r="FJ576" s="97"/>
      <c r="FK576" s="97"/>
      <c r="FL576" s="97"/>
    </row>
    <row r="577" spans="1:168" s="104" customFormat="1" ht="15" customHeight="1" thickBot="1" x14ac:dyDescent="0.3">
      <c r="A577" s="84">
        <f>+A576</f>
        <v>7</v>
      </c>
      <c r="B577" s="85"/>
      <c r="C577" s="85"/>
      <c r="D577" s="85"/>
      <c r="E577" s="85"/>
      <c r="F577" s="85"/>
      <c r="G577" s="67">
        <f t="shared" ref="G577:S577" si="164">SUM(G570:G576)</f>
        <v>307700</v>
      </c>
      <c r="H577" s="67">
        <f t="shared" si="164"/>
        <v>8226.380000000001</v>
      </c>
      <c r="I577" s="67">
        <f t="shared" si="164"/>
        <v>175</v>
      </c>
      <c r="J577" s="67">
        <f t="shared" si="164"/>
        <v>8830.99</v>
      </c>
      <c r="K577" s="67">
        <f t="shared" si="164"/>
        <v>21846.699999999997</v>
      </c>
      <c r="L577" s="67">
        <f t="shared" si="164"/>
        <v>3366.63</v>
      </c>
      <c r="M577" s="67">
        <f t="shared" si="164"/>
        <v>9354.08</v>
      </c>
      <c r="N577" s="67">
        <f t="shared" si="164"/>
        <v>21815.93</v>
      </c>
      <c r="O577" s="67">
        <f t="shared" si="164"/>
        <v>5400.48</v>
      </c>
      <c r="P577" s="67">
        <f t="shared" si="164"/>
        <v>65214.33</v>
      </c>
      <c r="Q577" s="67">
        <f t="shared" si="164"/>
        <v>31986.93</v>
      </c>
      <c r="R577" s="67">
        <f t="shared" si="164"/>
        <v>47029.26</v>
      </c>
      <c r="S577" s="67">
        <f t="shared" si="164"/>
        <v>275713.07</v>
      </c>
      <c r="T577" s="67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  <c r="BN577" s="68"/>
      <c r="BO577" s="68"/>
      <c r="BP577" s="68"/>
      <c r="BQ577" s="68"/>
      <c r="BR577" s="68"/>
      <c r="BS577" s="68"/>
      <c r="BT577" s="68"/>
      <c r="BU577" s="68"/>
      <c r="BV577" s="68"/>
      <c r="BW577" s="68"/>
      <c r="BX577" s="68"/>
      <c r="BY577" s="68"/>
      <c r="BZ577" s="68"/>
      <c r="CA577" s="68"/>
      <c r="CB577" s="68"/>
      <c r="CC577" s="68"/>
      <c r="CD577" s="68"/>
      <c r="CE577" s="68"/>
      <c r="CF577" s="68"/>
      <c r="CG577" s="68"/>
      <c r="CH577" s="68"/>
      <c r="CI577" s="68"/>
      <c r="CJ577" s="68"/>
      <c r="CK577" s="68"/>
      <c r="CL577" s="68"/>
      <c r="CM577" s="68"/>
      <c r="CN577" s="68"/>
      <c r="CO577" s="68"/>
      <c r="CP577" s="68"/>
      <c r="CQ577" s="68"/>
      <c r="CR577" s="68"/>
      <c r="CS577" s="68"/>
      <c r="CT577" s="68"/>
      <c r="CU577" s="68"/>
      <c r="CV577" s="68"/>
      <c r="CW577" s="68"/>
      <c r="CX577" s="68"/>
      <c r="CY577" s="68"/>
      <c r="CZ577" s="68"/>
      <c r="DA577" s="68"/>
      <c r="DB577" s="68"/>
      <c r="DC577" s="68"/>
      <c r="DD577" s="68"/>
      <c r="DE577" s="68"/>
      <c r="DF577" s="68"/>
      <c r="DG577" s="68"/>
      <c r="DH577" s="68"/>
      <c r="DI577" s="68"/>
      <c r="DJ577" s="68"/>
      <c r="DK577" s="68"/>
      <c r="DL577" s="68"/>
      <c r="DM577" s="68"/>
      <c r="DN577" s="68"/>
      <c r="DO577" s="68"/>
      <c r="DP577" s="68"/>
      <c r="DQ577" s="68"/>
      <c r="DR577" s="68"/>
      <c r="DS577" s="68"/>
      <c r="DT577" s="68"/>
      <c r="DU577" s="68"/>
      <c r="DV577" s="68"/>
      <c r="DW577" s="68"/>
      <c r="DX577" s="68"/>
      <c r="DY577" s="68"/>
      <c r="DZ577" s="68"/>
      <c r="EA577" s="68"/>
      <c r="EB577" s="68"/>
      <c r="EC577" s="68"/>
      <c r="ED577" s="68"/>
      <c r="EE577" s="68"/>
      <c r="EF577" s="68"/>
      <c r="EG577" s="68"/>
      <c r="EH577" s="68"/>
      <c r="EI577" s="68"/>
      <c r="EJ577" s="68"/>
      <c r="EK577" s="68"/>
      <c r="EL577" s="68"/>
      <c r="EM577" s="68"/>
      <c r="EN577" s="68"/>
      <c r="EO577" s="68"/>
      <c r="EP577" s="68"/>
      <c r="EQ577" s="68"/>
      <c r="ER577" s="68"/>
      <c r="ES577" s="68"/>
      <c r="ET577" s="68"/>
      <c r="EU577" s="68"/>
      <c r="EV577" s="68"/>
      <c r="EW577" s="68"/>
      <c r="EX577" s="68"/>
      <c r="EY577" s="68"/>
      <c r="EZ577" s="68"/>
      <c r="FA577" s="68"/>
      <c r="FB577" s="68"/>
      <c r="FC577" s="68"/>
      <c r="FD577" s="68"/>
      <c r="FE577" s="68"/>
      <c r="FF577" s="68"/>
      <c r="FG577" s="68"/>
      <c r="FH577" s="68"/>
      <c r="FI577" s="68"/>
      <c r="FJ577" s="68"/>
      <c r="FK577" s="68"/>
      <c r="FL577" s="68"/>
    </row>
    <row r="578" spans="1:168" s="2" customFormat="1" ht="8.1" customHeight="1" x14ac:dyDescent="0.25">
      <c r="A578" s="69"/>
      <c r="B578" s="70"/>
      <c r="C578" s="70"/>
      <c r="D578" s="70"/>
      <c r="E578" s="70"/>
      <c r="F578" s="70"/>
      <c r="G578" s="68"/>
      <c r="H578" s="71"/>
      <c r="I578" s="55"/>
      <c r="J578" s="68"/>
      <c r="K578" s="68"/>
      <c r="L578" s="68"/>
      <c r="M578" s="55"/>
      <c r="N578" s="55"/>
      <c r="O578" s="105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  <c r="BN578" s="68"/>
      <c r="BO578" s="68"/>
      <c r="BP578" s="68"/>
      <c r="BQ578" s="68"/>
      <c r="BR578" s="68"/>
      <c r="BS578" s="68"/>
      <c r="BT578" s="68"/>
      <c r="BU578" s="68"/>
      <c r="BV578" s="68"/>
      <c r="BW578" s="68"/>
      <c r="BX578" s="68"/>
      <c r="BY578" s="68"/>
      <c r="BZ578" s="68"/>
      <c r="CA578" s="68"/>
      <c r="CB578" s="68"/>
      <c r="CC578" s="68"/>
      <c r="CD578" s="68"/>
      <c r="CE578" s="68"/>
      <c r="CF578" s="68"/>
      <c r="CG578" s="68"/>
      <c r="CH578" s="68"/>
      <c r="CI578" s="68"/>
      <c r="CJ578" s="68"/>
      <c r="CK578" s="68"/>
      <c r="CL578" s="68"/>
      <c r="CM578" s="68"/>
      <c r="CN578" s="68"/>
      <c r="CO578" s="68"/>
      <c r="CP578" s="68"/>
      <c r="CQ578" s="68"/>
      <c r="CR578" s="68"/>
      <c r="CS578" s="68"/>
      <c r="CT578" s="68"/>
      <c r="CU578" s="68"/>
      <c r="CV578" s="68"/>
      <c r="CW578" s="68"/>
      <c r="CX578" s="68"/>
      <c r="CY578" s="68"/>
      <c r="CZ578" s="68"/>
      <c r="DA578" s="68"/>
      <c r="DB578" s="68"/>
      <c r="DC578" s="68"/>
      <c r="DD578" s="68"/>
      <c r="DE578" s="68"/>
      <c r="DF578" s="68"/>
      <c r="DG578" s="68"/>
      <c r="DH578" s="68"/>
      <c r="DI578" s="68"/>
      <c r="DJ578" s="68"/>
      <c r="DK578" s="68"/>
      <c r="DL578" s="68"/>
      <c r="DM578" s="68"/>
      <c r="DN578" s="68"/>
      <c r="DO578" s="68"/>
      <c r="DP578" s="68"/>
      <c r="DQ578" s="68"/>
      <c r="DR578" s="68"/>
      <c r="DS578" s="68"/>
      <c r="DT578" s="68"/>
      <c r="DU578" s="68"/>
      <c r="DV578" s="68"/>
      <c r="DW578" s="68"/>
      <c r="DX578" s="68"/>
      <c r="DY578" s="68"/>
      <c r="DZ578" s="68"/>
      <c r="EA578" s="68"/>
      <c r="EB578" s="68"/>
      <c r="EC578" s="68"/>
      <c r="ED578" s="68"/>
      <c r="EE578" s="68"/>
      <c r="EF578" s="68"/>
      <c r="EG578" s="68"/>
      <c r="EH578" s="68"/>
      <c r="EI578" s="68"/>
      <c r="EJ578" s="68"/>
      <c r="EK578" s="68"/>
      <c r="EL578" s="68"/>
      <c r="EM578" s="68"/>
      <c r="EN578" s="68"/>
      <c r="EO578" s="68"/>
      <c r="EP578" s="68"/>
      <c r="EQ578" s="68"/>
      <c r="ER578" s="68"/>
      <c r="ES578" s="68"/>
      <c r="ET578" s="68"/>
      <c r="EU578" s="68"/>
      <c r="EV578" s="68"/>
      <c r="EW578" s="68"/>
      <c r="EX578" s="68"/>
      <c r="EY578" s="68"/>
      <c r="EZ578" s="68"/>
      <c r="FA578" s="68"/>
      <c r="FB578" s="68"/>
      <c r="FC578" s="68"/>
      <c r="FD578" s="68"/>
      <c r="FE578" s="68"/>
      <c r="FF578" s="68"/>
      <c r="FG578" s="68"/>
      <c r="FH578" s="68"/>
      <c r="FI578" s="68"/>
      <c r="FJ578" s="68"/>
      <c r="FK578" s="68"/>
      <c r="FL578" s="68"/>
    </row>
    <row r="579" spans="1:168" s="2" customFormat="1" ht="15" customHeight="1" x14ac:dyDescent="0.25">
      <c r="A579" s="48" t="s">
        <v>631</v>
      </c>
      <c r="B579" s="48"/>
      <c r="C579" s="48"/>
      <c r="D579" s="48"/>
      <c r="E579" s="48"/>
      <c r="F579" s="95"/>
      <c r="G579" s="101"/>
      <c r="H579" s="101"/>
      <c r="I579" s="101"/>
      <c r="J579" s="101"/>
      <c r="K579" s="101"/>
      <c r="L579" s="49"/>
      <c r="M579" s="101"/>
      <c r="N579" s="101"/>
      <c r="O579" s="102"/>
      <c r="P579" s="101"/>
      <c r="Q579" s="101"/>
      <c r="R579" s="101"/>
      <c r="S579" s="101"/>
      <c r="T579" s="100"/>
      <c r="U579" s="100"/>
      <c r="V579" s="100"/>
      <c r="W579" s="100"/>
      <c r="X579" s="100"/>
      <c r="Y579" s="100"/>
      <c r="Z579" s="100"/>
      <c r="AA579" s="100"/>
      <c r="AB579" s="100"/>
      <c r="AC579" s="100"/>
      <c r="AD579" s="100"/>
      <c r="AE579" s="100"/>
      <c r="AF579" s="100"/>
      <c r="AG579" s="100"/>
      <c r="AH579" s="100"/>
      <c r="AI579" s="100"/>
      <c r="AJ579" s="100"/>
      <c r="AK579" s="100"/>
      <c r="AL579" s="100"/>
      <c r="AM579" s="100"/>
      <c r="AN579" s="100"/>
      <c r="AO579" s="100"/>
      <c r="AP579" s="100"/>
      <c r="AQ579" s="100"/>
      <c r="AR579" s="100"/>
      <c r="AS579" s="100"/>
      <c r="AT579" s="100"/>
      <c r="AU579" s="100"/>
      <c r="AV579" s="100"/>
      <c r="AW579" s="100"/>
      <c r="AX579" s="100"/>
      <c r="AY579" s="100"/>
      <c r="AZ579" s="100"/>
      <c r="BA579" s="100"/>
      <c r="BB579" s="100"/>
      <c r="BC579" s="100"/>
      <c r="BD579" s="100"/>
      <c r="BE579" s="100"/>
      <c r="BF579" s="100"/>
      <c r="BG579" s="100"/>
      <c r="BH579" s="100"/>
      <c r="BI579" s="100"/>
      <c r="BJ579" s="100"/>
      <c r="BK579" s="100"/>
      <c r="BL579" s="100"/>
      <c r="BM579" s="100"/>
      <c r="BN579" s="100"/>
      <c r="BO579" s="100"/>
      <c r="BP579" s="100"/>
      <c r="BQ579" s="100"/>
      <c r="BR579" s="100"/>
      <c r="BS579" s="100"/>
      <c r="BT579" s="100"/>
      <c r="BU579" s="100"/>
      <c r="BV579" s="100"/>
      <c r="BW579" s="100"/>
      <c r="BX579" s="100"/>
      <c r="BY579" s="100"/>
      <c r="BZ579" s="100"/>
      <c r="CA579" s="100"/>
      <c r="CB579" s="100"/>
      <c r="CC579" s="100"/>
      <c r="CD579" s="100"/>
      <c r="CE579" s="100"/>
      <c r="CF579" s="100"/>
      <c r="CG579" s="100"/>
      <c r="CH579" s="100"/>
      <c r="CI579" s="100"/>
      <c r="CJ579" s="100"/>
      <c r="CK579" s="100"/>
      <c r="CL579" s="100"/>
      <c r="CM579" s="100"/>
      <c r="CN579" s="100"/>
      <c r="CO579" s="100"/>
      <c r="CP579" s="100"/>
      <c r="CQ579" s="100"/>
      <c r="CR579" s="100"/>
      <c r="CS579" s="100"/>
      <c r="CT579" s="100"/>
      <c r="CU579" s="100"/>
      <c r="CV579" s="100"/>
      <c r="CW579" s="100"/>
      <c r="CX579" s="100"/>
      <c r="CY579" s="100"/>
      <c r="CZ579" s="100"/>
      <c r="DA579" s="100"/>
      <c r="DB579" s="100"/>
      <c r="DC579" s="100"/>
      <c r="DD579" s="100"/>
      <c r="DE579" s="100"/>
      <c r="DF579" s="100"/>
      <c r="DG579" s="100"/>
      <c r="DH579" s="100"/>
      <c r="DI579" s="100"/>
      <c r="DJ579" s="100"/>
      <c r="DK579" s="100"/>
      <c r="DL579" s="100"/>
      <c r="DM579" s="100"/>
      <c r="DN579" s="100"/>
      <c r="DO579" s="100"/>
      <c r="DP579" s="100"/>
      <c r="DQ579" s="100"/>
      <c r="DR579" s="100"/>
      <c r="DS579" s="100"/>
      <c r="DT579" s="100"/>
      <c r="DU579" s="100"/>
      <c r="DV579" s="100"/>
      <c r="DW579" s="100"/>
      <c r="DX579" s="100"/>
      <c r="DY579" s="100"/>
      <c r="DZ579" s="100"/>
      <c r="EA579" s="100"/>
      <c r="EB579" s="100"/>
      <c r="EC579" s="100"/>
      <c r="ED579" s="100"/>
      <c r="EE579" s="100"/>
      <c r="EF579" s="100"/>
      <c r="EG579" s="100"/>
      <c r="EH579" s="100"/>
      <c r="EI579" s="100"/>
      <c r="EJ579" s="100"/>
      <c r="EK579" s="100"/>
      <c r="EL579" s="100"/>
      <c r="EM579" s="100"/>
      <c r="EN579" s="100"/>
      <c r="EO579" s="100"/>
      <c r="EP579" s="100"/>
      <c r="EQ579" s="100"/>
      <c r="ER579" s="100"/>
      <c r="ES579" s="100"/>
      <c r="ET579" s="100"/>
      <c r="EU579" s="100"/>
      <c r="EV579" s="100"/>
      <c r="EW579" s="100"/>
      <c r="EX579" s="100"/>
      <c r="EY579" s="100"/>
      <c r="EZ579" s="100"/>
      <c r="FA579" s="100"/>
      <c r="FB579" s="100"/>
      <c r="FC579" s="100"/>
      <c r="FD579" s="100"/>
      <c r="FE579" s="100"/>
      <c r="FF579" s="100"/>
      <c r="FG579" s="100"/>
      <c r="FH579" s="100"/>
      <c r="FI579" s="100"/>
      <c r="FJ579" s="100"/>
      <c r="FK579" s="100"/>
      <c r="FL579" s="100"/>
    </row>
    <row r="580" spans="1:168" s="2" customFormat="1" ht="8.1" customHeight="1" x14ac:dyDescent="0.25">
      <c r="A580" s="69"/>
      <c r="B580" s="70"/>
      <c r="C580" s="70"/>
      <c r="D580" s="70"/>
      <c r="E580" s="70"/>
      <c r="F580" s="70"/>
      <c r="G580" s="68"/>
      <c r="H580" s="71"/>
      <c r="I580" s="55"/>
      <c r="J580" s="68"/>
      <c r="K580" s="68"/>
      <c r="L580" s="68"/>
      <c r="M580" s="55"/>
      <c r="N580" s="55"/>
      <c r="O580" s="105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  <c r="BQ580" s="68"/>
      <c r="BR580" s="68"/>
      <c r="BS580" s="68"/>
      <c r="BT580" s="68"/>
      <c r="BU580" s="68"/>
      <c r="BV580" s="68"/>
      <c r="BW580" s="68"/>
      <c r="BX580" s="68"/>
      <c r="BY580" s="68"/>
      <c r="BZ580" s="68"/>
      <c r="CA580" s="68"/>
      <c r="CB580" s="68"/>
      <c r="CC580" s="68"/>
      <c r="CD580" s="68"/>
      <c r="CE580" s="68"/>
      <c r="CF580" s="68"/>
      <c r="CG580" s="68"/>
      <c r="CH580" s="68"/>
      <c r="CI580" s="68"/>
      <c r="CJ580" s="68"/>
      <c r="CK580" s="68"/>
      <c r="CL580" s="68"/>
      <c r="CM580" s="68"/>
      <c r="CN580" s="68"/>
      <c r="CO580" s="68"/>
      <c r="CP580" s="68"/>
      <c r="CQ580" s="68"/>
      <c r="CR580" s="68"/>
      <c r="CS580" s="68"/>
      <c r="CT580" s="68"/>
      <c r="CU580" s="68"/>
      <c r="CV580" s="68"/>
      <c r="CW580" s="68"/>
      <c r="CX580" s="68"/>
      <c r="CY580" s="68"/>
      <c r="CZ580" s="68"/>
      <c r="DA580" s="68"/>
      <c r="DB580" s="68"/>
      <c r="DC580" s="68"/>
      <c r="DD580" s="68"/>
      <c r="DE580" s="68"/>
      <c r="DF580" s="68"/>
      <c r="DG580" s="68"/>
      <c r="DH580" s="68"/>
      <c r="DI580" s="68"/>
      <c r="DJ580" s="68"/>
      <c r="DK580" s="68"/>
      <c r="DL580" s="68"/>
      <c r="DM580" s="68"/>
      <c r="DN580" s="68"/>
      <c r="DO580" s="68"/>
      <c r="DP580" s="68"/>
      <c r="DQ580" s="68"/>
      <c r="DR580" s="68"/>
      <c r="DS580" s="68"/>
      <c r="DT580" s="68"/>
      <c r="DU580" s="68"/>
      <c r="DV580" s="68"/>
      <c r="DW580" s="68"/>
      <c r="DX580" s="68"/>
      <c r="DY580" s="68"/>
      <c r="DZ580" s="68"/>
      <c r="EA580" s="68"/>
      <c r="EB580" s="68"/>
      <c r="EC580" s="68"/>
      <c r="ED580" s="68"/>
      <c r="EE580" s="68"/>
      <c r="EF580" s="68"/>
      <c r="EG580" s="68"/>
      <c r="EH580" s="68"/>
      <c r="EI580" s="68"/>
      <c r="EJ580" s="68"/>
      <c r="EK580" s="68"/>
      <c r="EL580" s="68"/>
      <c r="EM580" s="68"/>
      <c r="EN580" s="68"/>
      <c r="EO580" s="68"/>
      <c r="EP580" s="68"/>
      <c r="EQ580" s="68"/>
      <c r="ER580" s="68"/>
      <c r="ES580" s="68"/>
      <c r="ET580" s="68"/>
      <c r="EU580" s="68"/>
      <c r="EV580" s="68"/>
      <c r="EW580" s="68"/>
      <c r="EX580" s="68"/>
      <c r="EY580" s="68"/>
      <c r="EZ580" s="68"/>
      <c r="FA580" s="68"/>
      <c r="FB580" s="68"/>
      <c r="FC580" s="68"/>
      <c r="FD580" s="68"/>
      <c r="FE580" s="68"/>
      <c r="FF580" s="68"/>
      <c r="FG580" s="68"/>
      <c r="FH580" s="68"/>
      <c r="FI580" s="68"/>
      <c r="FJ580" s="68"/>
      <c r="FK580" s="68"/>
      <c r="FL580" s="68"/>
    </row>
    <row r="581" spans="1:168" s="2" customFormat="1" ht="15" customHeight="1" x14ac:dyDescent="0.25">
      <c r="A581" s="1">
        <v>1</v>
      </c>
      <c r="B581" s="2" t="s">
        <v>632</v>
      </c>
      <c r="C581" s="1" t="s">
        <v>30</v>
      </c>
      <c r="D581" s="1" t="s">
        <v>631</v>
      </c>
      <c r="E581" s="1" t="s">
        <v>169</v>
      </c>
      <c r="F581" s="1" t="s">
        <v>32</v>
      </c>
      <c r="G581" s="3">
        <v>42000</v>
      </c>
      <c r="H581" s="58">
        <v>724.92</v>
      </c>
      <c r="I581" s="3">
        <v>25</v>
      </c>
      <c r="J581" s="3">
        <f t="shared" ref="J581:J587" si="165">+G581*2.87%</f>
        <v>1205.4000000000001</v>
      </c>
      <c r="K581" s="55">
        <f t="shared" ref="K581:K587" si="166">+G581*7.1%</f>
        <v>2981.9999999999995</v>
      </c>
      <c r="L581" s="55">
        <f t="shared" ref="L581:L587" si="167">+G581*1.15%</f>
        <v>483</v>
      </c>
      <c r="M581" s="3">
        <f t="shared" ref="M581:M587" si="168">+G581*3.04%</f>
        <v>1276.8</v>
      </c>
      <c r="N581" s="55">
        <f t="shared" ref="N581:N587" si="169">+G581*7.09%</f>
        <v>2977.8</v>
      </c>
      <c r="O581" s="5">
        <v>0</v>
      </c>
      <c r="P581" s="3">
        <f t="shared" ref="P581:P587" si="170">SUM(J581:N581)</f>
        <v>8925</v>
      </c>
      <c r="Q581" s="3">
        <f t="shared" ref="Q581:Q587" si="171">+H581+I581+J581+M581+O581</f>
        <v>3232.12</v>
      </c>
      <c r="R581" s="3">
        <f t="shared" ref="R581:R587" si="172">+K581+L581+N581</f>
        <v>6442.7999999999993</v>
      </c>
      <c r="S581" s="57">
        <f t="shared" ref="S581:S587" si="173">+G581-Q581</f>
        <v>38767.879999999997</v>
      </c>
      <c r="T581" s="1">
        <v>111</v>
      </c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</row>
    <row r="582" spans="1:168" s="2" customFormat="1" ht="15" customHeight="1" x14ac:dyDescent="0.25">
      <c r="A582" s="1">
        <v>2</v>
      </c>
      <c r="B582" s="2" t="s">
        <v>633</v>
      </c>
      <c r="C582" s="1" t="s">
        <v>34</v>
      </c>
      <c r="D582" s="1" t="s">
        <v>631</v>
      </c>
      <c r="E582" s="1" t="s">
        <v>634</v>
      </c>
      <c r="F582" s="1" t="s">
        <v>32</v>
      </c>
      <c r="G582" s="3">
        <v>25200</v>
      </c>
      <c r="H582" s="58">
        <v>0</v>
      </c>
      <c r="I582" s="3">
        <v>25</v>
      </c>
      <c r="J582" s="3">
        <f t="shared" si="165"/>
        <v>723.24</v>
      </c>
      <c r="K582" s="55">
        <f t="shared" si="166"/>
        <v>1789.1999999999998</v>
      </c>
      <c r="L582" s="55">
        <f t="shared" si="167"/>
        <v>289.8</v>
      </c>
      <c r="M582" s="3">
        <f t="shared" si="168"/>
        <v>766.08</v>
      </c>
      <c r="N582" s="55">
        <f t="shared" si="169"/>
        <v>1786.68</v>
      </c>
      <c r="O582" s="5">
        <v>0</v>
      </c>
      <c r="P582" s="3">
        <f t="shared" si="170"/>
        <v>5355</v>
      </c>
      <c r="Q582" s="3">
        <f t="shared" si="171"/>
        <v>1514.3200000000002</v>
      </c>
      <c r="R582" s="3">
        <f t="shared" si="172"/>
        <v>3865.6800000000003</v>
      </c>
      <c r="S582" s="57">
        <f t="shared" si="173"/>
        <v>23685.68</v>
      </c>
      <c r="T582" s="1">
        <v>111</v>
      </c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</row>
    <row r="583" spans="1:168" s="2" customFormat="1" ht="15" customHeight="1" x14ac:dyDescent="0.25">
      <c r="A583" s="1">
        <v>3</v>
      </c>
      <c r="B583" s="2" t="s">
        <v>635</v>
      </c>
      <c r="C583" s="1" t="s">
        <v>34</v>
      </c>
      <c r="D583" s="1" t="s">
        <v>631</v>
      </c>
      <c r="E583" s="1" t="s">
        <v>64</v>
      </c>
      <c r="F583" s="1" t="s">
        <v>32</v>
      </c>
      <c r="G583" s="3">
        <v>30000</v>
      </c>
      <c r="H583" s="4">
        <v>0</v>
      </c>
      <c r="I583" s="3">
        <v>25</v>
      </c>
      <c r="J583" s="3">
        <f t="shared" si="165"/>
        <v>861</v>
      </c>
      <c r="K583" s="55">
        <f t="shared" si="166"/>
        <v>2130</v>
      </c>
      <c r="L583" s="55">
        <f t="shared" si="167"/>
        <v>345</v>
      </c>
      <c r="M583" s="3">
        <f t="shared" si="168"/>
        <v>912</v>
      </c>
      <c r="N583" s="55">
        <f t="shared" si="169"/>
        <v>2127</v>
      </c>
      <c r="O583" s="5">
        <v>0</v>
      </c>
      <c r="P583" s="3">
        <f t="shared" si="170"/>
        <v>6375</v>
      </c>
      <c r="Q583" s="3">
        <f t="shared" si="171"/>
        <v>1798</v>
      </c>
      <c r="R583" s="3">
        <f t="shared" si="172"/>
        <v>4602</v>
      </c>
      <c r="S583" s="57">
        <f t="shared" si="173"/>
        <v>28202</v>
      </c>
      <c r="T583" s="1">
        <v>111</v>
      </c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</row>
    <row r="584" spans="1:168" s="2" customFormat="1" ht="15" customHeight="1" x14ac:dyDescent="0.25">
      <c r="A584" s="1">
        <v>4</v>
      </c>
      <c r="B584" s="2" t="s">
        <v>636</v>
      </c>
      <c r="C584" s="1" t="s">
        <v>34</v>
      </c>
      <c r="D584" s="1" t="s">
        <v>631</v>
      </c>
      <c r="E584" s="1" t="s">
        <v>64</v>
      </c>
      <c r="F584" s="1" t="s">
        <v>32</v>
      </c>
      <c r="G584" s="3">
        <v>22575</v>
      </c>
      <c r="H584" s="58">
        <v>0</v>
      </c>
      <c r="I584" s="3">
        <v>25</v>
      </c>
      <c r="J584" s="3">
        <f t="shared" si="165"/>
        <v>647.90250000000003</v>
      </c>
      <c r="K584" s="55">
        <f t="shared" si="166"/>
        <v>1602.8249999999998</v>
      </c>
      <c r="L584" s="55">
        <f t="shared" si="167"/>
        <v>259.61250000000001</v>
      </c>
      <c r="M584" s="3">
        <f t="shared" si="168"/>
        <v>686.28</v>
      </c>
      <c r="N584" s="55">
        <f t="shared" si="169"/>
        <v>1600.5675000000001</v>
      </c>
      <c r="O584" s="5">
        <v>0</v>
      </c>
      <c r="P584" s="3">
        <f t="shared" si="170"/>
        <v>4797.1875</v>
      </c>
      <c r="Q584" s="3">
        <f t="shared" si="171"/>
        <v>1359.1824999999999</v>
      </c>
      <c r="R584" s="3">
        <f t="shared" si="172"/>
        <v>3463.0050000000001</v>
      </c>
      <c r="S584" s="57">
        <f t="shared" si="173"/>
        <v>21215.817500000001</v>
      </c>
      <c r="T584" s="1">
        <v>111</v>
      </c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</row>
    <row r="585" spans="1:168" s="2" customFormat="1" ht="15" customHeight="1" x14ac:dyDescent="0.25">
      <c r="A585" s="1">
        <v>5</v>
      </c>
      <c r="B585" s="2" t="s">
        <v>637</v>
      </c>
      <c r="C585" s="1" t="s">
        <v>30</v>
      </c>
      <c r="D585" s="1" t="s">
        <v>631</v>
      </c>
      <c r="E585" s="123" t="s">
        <v>638</v>
      </c>
      <c r="F585" s="1" t="s">
        <v>32</v>
      </c>
      <c r="G585" s="3">
        <v>22575</v>
      </c>
      <c r="H585" s="58">
        <v>0</v>
      </c>
      <c r="I585" s="3">
        <v>25</v>
      </c>
      <c r="J585" s="3">
        <f t="shared" si="165"/>
        <v>647.90250000000003</v>
      </c>
      <c r="K585" s="55">
        <f t="shared" si="166"/>
        <v>1602.8249999999998</v>
      </c>
      <c r="L585" s="55">
        <f t="shared" si="167"/>
        <v>259.61250000000001</v>
      </c>
      <c r="M585" s="3">
        <f t="shared" si="168"/>
        <v>686.28</v>
      </c>
      <c r="N585" s="55">
        <f t="shared" si="169"/>
        <v>1600.5675000000001</v>
      </c>
      <c r="O585" s="5">
        <v>0</v>
      </c>
      <c r="P585" s="3">
        <f t="shared" si="170"/>
        <v>4797.1875</v>
      </c>
      <c r="Q585" s="3">
        <f t="shared" si="171"/>
        <v>1359.1824999999999</v>
      </c>
      <c r="R585" s="3">
        <f t="shared" si="172"/>
        <v>3463.0050000000001</v>
      </c>
      <c r="S585" s="57">
        <f t="shared" si="173"/>
        <v>21215.817500000001</v>
      </c>
      <c r="T585" s="1">
        <v>111</v>
      </c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</row>
    <row r="586" spans="1:168" s="2" customFormat="1" ht="15" customHeight="1" x14ac:dyDescent="0.25">
      <c r="A586" s="1">
        <v>6</v>
      </c>
      <c r="B586" s="2" t="s">
        <v>639</v>
      </c>
      <c r="C586" s="1" t="s">
        <v>30</v>
      </c>
      <c r="D586" s="1" t="s">
        <v>631</v>
      </c>
      <c r="E586" s="1" t="s">
        <v>451</v>
      </c>
      <c r="F586" s="1" t="s">
        <v>32</v>
      </c>
      <c r="G586" s="3">
        <v>24150</v>
      </c>
      <c r="H586" s="58">
        <v>0</v>
      </c>
      <c r="I586" s="3">
        <v>25</v>
      </c>
      <c r="J586" s="3">
        <f t="shared" si="165"/>
        <v>693.10500000000002</v>
      </c>
      <c r="K586" s="55">
        <f t="shared" si="166"/>
        <v>1714.6499999999999</v>
      </c>
      <c r="L586" s="55">
        <f t="shared" si="167"/>
        <v>277.72500000000002</v>
      </c>
      <c r="M586" s="3">
        <f t="shared" si="168"/>
        <v>734.16</v>
      </c>
      <c r="N586" s="55">
        <f t="shared" si="169"/>
        <v>1712.2350000000001</v>
      </c>
      <c r="O586" s="5">
        <v>0</v>
      </c>
      <c r="P586" s="3">
        <f t="shared" si="170"/>
        <v>5131.875</v>
      </c>
      <c r="Q586" s="3">
        <f t="shared" si="171"/>
        <v>1452.2649999999999</v>
      </c>
      <c r="R586" s="3">
        <f t="shared" si="172"/>
        <v>3704.61</v>
      </c>
      <c r="S586" s="57">
        <f t="shared" si="173"/>
        <v>22697.735000000001</v>
      </c>
      <c r="T586" s="1">
        <v>111</v>
      </c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</row>
    <row r="587" spans="1:168" s="2" customFormat="1" ht="15" customHeight="1" thickBot="1" x14ac:dyDescent="0.3">
      <c r="A587" s="1">
        <v>7</v>
      </c>
      <c r="B587" s="2" t="s">
        <v>640</v>
      </c>
      <c r="C587" s="1" t="s">
        <v>34</v>
      </c>
      <c r="D587" s="1" t="s">
        <v>631</v>
      </c>
      <c r="E587" s="1" t="s">
        <v>641</v>
      </c>
      <c r="F587" s="1" t="s">
        <v>82</v>
      </c>
      <c r="G587" s="3">
        <v>60000</v>
      </c>
      <c r="H587" s="58">
        <v>3486.68</v>
      </c>
      <c r="I587" s="3">
        <v>25</v>
      </c>
      <c r="J587" s="3">
        <f t="shared" si="165"/>
        <v>1722</v>
      </c>
      <c r="K587" s="55">
        <f t="shared" si="166"/>
        <v>4260</v>
      </c>
      <c r="L587" s="3">
        <f t="shared" si="167"/>
        <v>690</v>
      </c>
      <c r="M587" s="3">
        <f t="shared" si="168"/>
        <v>1824</v>
      </c>
      <c r="N587" s="55">
        <f t="shared" si="169"/>
        <v>4254</v>
      </c>
      <c r="O587" s="5">
        <v>0</v>
      </c>
      <c r="P587" s="3">
        <f t="shared" si="170"/>
        <v>12750</v>
      </c>
      <c r="Q587" s="3">
        <f t="shared" si="171"/>
        <v>7057.68</v>
      </c>
      <c r="R587" s="3">
        <f t="shared" si="172"/>
        <v>9204</v>
      </c>
      <c r="S587" s="57">
        <f t="shared" si="173"/>
        <v>52942.32</v>
      </c>
      <c r="T587" s="1">
        <v>111</v>
      </c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</row>
    <row r="588" spans="1:168" s="104" customFormat="1" ht="15" customHeight="1" thickBot="1" x14ac:dyDescent="0.3">
      <c r="A588" s="84">
        <f>+A587</f>
        <v>7</v>
      </c>
      <c r="B588" s="85"/>
      <c r="C588" s="85"/>
      <c r="D588" s="85"/>
      <c r="E588" s="85"/>
      <c r="F588" s="85"/>
      <c r="G588" s="67">
        <f t="shared" ref="G588:S588" si="174">SUM(G581:G587)</f>
        <v>226500</v>
      </c>
      <c r="H588" s="67">
        <f>SUM(H581:H587)</f>
        <v>4211.5999999999995</v>
      </c>
      <c r="I588" s="67">
        <f t="shared" si="174"/>
        <v>175</v>
      </c>
      <c r="J588" s="67">
        <f t="shared" si="174"/>
        <v>6500.5500000000011</v>
      </c>
      <c r="K588" s="67">
        <f t="shared" si="174"/>
        <v>16081.499999999998</v>
      </c>
      <c r="L588" s="67">
        <f t="shared" si="174"/>
        <v>2604.75</v>
      </c>
      <c r="M588" s="67">
        <f t="shared" si="174"/>
        <v>6885.5999999999995</v>
      </c>
      <c r="N588" s="67">
        <f t="shared" si="174"/>
        <v>16058.850000000002</v>
      </c>
      <c r="O588" s="67">
        <f t="shared" si="174"/>
        <v>0</v>
      </c>
      <c r="P588" s="67">
        <f t="shared" si="174"/>
        <v>48131.25</v>
      </c>
      <c r="Q588" s="67">
        <f t="shared" si="174"/>
        <v>17772.75</v>
      </c>
      <c r="R588" s="67">
        <f t="shared" si="174"/>
        <v>34745.100000000006</v>
      </c>
      <c r="S588" s="67">
        <f t="shared" si="174"/>
        <v>208727.25</v>
      </c>
      <c r="T588" s="67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  <c r="BN588" s="68"/>
      <c r="BO588" s="68"/>
      <c r="BP588" s="68"/>
      <c r="BQ588" s="68"/>
      <c r="BR588" s="68"/>
      <c r="BS588" s="68"/>
      <c r="BT588" s="68"/>
      <c r="BU588" s="68"/>
      <c r="BV588" s="68"/>
      <c r="BW588" s="68"/>
      <c r="BX588" s="68"/>
      <c r="BY588" s="68"/>
      <c r="BZ588" s="68"/>
      <c r="CA588" s="68"/>
      <c r="CB588" s="68"/>
      <c r="CC588" s="68"/>
      <c r="CD588" s="68"/>
      <c r="CE588" s="68"/>
      <c r="CF588" s="68"/>
      <c r="CG588" s="68"/>
      <c r="CH588" s="68"/>
      <c r="CI588" s="68"/>
      <c r="CJ588" s="68"/>
      <c r="CK588" s="68"/>
      <c r="CL588" s="68"/>
      <c r="CM588" s="68"/>
      <c r="CN588" s="68"/>
      <c r="CO588" s="68"/>
      <c r="CP588" s="68"/>
      <c r="CQ588" s="68"/>
      <c r="CR588" s="68"/>
      <c r="CS588" s="68"/>
      <c r="CT588" s="68"/>
      <c r="CU588" s="68"/>
      <c r="CV588" s="68"/>
      <c r="CW588" s="68"/>
      <c r="CX588" s="68"/>
      <c r="CY588" s="68"/>
      <c r="CZ588" s="68"/>
      <c r="DA588" s="68"/>
      <c r="DB588" s="68"/>
      <c r="DC588" s="68"/>
      <c r="DD588" s="68"/>
      <c r="DE588" s="68"/>
      <c r="DF588" s="68"/>
      <c r="DG588" s="68"/>
      <c r="DH588" s="68"/>
      <c r="DI588" s="68"/>
      <c r="DJ588" s="68"/>
      <c r="DK588" s="68"/>
      <c r="DL588" s="68"/>
      <c r="DM588" s="68"/>
      <c r="DN588" s="68"/>
      <c r="DO588" s="68"/>
      <c r="DP588" s="68"/>
      <c r="DQ588" s="68"/>
      <c r="DR588" s="68"/>
      <c r="DS588" s="68"/>
      <c r="DT588" s="68"/>
      <c r="DU588" s="68"/>
      <c r="DV588" s="68"/>
      <c r="DW588" s="68"/>
      <c r="DX588" s="68"/>
      <c r="DY588" s="68"/>
      <c r="DZ588" s="68"/>
      <c r="EA588" s="68"/>
      <c r="EB588" s="68"/>
      <c r="EC588" s="68"/>
      <c r="ED588" s="68"/>
      <c r="EE588" s="68"/>
      <c r="EF588" s="68"/>
      <c r="EG588" s="68"/>
      <c r="EH588" s="68"/>
      <c r="EI588" s="68"/>
      <c r="EJ588" s="68"/>
      <c r="EK588" s="68"/>
      <c r="EL588" s="68"/>
      <c r="EM588" s="68"/>
      <c r="EN588" s="68"/>
      <c r="EO588" s="68"/>
      <c r="EP588" s="68"/>
      <c r="EQ588" s="68"/>
      <c r="ER588" s="68"/>
      <c r="ES588" s="68"/>
      <c r="ET588" s="68"/>
      <c r="EU588" s="68"/>
      <c r="EV588" s="68"/>
      <c r="EW588" s="68"/>
      <c r="EX588" s="68"/>
      <c r="EY588" s="68"/>
      <c r="EZ588" s="68"/>
      <c r="FA588" s="68"/>
      <c r="FB588" s="68"/>
      <c r="FC588" s="68"/>
      <c r="FD588" s="68"/>
      <c r="FE588" s="68"/>
      <c r="FF588" s="68"/>
      <c r="FG588" s="68"/>
      <c r="FH588" s="68"/>
      <c r="FI588" s="68"/>
      <c r="FJ588" s="68"/>
      <c r="FK588" s="68"/>
      <c r="FL588" s="68"/>
    </row>
    <row r="589" spans="1:168" ht="8.1" customHeight="1" x14ac:dyDescent="0.25"/>
    <row r="590" spans="1:168" s="2" customFormat="1" ht="15" customHeight="1" x14ac:dyDescent="0.25">
      <c r="A590" s="48" t="s">
        <v>642</v>
      </c>
      <c r="B590" s="48"/>
      <c r="C590" s="48"/>
      <c r="D590" s="48"/>
      <c r="E590" s="48"/>
      <c r="F590" s="95"/>
      <c r="G590" s="101"/>
      <c r="H590" s="106"/>
      <c r="I590" s="101"/>
      <c r="J590" s="101"/>
      <c r="K590" s="101"/>
      <c r="L590" s="49"/>
      <c r="M590" s="101"/>
      <c r="N590" s="101"/>
      <c r="O590" s="102"/>
      <c r="P590" s="101"/>
      <c r="Q590" s="101"/>
      <c r="R590" s="101"/>
      <c r="S590" s="101"/>
      <c r="T590" s="100"/>
      <c r="U590" s="100"/>
      <c r="V590" s="100"/>
      <c r="W590" s="100"/>
      <c r="X590" s="100"/>
      <c r="Y590" s="100"/>
      <c r="Z590" s="100"/>
      <c r="AA590" s="100"/>
      <c r="AB590" s="100"/>
      <c r="AC590" s="100"/>
      <c r="AD590" s="100"/>
      <c r="AE590" s="100"/>
      <c r="AF590" s="100"/>
      <c r="AG590" s="100"/>
      <c r="AH590" s="100"/>
      <c r="AI590" s="100"/>
      <c r="AJ590" s="100"/>
      <c r="AK590" s="100"/>
      <c r="AL590" s="100"/>
      <c r="AM590" s="100"/>
      <c r="AN590" s="100"/>
      <c r="AO590" s="100"/>
      <c r="AP590" s="100"/>
      <c r="AQ590" s="100"/>
      <c r="AR590" s="100"/>
      <c r="AS590" s="100"/>
      <c r="AT590" s="100"/>
      <c r="AU590" s="100"/>
      <c r="AV590" s="100"/>
      <c r="AW590" s="100"/>
      <c r="AX590" s="100"/>
      <c r="AY590" s="100"/>
      <c r="AZ590" s="100"/>
      <c r="BA590" s="100"/>
      <c r="BB590" s="100"/>
      <c r="BC590" s="100"/>
      <c r="BD590" s="100"/>
      <c r="BE590" s="100"/>
      <c r="BF590" s="100"/>
      <c r="BG590" s="100"/>
      <c r="BH590" s="100"/>
      <c r="BI590" s="100"/>
      <c r="BJ590" s="100"/>
      <c r="BK590" s="100"/>
      <c r="BL590" s="100"/>
      <c r="BM590" s="100"/>
      <c r="BN590" s="100"/>
      <c r="BO590" s="100"/>
      <c r="BP590" s="100"/>
      <c r="BQ590" s="100"/>
      <c r="BR590" s="100"/>
      <c r="BS590" s="100"/>
      <c r="BT590" s="100"/>
      <c r="BU590" s="100"/>
      <c r="BV590" s="100"/>
      <c r="BW590" s="100"/>
      <c r="BX590" s="100"/>
      <c r="BY590" s="100"/>
      <c r="BZ590" s="100"/>
      <c r="CA590" s="100"/>
      <c r="CB590" s="100"/>
      <c r="CC590" s="100"/>
      <c r="CD590" s="100"/>
      <c r="CE590" s="100"/>
      <c r="CF590" s="100"/>
      <c r="CG590" s="100"/>
      <c r="CH590" s="100"/>
      <c r="CI590" s="100"/>
      <c r="CJ590" s="100"/>
      <c r="CK590" s="100"/>
      <c r="CL590" s="100"/>
      <c r="CM590" s="100"/>
      <c r="CN590" s="100"/>
      <c r="CO590" s="100"/>
      <c r="CP590" s="100"/>
      <c r="CQ590" s="100"/>
      <c r="CR590" s="100"/>
      <c r="CS590" s="100"/>
      <c r="CT590" s="100"/>
      <c r="CU590" s="100"/>
      <c r="CV590" s="100"/>
      <c r="CW590" s="100"/>
      <c r="CX590" s="100"/>
      <c r="CY590" s="100"/>
      <c r="CZ590" s="100"/>
      <c r="DA590" s="100"/>
      <c r="DB590" s="100"/>
      <c r="DC590" s="100"/>
      <c r="DD590" s="100"/>
      <c r="DE590" s="100"/>
      <c r="DF590" s="100"/>
      <c r="DG590" s="100"/>
      <c r="DH590" s="100"/>
      <c r="DI590" s="100"/>
      <c r="DJ590" s="100"/>
      <c r="DK590" s="100"/>
      <c r="DL590" s="100"/>
      <c r="DM590" s="100"/>
      <c r="DN590" s="100"/>
      <c r="DO590" s="100"/>
      <c r="DP590" s="100"/>
      <c r="DQ590" s="100"/>
      <c r="DR590" s="100"/>
      <c r="DS590" s="100"/>
      <c r="DT590" s="100"/>
      <c r="DU590" s="100"/>
      <c r="DV590" s="100"/>
      <c r="DW590" s="100"/>
      <c r="DX590" s="100"/>
      <c r="DY590" s="100"/>
      <c r="DZ590" s="100"/>
      <c r="EA590" s="100"/>
      <c r="EB590" s="100"/>
      <c r="EC590" s="100"/>
      <c r="ED590" s="100"/>
      <c r="EE590" s="100"/>
      <c r="EF590" s="100"/>
      <c r="EG590" s="100"/>
      <c r="EH590" s="100"/>
      <c r="EI590" s="100"/>
      <c r="EJ590" s="100"/>
      <c r="EK590" s="100"/>
      <c r="EL590" s="100"/>
      <c r="EM590" s="100"/>
      <c r="EN590" s="100"/>
      <c r="EO590" s="100"/>
      <c r="EP590" s="100"/>
      <c r="EQ590" s="100"/>
      <c r="ER590" s="100"/>
      <c r="ES590" s="100"/>
      <c r="ET590" s="100"/>
      <c r="EU590" s="100"/>
      <c r="EV590" s="100"/>
      <c r="EW590" s="100"/>
      <c r="EX590" s="100"/>
      <c r="EY590" s="100"/>
      <c r="EZ590" s="100"/>
      <c r="FA590" s="100"/>
      <c r="FB590" s="100"/>
      <c r="FC590" s="100"/>
      <c r="FD590" s="100"/>
      <c r="FE590" s="100"/>
      <c r="FF590" s="100"/>
      <c r="FG590" s="100"/>
      <c r="FH590" s="100"/>
      <c r="FI590" s="100"/>
      <c r="FJ590" s="100"/>
      <c r="FK590" s="100"/>
      <c r="FL590" s="100"/>
    </row>
    <row r="591" spans="1:168" s="2" customFormat="1" ht="8.1" customHeight="1" x14ac:dyDescent="0.25">
      <c r="A591" s="69"/>
      <c r="B591" s="70"/>
      <c r="C591" s="70"/>
      <c r="D591" s="70"/>
      <c r="E591" s="70"/>
      <c r="F591" s="70"/>
      <c r="G591" s="68"/>
      <c r="H591" s="71"/>
      <c r="I591" s="55"/>
      <c r="J591" s="68"/>
      <c r="K591" s="68"/>
      <c r="L591" s="68"/>
      <c r="M591" s="55"/>
      <c r="N591" s="55"/>
      <c r="O591" s="105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/>
      <c r="BQ591" s="68"/>
      <c r="BR591" s="68"/>
      <c r="BS591" s="68"/>
      <c r="BT591" s="68"/>
      <c r="BU591" s="68"/>
      <c r="BV591" s="68"/>
      <c r="BW591" s="68"/>
      <c r="BX591" s="68"/>
      <c r="BY591" s="68"/>
      <c r="BZ591" s="68"/>
      <c r="CA591" s="68"/>
      <c r="CB591" s="68"/>
      <c r="CC591" s="68"/>
      <c r="CD591" s="68"/>
      <c r="CE591" s="68"/>
      <c r="CF591" s="68"/>
      <c r="CG591" s="68"/>
      <c r="CH591" s="68"/>
      <c r="CI591" s="68"/>
      <c r="CJ591" s="68"/>
      <c r="CK591" s="68"/>
      <c r="CL591" s="68"/>
      <c r="CM591" s="68"/>
      <c r="CN591" s="68"/>
      <c r="CO591" s="68"/>
      <c r="CP591" s="68"/>
      <c r="CQ591" s="68"/>
      <c r="CR591" s="68"/>
      <c r="CS591" s="68"/>
      <c r="CT591" s="68"/>
      <c r="CU591" s="68"/>
      <c r="CV591" s="68"/>
      <c r="CW591" s="68"/>
      <c r="CX591" s="68"/>
      <c r="CY591" s="68"/>
      <c r="CZ591" s="68"/>
      <c r="DA591" s="68"/>
      <c r="DB591" s="68"/>
      <c r="DC591" s="68"/>
      <c r="DD591" s="68"/>
      <c r="DE591" s="68"/>
      <c r="DF591" s="68"/>
      <c r="DG591" s="68"/>
      <c r="DH591" s="68"/>
      <c r="DI591" s="68"/>
      <c r="DJ591" s="68"/>
      <c r="DK591" s="68"/>
      <c r="DL591" s="68"/>
      <c r="DM591" s="68"/>
      <c r="DN591" s="68"/>
      <c r="DO591" s="68"/>
      <c r="DP591" s="68"/>
      <c r="DQ591" s="68"/>
      <c r="DR591" s="68"/>
      <c r="DS591" s="68"/>
      <c r="DT591" s="68"/>
      <c r="DU591" s="68"/>
      <c r="DV591" s="68"/>
      <c r="DW591" s="68"/>
      <c r="DX591" s="68"/>
      <c r="DY591" s="68"/>
      <c r="DZ591" s="68"/>
      <c r="EA591" s="68"/>
      <c r="EB591" s="68"/>
      <c r="EC591" s="68"/>
      <c r="ED591" s="68"/>
      <c r="EE591" s="68"/>
      <c r="EF591" s="68"/>
      <c r="EG591" s="68"/>
      <c r="EH591" s="68"/>
      <c r="EI591" s="68"/>
      <c r="EJ591" s="68"/>
      <c r="EK591" s="68"/>
      <c r="EL591" s="68"/>
      <c r="EM591" s="68"/>
      <c r="EN591" s="68"/>
      <c r="EO591" s="68"/>
      <c r="EP591" s="68"/>
      <c r="EQ591" s="68"/>
      <c r="ER591" s="68"/>
      <c r="ES591" s="68"/>
      <c r="ET591" s="68"/>
      <c r="EU591" s="68"/>
      <c r="EV591" s="68"/>
      <c r="EW591" s="68"/>
      <c r="EX591" s="68"/>
      <c r="EY591" s="68"/>
      <c r="EZ591" s="68"/>
      <c r="FA591" s="68"/>
      <c r="FB591" s="68"/>
      <c r="FC591" s="68"/>
      <c r="FD591" s="68"/>
      <c r="FE591" s="68"/>
      <c r="FF591" s="68"/>
      <c r="FG591" s="68"/>
      <c r="FH591" s="68"/>
      <c r="FI591" s="68"/>
      <c r="FJ591" s="68"/>
      <c r="FK591" s="68"/>
      <c r="FL591" s="68"/>
    </row>
    <row r="592" spans="1:168" s="2" customFormat="1" ht="15" customHeight="1" x14ac:dyDescent="0.25">
      <c r="A592" s="1">
        <v>1</v>
      </c>
      <c r="B592" s="2" t="s">
        <v>643</v>
      </c>
      <c r="C592" s="1" t="s">
        <v>30</v>
      </c>
      <c r="D592" s="110" t="s">
        <v>644</v>
      </c>
      <c r="E592" s="1" t="s">
        <v>167</v>
      </c>
      <c r="F592" s="1" t="s">
        <v>32</v>
      </c>
      <c r="G592" s="3">
        <v>25000</v>
      </c>
      <c r="H592" s="58">
        <v>0</v>
      </c>
      <c r="I592" s="3">
        <v>25</v>
      </c>
      <c r="J592" s="3">
        <f t="shared" ref="J592:J653" si="175">+G592*2.87%</f>
        <v>717.5</v>
      </c>
      <c r="K592" s="55">
        <f t="shared" ref="K592:K653" si="176">+G592*7.1%</f>
        <v>1774.9999999999998</v>
      </c>
      <c r="L592" s="55">
        <f t="shared" ref="L592:L726" si="177">+G592*1.15%</f>
        <v>287.5</v>
      </c>
      <c r="M592" s="3">
        <f t="shared" ref="M592:M726" si="178">+G592*3.04%</f>
        <v>760</v>
      </c>
      <c r="N592" s="55">
        <f t="shared" ref="N592:N653" si="179">+G592*7.09%</f>
        <v>1772.5000000000002</v>
      </c>
      <c r="O592" s="5">
        <v>0</v>
      </c>
      <c r="P592" s="3">
        <f t="shared" ref="P592:P653" si="180">SUM(J592:N592)</f>
        <v>5312.5</v>
      </c>
      <c r="Q592" s="3">
        <f t="shared" ref="Q592:Q653" si="181">+H592+I592+J592+M592+O592</f>
        <v>1502.5</v>
      </c>
      <c r="R592" s="3">
        <f t="shared" ref="R592:R653" si="182">+K592+L592+N592</f>
        <v>3835</v>
      </c>
      <c r="S592" s="57">
        <f t="shared" ref="S592:S653" si="183">+G592-Q592</f>
        <v>23497.5</v>
      </c>
      <c r="T592" s="1">
        <v>111</v>
      </c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</row>
    <row r="593" spans="1:168" s="2" customFormat="1" ht="15" customHeight="1" x14ac:dyDescent="0.25">
      <c r="A593" s="1">
        <v>2</v>
      </c>
      <c r="B593" s="2" t="s">
        <v>645</v>
      </c>
      <c r="C593" s="1" t="s">
        <v>34</v>
      </c>
      <c r="D593" s="110" t="s">
        <v>644</v>
      </c>
      <c r="E593" s="1" t="s">
        <v>159</v>
      </c>
      <c r="F593" s="1" t="s">
        <v>32</v>
      </c>
      <c r="G593" s="3">
        <v>31500</v>
      </c>
      <c r="H593" s="4">
        <v>0</v>
      </c>
      <c r="I593" s="3">
        <v>25</v>
      </c>
      <c r="J593" s="3">
        <f t="shared" si="175"/>
        <v>904.05</v>
      </c>
      <c r="K593" s="55">
        <f t="shared" si="176"/>
        <v>2236.5</v>
      </c>
      <c r="L593" s="55">
        <f t="shared" si="177"/>
        <v>362.25</v>
      </c>
      <c r="M593" s="3">
        <f t="shared" si="178"/>
        <v>957.6</v>
      </c>
      <c r="N593" s="55">
        <f t="shared" si="179"/>
        <v>2233.3500000000004</v>
      </c>
      <c r="O593" s="5">
        <v>0</v>
      </c>
      <c r="P593" s="3">
        <f t="shared" si="180"/>
        <v>6693.7500000000009</v>
      </c>
      <c r="Q593" s="3">
        <f t="shared" si="181"/>
        <v>1886.65</v>
      </c>
      <c r="R593" s="3">
        <f t="shared" si="182"/>
        <v>4832.1000000000004</v>
      </c>
      <c r="S593" s="57">
        <f t="shared" si="183"/>
        <v>29613.35</v>
      </c>
      <c r="T593" s="1">
        <v>111</v>
      </c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</row>
    <row r="594" spans="1:168" s="2" customFormat="1" ht="15" customHeight="1" x14ac:dyDescent="0.25">
      <c r="A594" s="1">
        <v>3</v>
      </c>
      <c r="B594" s="2" t="s">
        <v>646</v>
      </c>
      <c r="C594" s="1" t="s">
        <v>30</v>
      </c>
      <c r="D594" s="110" t="s">
        <v>644</v>
      </c>
      <c r="E594" s="1" t="s">
        <v>647</v>
      </c>
      <c r="F594" s="1" t="s">
        <v>32</v>
      </c>
      <c r="G594" s="3">
        <v>18000</v>
      </c>
      <c r="H594" s="58">
        <v>0</v>
      </c>
      <c r="I594" s="3">
        <v>25</v>
      </c>
      <c r="J594" s="3">
        <f t="shared" si="175"/>
        <v>516.6</v>
      </c>
      <c r="K594" s="55">
        <f t="shared" si="176"/>
        <v>1277.9999999999998</v>
      </c>
      <c r="L594" s="55">
        <f t="shared" si="177"/>
        <v>207</v>
      </c>
      <c r="M594" s="3">
        <f t="shared" si="178"/>
        <v>547.20000000000005</v>
      </c>
      <c r="N594" s="55">
        <f t="shared" si="179"/>
        <v>1276.2</v>
      </c>
      <c r="O594" s="5">
        <v>0</v>
      </c>
      <c r="P594" s="3">
        <f t="shared" si="180"/>
        <v>3825</v>
      </c>
      <c r="Q594" s="3">
        <f t="shared" si="181"/>
        <v>1088.8000000000002</v>
      </c>
      <c r="R594" s="3">
        <f t="shared" si="182"/>
        <v>2761.2</v>
      </c>
      <c r="S594" s="57">
        <f t="shared" si="183"/>
        <v>16911.2</v>
      </c>
      <c r="T594" s="1">
        <v>111</v>
      </c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</row>
    <row r="595" spans="1:168" s="2" customFormat="1" ht="15" customHeight="1" x14ac:dyDescent="0.25">
      <c r="A595" s="1">
        <v>4</v>
      </c>
      <c r="B595" s="2" t="s">
        <v>648</v>
      </c>
      <c r="C595" s="1" t="s">
        <v>30</v>
      </c>
      <c r="D595" s="110" t="s">
        <v>644</v>
      </c>
      <c r="E595" s="1" t="s">
        <v>647</v>
      </c>
      <c r="F595" s="1" t="s">
        <v>32</v>
      </c>
      <c r="G595" s="3">
        <v>16500</v>
      </c>
      <c r="H595" s="58">
        <v>0</v>
      </c>
      <c r="I595" s="3">
        <v>25</v>
      </c>
      <c r="J595" s="3">
        <f t="shared" si="175"/>
        <v>473.55</v>
      </c>
      <c r="K595" s="55">
        <f t="shared" si="176"/>
        <v>1171.5</v>
      </c>
      <c r="L595" s="55">
        <f t="shared" si="177"/>
        <v>189.75</v>
      </c>
      <c r="M595" s="3">
        <f t="shared" si="178"/>
        <v>501.6</v>
      </c>
      <c r="N595" s="55">
        <f t="shared" si="179"/>
        <v>1169.8500000000001</v>
      </c>
      <c r="O595" s="5">
        <v>0</v>
      </c>
      <c r="P595" s="3">
        <f t="shared" si="180"/>
        <v>3506.25</v>
      </c>
      <c r="Q595" s="3">
        <f t="shared" si="181"/>
        <v>1000.1500000000001</v>
      </c>
      <c r="R595" s="3">
        <f t="shared" si="182"/>
        <v>2531.1000000000004</v>
      </c>
      <c r="S595" s="57">
        <f t="shared" si="183"/>
        <v>15499.85</v>
      </c>
      <c r="T595" s="1">
        <v>111</v>
      </c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</row>
    <row r="596" spans="1:168" s="2" customFormat="1" ht="15" customHeight="1" x14ac:dyDescent="0.25">
      <c r="A596" s="1">
        <v>5</v>
      </c>
      <c r="B596" s="2" t="s">
        <v>649</v>
      </c>
      <c r="C596" s="1" t="s">
        <v>30</v>
      </c>
      <c r="D596" s="110" t="s">
        <v>644</v>
      </c>
      <c r="E596" s="1" t="s">
        <v>647</v>
      </c>
      <c r="F596" s="1" t="s">
        <v>32</v>
      </c>
      <c r="G596" s="3">
        <v>18000</v>
      </c>
      <c r="H596" s="58">
        <v>0</v>
      </c>
      <c r="I596" s="3">
        <v>25</v>
      </c>
      <c r="J596" s="3">
        <f t="shared" si="175"/>
        <v>516.6</v>
      </c>
      <c r="K596" s="55">
        <f t="shared" si="176"/>
        <v>1277.9999999999998</v>
      </c>
      <c r="L596" s="55">
        <f t="shared" si="177"/>
        <v>207</v>
      </c>
      <c r="M596" s="3">
        <f t="shared" si="178"/>
        <v>547.20000000000005</v>
      </c>
      <c r="N596" s="55">
        <f t="shared" si="179"/>
        <v>1276.2</v>
      </c>
      <c r="O596" s="5">
        <v>0</v>
      </c>
      <c r="P596" s="3">
        <f t="shared" si="180"/>
        <v>3825</v>
      </c>
      <c r="Q596" s="3">
        <f t="shared" si="181"/>
        <v>1088.8000000000002</v>
      </c>
      <c r="R596" s="3">
        <f t="shared" si="182"/>
        <v>2761.2</v>
      </c>
      <c r="S596" s="57">
        <f t="shared" si="183"/>
        <v>16911.2</v>
      </c>
      <c r="T596" s="1">
        <v>111</v>
      </c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</row>
    <row r="597" spans="1:168" s="2" customFormat="1" ht="15" customHeight="1" x14ac:dyDescent="0.25">
      <c r="A597" s="1">
        <v>6</v>
      </c>
      <c r="B597" s="2" t="s">
        <v>650</v>
      </c>
      <c r="C597" s="1" t="s">
        <v>30</v>
      </c>
      <c r="D597" s="110" t="s">
        <v>644</v>
      </c>
      <c r="E597" s="1" t="s">
        <v>451</v>
      </c>
      <c r="F597" s="1" t="s">
        <v>32</v>
      </c>
      <c r="G597" s="3">
        <v>22421.86</v>
      </c>
      <c r="H597" s="4">
        <v>0</v>
      </c>
      <c r="I597" s="3">
        <v>25</v>
      </c>
      <c r="J597" s="3">
        <f t="shared" si="175"/>
        <v>643.50738200000001</v>
      </c>
      <c r="K597" s="55">
        <f t="shared" si="176"/>
        <v>1591.9520599999998</v>
      </c>
      <c r="L597" s="55">
        <f t="shared" si="177"/>
        <v>257.85138999999998</v>
      </c>
      <c r="M597" s="3">
        <f t="shared" si="178"/>
        <v>681.62454400000001</v>
      </c>
      <c r="N597" s="55">
        <f t="shared" si="179"/>
        <v>1589.7098740000001</v>
      </c>
      <c r="O597" s="5">
        <v>0</v>
      </c>
      <c r="P597" s="3">
        <f t="shared" si="180"/>
        <v>4764.6452499999996</v>
      </c>
      <c r="Q597" s="3">
        <f t="shared" si="181"/>
        <v>1350.131926</v>
      </c>
      <c r="R597" s="3">
        <f t="shared" si="182"/>
        <v>3439.513324</v>
      </c>
      <c r="S597" s="57">
        <f t="shared" si="183"/>
        <v>21071.728073999999</v>
      </c>
      <c r="T597" s="1">
        <v>111</v>
      </c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</row>
    <row r="598" spans="1:168" s="2" customFormat="1" ht="15" customHeight="1" x14ac:dyDescent="0.25">
      <c r="A598" s="1">
        <v>7</v>
      </c>
      <c r="B598" s="2" t="s">
        <v>651</v>
      </c>
      <c r="C598" s="1" t="s">
        <v>30</v>
      </c>
      <c r="D598" s="110" t="s">
        <v>644</v>
      </c>
      <c r="E598" s="123" t="s">
        <v>652</v>
      </c>
      <c r="F598" s="1" t="s">
        <v>32</v>
      </c>
      <c r="G598" s="3">
        <v>24150</v>
      </c>
      <c r="H598" s="4">
        <v>0</v>
      </c>
      <c r="I598" s="3">
        <v>25</v>
      </c>
      <c r="J598" s="3">
        <f t="shared" si="175"/>
        <v>693.10500000000002</v>
      </c>
      <c r="K598" s="55">
        <f t="shared" si="176"/>
        <v>1714.6499999999999</v>
      </c>
      <c r="L598" s="55">
        <f t="shared" si="177"/>
        <v>277.72500000000002</v>
      </c>
      <c r="M598" s="3">
        <f t="shared" si="178"/>
        <v>734.16</v>
      </c>
      <c r="N598" s="55">
        <f t="shared" si="179"/>
        <v>1712.2350000000001</v>
      </c>
      <c r="O598" s="5">
        <v>0</v>
      </c>
      <c r="P598" s="3">
        <f t="shared" si="180"/>
        <v>5131.875</v>
      </c>
      <c r="Q598" s="3">
        <f t="shared" si="181"/>
        <v>1452.2649999999999</v>
      </c>
      <c r="R598" s="3">
        <f t="shared" si="182"/>
        <v>3704.61</v>
      </c>
      <c r="S598" s="57">
        <f t="shared" si="183"/>
        <v>22697.735000000001</v>
      </c>
      <c r="T598" s="1">
        <v>111</v>
      </c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</row>
    <row r="599" spans="1:168" s="2" customFormat="1" ht="15" customHeight="1" x14ac:dyDescent="0.25">
      <c r="A599" s="1">
        <v>8</v>
      </c>
      <c r="B599" s="2" t="s">
        <v>653</v>
      </c>
      <c r="C599" s="1" t="s">
        <v>30</v>
      </c>
      <c r="D599" s="110" t="s">
        <v>644</v>
      </c>
      <c r="E599" s="1" t="s">
        <v>654</v>
      </c>
      <c r="F599" s="1" t="s">
        <v>32</v>
      </c>
      <c r="G599" s="3">
        <v>30000</v>
      </c>
      <c r="H599" s="4">
        <v>0</v>
      </c>
      <c r="I599" s="3">
        <v>25</v>
      </c>
      <c r="J599" s="3">
        <f t="shared" si="175"/>
        <v>861</v>
      </c>
      <c r="K599" s="55">
        <f t="shared" si="176"/>
        <v>2130</v>
      </c>
      <c r="L599" s="55">
        <f t="shared" si="177"/>
        <v>345</v>
      </c>
      <c r="M599" s="3">
        <f t="shared" si="178"/>
        <v>912</v>
      </c>
      <c r="N599" s="55">
        <f t="shared" si="179"/>
        <v>2127</v>
      </c>
      <c r="O599" s="5">
        <v>0</v>
      </c>
      <c r="P599" s="3">
        <f t="shared" si="180"/>
        <v>6375</v>
      </c>
      <c r="Q599" s="3">
        <f t="shared" si="181"/>
        <v>1798</v>
      </c>
      <c r="R599" s="3">
        <f t="shared" si="182"/>
        <v>4602</v>
      </c>
      <c r="S599" s="57">
        <f t="shared" si="183"/>
        <v>28202</v>
      </c>
      <c r="T599" s="1">
        <v>111</v>
      </c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</row>
    <row r="600" spans="1:168" s="2" customFormat="1" ht="15" customHeight="1" x14ac:dyDescent="0.25">
      <c r="A600" s="1">
        <v>9</v>
      </c>
      <c r="B600" s="2" t="s">
        <v>655</v>
      </c>
      <c r="C600" s="1" t="s">
        <v>30</v>
      </c>
      <c r="D600" s="110" t="s">
        <v>644</v>
      </c>
      <c r="E600" s="1" t="s">
        <v>159</v>
      </c>
      <c r="F600" s="1" t="s">
        <v>32</v>
      </c>
      <c r="G600" s="3">
        <v>30000</v>
      </c>
      <c r="H600" s="4">
        <v>0</v>
      </c>
      <c r="I600" s="3">
        <v>25</v>
      </c>
      <c r="J600" s="3">
        <f t="shared" si="175"/>
        <v>861</v>
      </c>
      <c r="K600" s="55">
        <f t="shared" si="176"/>
        <v>2130</v>
      </c>
      <c r="L600" s="55">
        <f t="shared" si="177"/>
        <v>345</v>
      </c>
      <c r="M600" s="3">
        <f t="shared" si="178"/>
        <v>912</v>
      </c>
      <c r="N600" s="55">
        <f t="shared" si="179"/>
        <v>2127</v>
      </c>
      <c r="O600" s="5">
        <v>0</v>
      </c>
      <c r="P600" s="3">
        <f t="shared" si="180"/>
        <v>6375</v>
      </c>
      <c r="Q600" s="3">
        <f t="shared" si="181"/>
        <v>1798</v>
      </c>
      <c r="R600" s="3">
        <f t="shared" si="182"/>
        <v>4602</v>
      </c>
      <c r="S600" s="57">
        <f t="shared" si="183"/>
        <v>28202</v>
      </c>
      <c r="T600" s="1">
        <v>111</v>
      </c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</row>
    <row r="601" spans="1:168" s="2" customFormat="1" ht="15" customHeight="1" x14ac:dyDescent="0.25">
      <c r="A601" s="1">
        <v>10</v>
      </c>
      <c r="B601" s="2" t="s">
        <v>656</v>
      </c>
      <c r="C601" s="1" t="s">
        <v>30</v>
      </c>
      <c r="D601" s="110" t="s">
        <v>644</v>
      </c>
      <c r="E601" s="135" t="s">
        <v>657</v>
      </c>
      <c r="F601" s="1" t="s">
        <v>32</v>
      </c>
      <c r="G601" s="3">
        <v>22575</v>
      </c>
      <c r="H601" s="4">
        <v>0</v>
      </c>
      <c r="I601" s="3">
        <v>25</v>
      </c>
      <c r="J601" s="3">
        <f t="shared" si="175"/>
        <v>647.90250000000003</v>
      </c>
      <c r="K601" s="55">
        <f t="shared" si="176"/>
        <v>1602.8249999999998</v>
      </c>
      <c r="L601" s="55">
        <f t="shared" si="177"/>
        <v>259.61250000000001</v>
      </c>
      <c r="M601" s="3">
        <f t="shared" si="178"/>
        <v>686.28</v>
      </c>
      <c r="N601" s="55">
        <f t="shared" si="179"/>
        <v>1600.5675000000001</v>
      </c>
      <c r="O601" s="5">
        <v>0</v>
      </c>
      <c r="P601" s="3">
        <f t="shared" si="180"/>
        <v>4797.1875</v>
      </c>
      <c r="Q601" s="3">
        <f t="shared" si="181"/>
        <v>1359.1824999999999</v>
      </c>
      <c r="R601" s="3">
        <f t="shared" si="182"/>
        <v>3463.0050000000001</v>
      </c>
      <c r="S601" s="57">
        <f t="shared" si="183"/>
        <v>21215.817500000001</v>
      </c>
      <c r="T601" s="1">
        <v>111</v>
      </c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</row>
    <row r="602" spans="1:168" s="2" customFormat="1" ht="15" customHeight="1" x14ac:dyDescent="0.25">
      <c r="A602" s="1">
        <v>11</v>
      </c>
      <c r="B602" s="2" t="s">
        <v>658</v>
      </c>
      <c r="C602" s="1" t="s">
        <v>34</v>
      </c>
      <c r="D602" s="110" t="s">
        <v>644</v>
      </c>
      <c r="E602" s="1" t="s">
        <v>521</v>
      </c>
      <c r="F602" s="1" t="s">
        <v>32</v>
      </c>
      <c r="G602" s="3">
        <v>22000</v>
      </c>
      <c r="H602" s="58">
        <v>0</v>
      </c>
      <c r="I602" s="3">
        <v>25</v>
      </c>
      <c r="J602" s="3">
        <f t="shared" si="175"/>
        <v>631.4</v>
      </c>
      <c r="K602" s="55">
        <f t="shared" si="176"/>
        <v>1561.9999999999998</v>
      </c>
      <c r="L602" s="55">
        <f t="shared" si="177"/>
        <v>253</v>
      </c>
      <c r="M602" s="3">
        <f t="shared" si="178"/>
        <v>668.8</v>
      </c>
      <c r="N602" s="55">
        <f t="shared" si="179"/>
        <v>1559.8000000000002</v>
      </c>
      <c r="O602" s="5">
        <v>1350.12</v>
      </c>
      <c r="P602" s="3">
        <f t="shared" si="180"/>
        <v>4675</v>
      </c>
      <c r="Q602" s="3">
        <f t="shared" si="181"/>
        <v>2675.3199999999997</v>
      </c>
      <c r="R602" s="3">
        <f t="shared" si="182"/>
        <v>3374.8</v>
      </c>
      <c r="S602" s="57">
        <f t="shared" si="183"/>
        <v>19324.68</v>
      </c>
      <c r="T602" s="1">
        <v>111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1:168" s="2" customFormat="1" ht="15" customHeight="1" x14ac:dyDescent="0.25">
      <c r="A603" s="1">
        <v>12</v>
      </c>
      <c r="B603" s="2" t="s">
        <v>659</v>
      </c>
      <c r="C603" s="1" t="s">
        <v>30</v>
      </c>
      <c r="D603" s="110" t="s">
        <v>644</v>
      </c>
      <c r="E603" s="1" t="s">
        <v>654</v>
      </c>
      <c r="F603" s="1" t="s">
        <v>32</v>
      </c>
      <c r="G603" s="3">
        <v>22575</v>
      </c>
      <c r="H603" s="4">
        <v>0</v>
      </c>
      <c r="I603" s="3">
        <v>25</v>
      </c>
      <c r="J603" s="3">
        <f t="shared" si="175"/>
        <v>647.90250000000003</v>
      </c>
      <c r="K603" s="55">
        <f t="shared" si="176"/>
        <v>1602.8249999999998</v>
      </c>
      <c r="L603" s="55">
        <f t="shared" si="177"/>
        <v>259.61250000000001</v>
      </c>
      <c r="M603" s="3">
        <f t="shared" si="178"/>
        <v>686.28</v>
      </c>
      <c r="N603" s="55">
        <f t="shared" si="179"/>
        <v>1600.5675000000001</v>
      </c>
      <c r="O603" s="5">
        <v>0</v>
      </c>
      <c r="P603" s="3">
        <f t="shared" si="180"/>
        <v>4797.1875</v>
      </c>
      <c r="Q603" s="3">
        <f t="shared" si="181"/>
        <v>1359.1824999999999</v>
      </c>
      <c r="R603" s="3">
        <f t="shared" si="182"/>
        <v>3463.0050000000001</v>
      </c>
      <c r="S603" s="57">
        <f t="shared" si="183"/>
        <v>21215.817500000001</v>
      </c>
      <c r="T603" s="1">
        <v>111</v>
      </c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</row>
    <row r="604" spans="1:168" s="2" customFormat="1" ht="15" customHeight="1" x14ac:dyDescent="0.25">
      <c r="A604" s="1">
        <v>13</v>
      </c>
      <c r="B604" s="2" t="s">
        <v>660</v>
      </c>
      <c r="C604" s="1" t="s">
        <v>34</v>
      </c>
      <c r="D604" s="110" t="s">
        <v>644</v>
      </c>
      <c r="E604" s="1" t="s">
        <v>159</v>
      </c>
      <c r="F604" s="1" t="s">
        <v>32</v>
      </c>
      <c r="G604" s="3">
        <v>31500</v>
      </c>
      <c r="H604" s="4">
        <v>0</v>
      </c>
      <c r="I604" s="3">
        <v>25</v>
      </c>
      <c r="J604" s="3">
        <f t="shared" si="175"/>
        <v>904.05</v>
      </c>
      <c r="K604" s="55">
        <f t="shared" si="176"/>
        <v>2236.5</v>
      </c>
      <c r="L604" s="55">
        <f t="shared" si="177"/>
        <v>362.25</v>
      </c>
      <c r="M604" s="3">
        <f t="shared" si="178"/>
        <v>957.6</v>
      </c>
      <c r="N604" s="55">
        <f t="shared" si="179"/>
        <v>2233.3500000000004</v>
      </c>
      <c r="O604" s="5">
        <v>0</v>
      </c>
      <c r="P604" s="3">
        <f t="shared" si="180"/>
        <v>6693.7500000000009</v>
      </c>
      <c r="Q604" s="3">
        <f t="shared" si="181"/>
        <v>1886.65</v>
      </c>
      <c r="R604" s="3">
        <f t="shared" si="182"/>
        <v>4832.1000000000004</v>
      </c>
      <c r="S604" s="57">
        <f t="shared" si="183"/>
        <v>29613.35</v>
      </c>
      <c r="T604" s="1">
        <v>111</v>
      </c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</row>
    <row r="605" spans="1:168" s="2" customFormat="1" ht="15" customHeight="1" x14ac:dyDescent="0.25">
      <c r="A605" s="1">
        <v>14</v>
      </c>
      <c r="B605" s="2" t="s">
        <v>661</v>
      </c>
      <c r="C605" s="1" t="s">
        <v>30</v>
      </c>
      <c r="D605" s="110" t="s">
        <v>644</v>
      </c>
      <c r="E605" s="1" t="s">
        <v>654</v>
      </c>
      <c r="F605" s="1" t="s">
        <v>32</v>
      </c>
      <c r="G605" s="3">
        <v>31500</v>
      </c>
      <c r="H605" s="4">
        <v>0</v>
      </c>
      <c r="I605" s="3">
        <v>25</v>
      </c>
      <c r="J605" s="3">
        <f t="shared" si="175"/>
        <v>904.05</v>
      </c>
      <c r="K605" s="55">
        <f t="shared" si="176"/>
        <v>2236.5</v>
      </c>
      <c r="L605" s="55">
        <f t="shared" si="177"/>
        <v>362.25</v>
      </c>
      <c r="M605" s="3">
        <f t="shared" si="178"/>
        <v>957.6</v>
      </c>
      <c r="N605" s="55">
        <f t="shared" si="179"/>
        <v>2233.3500000000004</v>
      </c>
      <c r="O605" s="5">
        <v>0</v>
      </c>
      <c r="P605" s="3">
        <f t="shared" si="180"/>
        <v>6693.7500000000009</v>
      </c>
      <c r="Q605" s="3">
        <f t="shared" si="181"/>
        <v>1886.65</v>
      </c>
      <c r="R605" s="3">
        <f t="shared" si="182"/>
        <v>4832.1000000000004</v>
      </c>
      <c r="S605" s="57">
        <f t="shared" si="183"/>
        <v>29613.35</v>
      </c>
      <c r="T605" s="1">
        <v>111</v>
      </c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</row>
    <row r="606" spans="1:168" s="2" customFormat="1" ht="15" customHeight="1" x14ac:dyDescent="0.25">
      <c r="A606" s="1">
        <v>15</v>
      </c>
      <c r="B606" s="2" t="s">
        <v>662</v>
      </c>
      <c r="C606" s="1" t="s">
        <v>34</v>
      </c>
      <c r="D606" s="110" t="s">
        <v>644</v>
      </c>
      <c r="E606" s="1" t="s">
        <v>647</v>
      </c>
      <c r="F606" s="1" t="s">
        <v>32</v>
      </c>
      <c r="G606" s="3">
        <v>18000</v>
      </c>
      <c r="H606" s="58">
        <v>0</v>
      </c>
      <c r="I606" s="3">
        <v>25</v>
      </c>
      <c r="J606" s="3">
        <f>+G606*2.87%</f>
        <v>516.6</v>
      </c>
      <c r="K606" s="55">
        <f>+G606*7.1%</f>
        <v>1277.9999999999998</v>
      </c>
      <c r="L606" s="55">
        <f>+G606*1.15%</f>
        <v>207</v>
      </c>
      <c r="M606" s="3">
        <f>+G606*3.04%</f>
        <v>547.20000000000005</v>
      </c>
      <c r="N606" s="55">
        <f>+G606*7.09%</f>
        <v>1276.2</v>
      </c>
      <c r="O606" s="5">
        <v>0</v>
      </c>
      <c r="P606" s="3">
        <f>SUM(J606:N606)</f>
        <v>3825</v>
      </c>
      <c r="Q606" s="3">
        <f>+H606+I606+J606+M606+O606</f>
        <v>1088.8000000000002</v>
      </c>
      <c r="R606" s="3">
        <f>+K606+L606+N606</f>
        <v>2761.2</v>
      </c>
      <c r="S606" s="57">
        <f>+G606-Q606</f>
        <v>16911.2</v>
      </c>
      <c r="T606" s="1">
        <v>111</v>
      </c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</row>
    <row r="607" spans="1:168" s="2" customFormat="1" ht="15" customHeight="1" x14ac:dyDescent="0.25">
      <c r="A607" s="1">
        <v>16</v>
      </c>
      <c r="B607" s="2" t="s">
        <v>663</v>
      </c>
      <c r="C607" s="1" t="s">
        <v>30</v>
      </c>
      <c r="D607" s="110" t="s">
        <v>644</v>
      </c>
      <c r="E607" s="1" t="s">
        <v>664</v>
      </c>
      <c r="F607" s="1" t="s">
        <v>32</v>
      </c>
      <c r="G607" s="3">
        <v>22575</v>
      </c>
      <c r="H607" s="4">
        <v>0</v>
      </c>
      <c r="I607" s="3">
        <v>25</v>
      </c>
      <c r="J607" s="3">
        <f>+G607*2.87%</f>
        <v>647.90250000000003</v>
      </c>
      <c r="K607" s="55">
        <f>+G607*7.1%</f>
        <v>1602.8249999999998</v>
      </c>
      <c r="L607" s="55">
        <f>+G607*1.15%</f>
        <v>259.61250000000001</v>
      </c>
      <c r="M607" s="3">
        <f>+G607*3.04%</f>
        <v>686.28</v>
      </c>
      <c r="N607" s="55">
        <f>+G607*7.09%</f>
        <v>1600.5675000000001</v>
      </c>
      <c r="O607" s="5">
        <v>0</v>
      </c>
      <c r="P607" s="3">
        <f>SUM(J607:N607)</f>
        <v>4797.1875</v>
      </c>
      <c r="Q607" s="3">
        <f>+H607+I607+J607+M607+O607</f>
        <v>1359.1824999999999</v>
      </c>
      <c r="R607" s="3">
        <f>+K607+L607+N607</f>
        <v>3463.0050000000001</v>
      </c>
      <c r="S607" s="57">
        <f>+G607-Q607</f>
        <v>21215.817500000001</v>
      </c>
      <c r="T607" s="1">
        <v>111</v>
      </c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</row>
    <row r="608" spans="1:168" s="2" customFormat="1" ht="15" customHeight="1" x14ac:dyDescent="0.25">
      <c r="A608" s="1">
        <v>17</v>
      </c>
      <c r="B608" s="2" t="s">
        <v>665</v>
      </c>
      <c r="C608" s="1" t="s">
        <v>30</v>
      </c>
      <c r="D608" s="110" t="s">
        <v>644</v>
      </c>
      <c r="E608" s="123" t="s">
        <v>666</v>
      </c>
      <c r="F608" s="1" t="s">
        <v>32</v>
      </c>
      <c r="G608" s="3">
        <v>22575</v>
      </c>
      <c r="H608" s="4">
        <v>0</v>
      </c>
      <c r="I608" s="3">
        <v>25</v>
      </c>
      <c r="J608" s="3">
        <f>+G608*2.87%</f>
        <v>647.90250000000003</v>
      </c>
      <c r="K608" s="55">
        <f>+G608*7.1%</f>
        <v>1602.8249999999998</v>
      </c>
      <c r="L608" s="55">
        <f>+G608*1.15%</f>
        <v>259.61250000000001</v>
      </c>
      <c r="M608" s="3">
        <f>+G608*3.04%</f>
        <v>686.28</v>
      </c>
      <c r="N608" s="55">
        <f>+G608*7.09%</f>
        <v>1600.5675000000001</v>
      </c>
      <c r="O608" s="5">
        <v>0</v>
      </c>
      <c r="P608" s="3">
        <f>SUM(J608:N608)</f>
        <v>4797.1875</v>
      </c>
      <c r="Q608" s="3">
        <f>+H608+I608+J608+M608+O608</f>
        <v>1359.1824999999999</v>
      </c>
      <c r="R608" s="3">
        <f>+K608+L608+N608</f>
        <v>3463.0050000000001</v>
      </c>
      <c r="S608" s="57">
        <f>+G608-Q608</f>
        <v>21215.817500000001</v>
      </c>
      <c r="T608" s="1">
        <v>111</v>
      </c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</row>
    <row r="609" spans="1:168" s="2" customFormat="1" ht="15" customHeight="1" x14ac:dyDescent="0.25">
      <c r="A609" s="1">
        <v>18</v>
      </c>
      <c r="B609" s="2" t="s">
        <v>667</v>
      </c>
      <c r="C609" s="1" t="s">
        <v>30</v>
      </c>
      <c r="D609" s="110" t="s">
        <v>644</v>
      </c>
      <c r="E609" s="1" t="s">
        <v>654</v>
      </c>
      <c r="F609" s="1" t="s">
        <v>32</v>
      </c>
      <c r="G609" s="3">
        <v>30000</v>
      </c>
      <c r="H609" s="58">
        <v>0</v>
      </c>
      <c r="I609" s="3">
        <v>25</v>
      </c>
      <c r="J609" s="3">
        <f>+G609*2.87%</f>
        <v>861</v>
      </c>
      <c r="K609" s="55">
        <f>+G609*7.1%</f>
        <v>2130</v>
      </c>
      <c r="L609" s="55">
        <f>+G609*1.15%</f>
        <v>345</v>
      </c>
      <c r="M609" s="3">
        <f>+G609*3.04%</f>
        <v>912</v>
      </c>
      <c r="N609" s="55">
        <f>+G609*7.09%</f>
        <v>2127</v>
      </c>
      <c r="O609" s="5">
        <v>0</v>
      </c>
      <c r="P609" s="3">
        <f>SUM(J609:N609)</f>
        <v>6375</v>
      </c>
      <c r="Q609" s="3">
        <f>+H609+I609+J609+M609+O609</f>
        <v>1798</v>
      </c>
      <c r="R609" s="3">
        <f>+K609+L609+N609</f>
        <v>4602</v>
      </c>
      <c r="S609" s="57">
        <f>+G609-Q609</f>
        <v>28202</v>
      </c>
      <c r="T609" s="1">
        <v>111</v>
      </c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</row>
    <row r="610" spans="1:168" s="2" customFormat="1" ht="15" customHeight="1" x14ac:dyDescent="0.25">
      <c r="A610" s="1">
        <v>19</v>
      </c>
      <c r="B610" s="2" t="s">
        <v>668</v>
      </c>
      <c r="C610" s="1" t="s">
        <v>30</v>
      </c>
      <c r="D610" s="110" t="s">
        <v>644</v>
      </c>
      <c r="E610" s="1" t="s">
        <v>647</v>
      </c>
      <c r="F610" s="1" t="s">
        <v>32</v>
      </c>
      <c r="G610" s="3">
        <v>18000</v>
      </c>
      <c r="H610" s="58">
        <v>0</v>
      </c>
      <c r="I610" s="3">
        <v>25</v>
      </c>
      <c r="J610" s="3">
        <f>+G610*2.87%</f>
        <v>516.6</v>
      </c>
      <c r="K610" s="55">
        <f>+G610*7.1%</f>
        <v>1277.9999999999998</v>
      </c>
      <c r="L610" s="55">
        <f>+G610*1.15%</f>
        <v>207</v>
      </c>
      <c r="M610" s="3">
        <f>+G610*3.04%</f>
        <v>547.20000000000005</v>
      </c>
      <c r="N610" s="55">
        <f>+G610*7.09%</f>
        <v>1276.2</v>
      </c>
      <c r="O610" s="5">
        <v>0</v>
      </c>
      <c r="P610" s="3">
        <f>SUM(J610:N610)</f>
        <v>3825</v>
      </c>
      <c r="Q610" s="3">
        <f>+H610+I610+J610+M610+O610</f>
        <v>1088.8000000000002</v>
      </c>
      <c r="R610" s="3">
        <f>+K610+L610+N610</f>
        <v>2761.2</v>
      </c>
      <c r="S610" s="57">
        <f>+G610-Q610</f>
        <v>16911.2</v>
      </c>
      <c r="T610" s="1">
        <v>111</v>
      </c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</row>
    <row r="611" spans="1:168" s="2" customFormat="1" ht="15" customHeight="1" x14ac:dyDescent="0.25">
      <c r="A611" s="1">
        <v>20</v>
      </c>
      <c r="B611" s="2" t="s">
        <v>669</v>
      </c>
      <c r="C611" s="1" t="s">
        <v>34</v>
      </c>
      <c r="D611" s="110" t="s">
        <v>644</v>
      </c>
      <c r="E611" s="1" t="s">
        <v>670</v>
      </c>
      <c r="F611" s="1" t="s">
        <v>32</v>
      </c>
      <c r="G611" s="3">
        <v>22575</v>
      </c>
      <c r="H611" s="58">
        <v>0</v>
      </c>
      <c r="I611" s="3">
        <v>25</v>
      </c>
      <c r="J611" s="3">
        <f t="shared" ref="J611:J619" si="184">+G611*2.87%</f>
        <v>647.90250000000003</v>
      </c>
      <c r="K611" s="55">
        <f t="shared" ref="K611:K619" si="185">+G611*7.1%</f>
        <v>1602.8249999999998</v>
      </c>
      <c r="L611" s="55">
        <f t="shared" ref="L611:L619" si="186">+G611*1.15%</f>
        <v>259.61250000000001</v>
      </c>
      <c r="M611" s="3">
        <f t="shared" ref="M611:M619" si="187">+G611*3.04%</f>
        <v>686.28</v>
      </c>
      <c r="N611" s="55">
        <f t="shared" ref="N611:N619" si="188">+G611*7.09%</f>
        <v>1600.5675000000001</v>
      </c>
      <c r="O611" s="5">
        <v>0</v>
      </c>
      <c r="P611" s="3">
        <f t="shared" ref="P611:P619" si="189">SUM(J611:N611)</f>
        <v>4797.1875</v>
      </c>
      <c r="Q611" s="3">
        <f t="shared" ref="Q611:Q619" si="190">+H611+I611+J611+M611+O611</f>
        <v>1359.1824999999999</v>
      </c>
      <c r="R611" s="3">
        <f t="shared" ref="R611:R619" si="191">+K611+L611+N611</f>
        <v>3463.0050000000001</v>
      </c>
      <c r="S611" s="57">
        <f t="shared" ref="S611:S619" si="192">+G611-Q611</f>
        <v>21215.817500000001</v>
      </c>
      <c r="T611" s="1">
        <v>111</v>
      </c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</row>
    <row r="612" spans="1:168" s="2" customFormat="1" ht="15" customHeight="1" x14ac:dyDescent="0.25">
      <c r="A612" s="1">
        <v>21</v>
      </c>
      <c r="B612" s="2" t="s">
        <v>671</v>
      </c>
      <c r="C612" s="1" t="s">
        <v>34</v>
      </c>
      <c r="D612" s="110" t="s">
        <v>644</v>
      </c>
      <c r="E612" s="1" t="s">
        <v>670</v>
      </c>
      <c r="F612" s="1" t="s">
        <v>32</v>
      </c>
      <c r="G612" s="3">
        <v>22575</v>
      </c>
      <c r="H612" s="58">
        <v>0</v>
      </c>
      <c r="I612" s="3">
        <v>25</v>
      </c>
      <c r="J612" s="3">
        <f t="shared" si="184"/>
        <v>647.90250000000003</v>
      </c>
      <c r="K612" s="55">
        <f t="shared" si="185"/>
        <v>1602.8249999999998</v>
      </c>
      <c r="L612" s="55">
        <f t="shared" si="186"/>
        <v>259.61250000000001</v>
      </c>
      <c r="M612" s="3">
        <f t="shared" si="187"/>
        <v>686.28</v>
      </c>
      <c r="N612" s="55">
        <f t="shared" si="188"/>
        <v>1600.5675000000001</v>
      </c>
      <c r="O612" s="5">
        <v>0</v>
      </c>
      <c r="P612" s="3">
        <f t="shared" si="189"/>
        <v>4797.1875</v>
      </c>
      <c r="Q612" s="3">
        <f t="shared" si="190"/>
        <v>1359.1824999999999</v>
      </c>
      <c r="R612" s="3">
        <f t="shared" si="191"/>
        <v>3463.0050000000001</v>
      </c>
      <c r="S612" s="57">
        <f t="shared" si="192"/>
        <v>21215.817500000001</v>
      </c>
      <c r="T612" s="1">
        <v>111</v>
      </c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</row>
    <row r="613" spans="1:168" s="2" customFormat="1" ht="15" customHeight="1" x14ac:dyDescent="0.25">
      <c r="A613" s="1">
        <v>22</v>
      </c>
      <c r="B613" s="2" t="s">
        <v>672</v>
      </c>
      <c r="C613" s="1" t="s">
        <v>34</v>
      </c>
      <c r="D613" s="110" t="s">
        <v>644</v>
      </c>
      <c r="E613" s="1" t="s">
        <v>670</v>
      </c>
      <c r="F613" s="1" t="s">
        <v>32</v>
      </c>
      <c r="G613" s="3">
        <v>22575</v>
      </c>
      <c r="H613" s="58">
        <v>0</v>
      </c>
      <c r="I613" s="3">
        <v>25</v>
      </c>
      <c r="J613" s="3">
        <f t="shared" si="184"/>
        <v>647.90250000000003</v>
      </c>
      <c r="K613" s="55">
        <f t="shared" si="185"/>
        <v>1602.8249999999998</v>
      </c>
      <c r="L613" s="55">
        <f t="shared" si="186"/>
        <v>259.61250000000001</v>
      </c>
      <c r="M613" s="3">
        <f t="shared" si="187"/>
        <v>686.28</v>
      </c>
      <c r="N613" s="55">
        <f t="shared" si="188"/>
        <v>1600.5675000000001</v>
      </c>
      <c r="O613" s="5">
        <v>0</v>
      </c>
      <c r="P613" s="3">
        <f t="shared" si="189"/>
        <v>4797.1875</v>
      </c>
      <c r="Q613" s="3">
        <f t="shared" si="190"/>
        <v>1359.1824999999999</v>
      </c>
      <c r="R613" s="3">
        <f t="shared" si="191"/>
        <v>3463.0050000000001</v>
      </c>
      <c r="S613" s="57">
        <f t="shared" si="192"/>
        <v>21215.817500000001</v>
      </c>
      <c r="T613" s="1">
        <v>111</v>
      </c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</row>
    <row r="614" spans="1:168" s="2" customFormat="1" ht="15" customHeight="1" x14ac:dyDescent="0.25">
      <c r="A614" s="1">
        <v>23</v>
      </c>
      <c r="B614" s="2" t="s">
        <v>673</v>
      </c>
      <c r="C614" s="1" t="s">
        <v>34</v>
      </c>
      <c r="D614" s="110" t="s">
        <v>644</v>
      </c>
      <c r="E614" s="1" t="s">
        <v>670</v>
      </c>
      <c r="F614" s="1" t="s">
        <v>32</v>
      </c>
      <c r="G614" s="3">
        <v>22575</v>
      </c>
      <c r="H614" s="58">
        <v>0</v>
      </c>
      <c r="I614" s="3">
        <v>25</v>
      </c>
      <c r="J614" s="3">
        <f t="shared" si="184"/>
        <v>647.90250000000003</v>
      </c>
      <c r="K614" s="55">
        <f t="shared" si="185"/>
        <v>1602.8249999999998</v>
      </c>
      <c r="L614" s="55">
        <f t="shared" si="186"/>
        <v>259.61250000000001</v>
      </c>
      <c r="M614" s="3">
        <f t="shared" si="187"/>
        <v>686.28</v>
      </c>
      <c r="N614" s="55">
        <f t="shared" si="188"/>
        <v>1600.5675000000001</v>
      </c>
      <c r="O614" s="5">
        <v>0</v>
      </c>
      <c r="P614" s="3">
        <f t="shared" si="189"/>
        <v>4797.1875</v>
      </c>
      <c r="Q614" s="3">
        <f t="shared" si="190"/>
        <v>1359.1824999999999</v>
      </c>
      <c r="R614" s="3">
        <f t="shared" si="191"/>
        <v>3463.0050000000001</v>
      </c>
      <c r="S614" s="57">
        <f t="shared" si="192"/>
        <v>21215.817500000001</v>
      </c>
      <c r="T614" s="1">
        <v>111</v>
      </c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</row>
    <row r="615" spans="1:168" s="2" customFormat="1" ht="15" customHeight="1" x14ac:dyDescent="0.25">
      <c r="A615" s="1">
        <v>24</v>
      </c>
      <c r="B615" s="2" t="s">
        <v>674</v>
      </c>
      <c r="C615" s="1" t="s">
        <v>34</v>
      </c>
      <c r="D615" s="110" t="s">
        <v>644</v>
      </c>
      <c r="E615" s="1" t="s">
        <v>670</v>
      </c>
      <c r="F615" s="1" t="s">
        <v>32</v>
      </c>
      <c r="G615" s="3">
        <v>22575</v>
      </c>
      <c r="H615" s="58">
        <v>0</v>
      </c>
      <c r="I615" s="3">
        <v>25</v>
      </c>
      <c r="J615" s="3">
        <f t="shared" si="184"/>
        <v>647.90250000000003</v>
      </c>
      <c r="K615" s="55">
        <f t="shared" si="185"/>
        <v>1602.8249999999998</v>
      </c>
      <c r="L615" s="55">
        <f t="shared" si="186"/>
        <v>259.61250000000001</v>
      </c>
      <c r="M615" s="3">
        <f t="shared" si="187"/>
        <v>686.28</v>
      </c>
      <c r="N615" s="55">
        <f t="shared" si="188"/>
        <v>1600.5675000000001</v>
      </c>
      <c r="O615" s="5">
        <v>0</v>
      </c>
      <c r="P615" s="3">
        <f t="shared" si="189"/>
        <v>4797.1875</v>
      </c>
      <c r="Q615" s="3">
        <f t="shared" si="190"/>
        <v>1359.1824999999999</v>
      </c>
      <c r="R615" s="3">
        <f t="shared" si="191"/>
        <v>3463.0050000000001</v>
      </c>
      <c r="S615" s="57">
        <f t="shared" si="192"/>
        <v>21215.817500000001</v>
      </c>
      <c r="T615" s="1">
        <v>111</v>
      </c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</row>
    <row r="616" spans="1:168" s="2" customFormat="1" ht="15" customHeight="1" x14ac:dyDescent="0.25">
      <c r="A616" s="1">
        <v>25</v>
      </c>
      <c r="B616" s="2" t="s">
        <v>675</v>
      </c>
      <c r="C616" s="1" t="s">
        <v>34</v>
      </c>
      <c r="D616" s="110" t="s">
        <v>644</v>
      </c>
      <c r="E616" s="1" t="s">
        <v>670</v>
      </c>
      <c r="F616" s="1" t="s">
        <v>32</v>
      </c>
      <c r="G616" s="3">
        <v>22575</v>
      </c>
      <c r="H616" s="58">
        <v>0</v>
      </c>
      <c r="I616" s="3">
        <v>25</v>
      </c>
      <c r="J616" s="3">
        <f t="shared" si="184"/>
        <v>647.90250000000003</v>
      </c>
      <c r="K616" s="55">
        <f t="shared" si="185"/>
        <v>1602.8249999999998</v>
      </c>
      <c r="L616" s="55">
        <f t="shared" si="186"/>
        <v>259.61250000000001</v>
      </c>
      <c r="M616" s="3">
        <f t="shared" si="187"/>
        <v>686.28</v>
      </c>
      <c r="N616" s="55">
        <f t="shared" si="188"/>
        <v>1600.5675000000001</v>
      </c>
      <c r="O616" s="5">
        <v>0</v>
      </c>
      <c r="P616" s="3">
        <f t="shared" si="189"/>
        <v>4797.1875</v>
      </c>
      <c r="Q616" s="3">
        <f t="shared" si="190"/>
        <v>1359.1824999999999</v>
      </c>
      <c r="R616" s="3">
        <f t="shared" si="191"/>
        <v>3463.0050000000001</v>
      </c>
      <c r="S616" s="57">
        <f t="shared" si="192"/>
        <v>21215.817500000001</v>
      </c>
      <c r="T616" s="1">
        <v>111</v>
      </c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</row>
    <row r="617" spans="1:168" s="2" customFormat="1" ht="15" customHeight="1" x14ac:dyDescent="0.25">
      <c r="A617" s="1">
        <v>26</v>
      </c>
      <c r="B617" s="2" t="s">
        <v>676</v>
      </c>
      <c r="C617" s="1" t="s">
        <v>34</v>
      </c>
      <c r="D617" s="110" t="s">
        <v>644</v>
      </c>
      <c r="E617" s="1" t="s">
        <v>670</v>
      </c>
      <c r="F617" s="1" t="s">
        <v>32</v>
      </c>
      <c r="G617" s="3">
        <v>22575</v>
      </c>
      <c r="H617" s="58">
        <v>0</v>
      </c>
      <c r="I617" s="3">
        <v>25</v>
      </c>
      <c r="J617" s="3">
        <f t="shared" si="184"/>
        <v>647.90250000000003</v>
      </c>
      <c r="K617" s="55">
        <f t="shared" si="185"/>
        <v>1602.8249999999998</v>
      </c>
      <c r="L617" s="55">
        <f t="shared" si="186"/>
        <v>259.61250000000001</v>
      </c>
      <c r="M617" s="3">
        <f t="shared" si="187"/>
        <v>686.28</v>
      </c>
      <c r="N617" s="55">
        <f t="shared" si="188"/>
        <v>1600.5675000000001</v>
      </c>
      <c r="O617" s="5">
        <v>1350.12</v>
      </c>
      <c r="P617" s="3">
        <f t="shared" si="189"/>
        <v>4797.1875</v>
      </c>
      <c r="Q617" s="3">
        <f t="shared" si="190"/>
        <v>2709.3024999999998</v>
      </c>
      <c r="R617" s="3">
        <f t="shared" si="191"/>
        <v>3463.0050000000001</v>
      </c>
      <c r="S617" s="57">
        <f t="shared" si="192"/>
        <v>19865.697500000002</v>
      </c>
      <c r="T617" s="1">
        <v>111</v>
      </c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</row>
    <row r="618" spans="1:168" s="2" customFormat="1" ht="15" customHeight="1" x14ac:dyDescent="0.25">
      <c r="A618" s="1">
        <v>27</v>
      </c>
      <c r="B618" s="2" t="s">
        <v>677</v>
      </c>
      <c r="C618" s="1" t="s">
        <v>34</v>
      </c>
      <c r="D618" s="110" t="s">
        <v>644</v>
      </c>
      <c r="E618" s="1" t="s">
        <v>670</v>
      </c>
      <c r="F618" s="1" t="s">
        <v>32</v>
      </c>
      <c r="G618" s="3">
        <v>22575</v>
      </c>
      <c r="H618" s="58">
        <v>0</v>
      </c>
      <c r="I618" s="3">
        <v>25</v>
      </c>
      <c r="J618" s="3">
        <f t="shared" si="184"/>
        <v>647.90250000000003</v>
      </c>
      <c r="K618" s="55">
        <f t="shared" si="185"/>
        <v>1602.8249999999998</v>
      </c>
      <c r="L618" s="55">
        <f t="shared" si="186"/>
        <v>259.61250000000001</v>
      </c>
      <c r="M618" s="3">
        <f t="shared" si="187"/>
        <v>686.28</v>
      </c>
      <c r="N618" s="55">
        <f t="shared" si="188"/>
        <v>1600.5675000000001</v>
      </c>
      <c r="O618" s="5">
        <v>0</v>
      </c>
      <c r="P618" s="3">
        <f t="shared" si="189"/>
        <v>4797.1875</v>
      </c>
      <c r="Q618" s="3">
        <f t="shared" si="190"/>
        <v>1359.1824999999999</v>
      </c>
      <c r="R618" s="3">
        <f t="shared" si="191"/>
        <v>3463.0050000000001</v>
      </c>
      <c r="S618" s="57">
        <f t="shared" si="192"/>
        <v>21215.817500000001</v>
      </c>
      <c r="T618" s="1">
        <v>111</v>
      </c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</row>
    <row r="619" spans="1:168" s="2" customFormat="1" ht="15" customHeight="1" x14ac:dyDescent="0.25">
      <c r="A619" s="1">
        <v>28</v>
      </c>
      <c r="B619" s="2" t="s">
        <v>678</v>
      </c>
      <c r="C619" s="1" t="s">
        <v>30</v>
      </c>
      <c r="D619" s="110" t="s">
        <v>644</v>
      </c>
      <c r="E619" s="1" t="s">
        <v>664</v>
      </c>
      <c r="F619" s="1" t="s">
        <v>32</v>
      </c>
      <c r="G619" s="3">
        <v>22575</v>
      </c>
      <c r="H619" s="58">
        <v>0</v>
      </c>
      <c r="I619" s="3">
        <v>25</v>
      </c>
      <c r="J619" s="3">
        <f t="shared" si="184"/>
        <v>647.90250000000003</v>
      </c>
      <c r="K619" s="55">
        <f t="shared" si="185"/>
        <v>1602.8249999999998</v>
      </c>
      <c r="L619" s="55">
        <f t="shared" si="186"/>
        <v>259.61250000000001</v>
      </c>
      <c r="M619" s="3">
        <f t="shared" si="187"/>
        <v>686.28</v>
      </c>
      <c r="N619" s="55">
        <f t="shared" si="188"/>
        <v>1600.5675000000001</v>
      </c>
      <c r="O619" s="5">
        <v>0</v>
      </c>
      <c r="P619" s="3">
        <f t="shared" si="189"/>
        <v>4797.1875</v>
      </c>
      <c r="Q619" s="3">
        <f t="shared" si="190"/>
        <v>1359.1824999999999</v>
      </c>
      <c r="R619" s="3">
        <f t="shared" si="191"/>
        <v>3463.0050000000001</v>
      </c>
      <c r="S619" s="57">
        <f t="shared" si="192"/>
        <v>21215.817500000001</v>
      </c>
      <c r="T619" s="1">
        <v>111</v>
      </c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</row>
    <row r="620" spans="1:168" s="2" customFormat="1" ht="15" customHeight="1" x14ac:dyDescent="0.25">
      <c r="A620" s="1">
        <v>29</v>
      </c>
      <c r="B620" s="2" t="s">
        <v>679</v>
      </c>
      <c r="C620" s="1" t="s">
        <v>30</v>
      </c>
      <c r="D620" s="110" t="s">
        <v>644</v>
      </c>
      <c r="E620" s="1" t="s">
        <v>647</v>
      </c>
      <c r="F620" s="1" t="s">
        <v>32</v>
      </c>
      <c r="G620" s="3">
        <v>18000</v>
      </c>
      <c r="H620" s="58">
        <v>0</v>
      </c>
      <c r="I620" s="3">
        <v>25</v>
      </c>
      <c r="J620" s="3">
        <f>+G620*2.87%</f>
        <v>516.6</v>
      </c>
      <c r="K620" s="55">
        <f>+G620*7.1%</f>
        <v>1277.9999999999998</v>
      </c>
      <c r="L620" s="55">
        <f>+G620*1.15%</f>
        <v>207</v>
      </c>
      <c r="M620" s="3">
        <f>+G620*3.04%</f>
        <v>547.20000000000005</v>
      </c>
      <c r="N620" s="55">
        <f>+G620*7.09%</f>
        <v>1276.2</v>
      </c>
      <c r="O620" s="5">
        <v>0</v>
      </c>
      <c r="P620" s="3">
        <f>SUM(J620:N620)</f>
        <v>3825</v>
      </c>
      <c r="Q620" s="3">
        <f>+H620+I620+J620+M620+O620</f>
        <v>1088.8000000000002</v>
      </c>
      <c r="R620" s="3">
        <f>+K620+L620+N620</f>
        <v>2761.2</v>
      </c>
      <c r="S620" s="57">
        <f>+G620-Q620</f>
        <v>16911.2</v>
      </c>
      <c r="T620" s="1">
        <v>111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</row>
    <row r="621" spans="1:168" s="2" customFormat="1" ht="15" customHeight="1" x14ac:dyDescent="0.25">
      <c r="A621" s="1">
        <v>30</v>
      </c>
      <c r="B621" s="2" t="s">
        <v>680</v>
      </c>
      <c r="C621" s="1" t="s">
        <v>30</v>
      </c>
      <c r="D621" s="110" t="s">
        <v>644</v>
      </c>
      <c r="E621" s="1" t="s">
        <v>647</v>
      </c>
      <c r="F621" s="1" t="s">
        <v>32</v>
      </c>
      <c r="G621" s="3">
        <v>18000</v>
      </c>
      <c r="H621" s="58">
        <v>0</v>
      </c>
      <c r="I621" s="3">
        <v>25</v>
      </c>
      <c r="J621" s="3">
        <f>+G621*2.87%</f>
        <v>516.6</v>
      </c>
      <c r="K621" s="55">
        <f>+G621*7.1%</f>
        <v>1277.9999999999998</v>
      </c>
      <c r="L621" s="55">
        <f>+G621*1.15%</f>
        <v>207</v>
      </c>
      <c r="M621" s="3">
        <f>+G621*3.04%</f>
        <v>547.20000000000005</v>
      </c>
      <c r="N621" s="55">
        <f>+G621*7.09%</f>
        <v>1276.2</v>
      </c>
      <c r="O621" s="5">
        <v>0</v>
      </c>
      <c r="P621" s="3">
        <f>SUM(J621:N621)</f>
        <v>3825</v>
      </c>
      <c r="Q621" s="3">
        <f>+H621+I621+J621+M621+O621</f>
        <v>1088.8000000000002</v>
      </c>
      <c r="R621" s="3">
        <f>+K621+L621+N621</f>
        <v>2761.2</v>
      </c>
      <c r="S621" s="57">
        <f>+G621-Q621</f>
        <v>16911.2</v>
      </c>
      <c r="T621" s="1">
        <v>111</v>
      </c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</row>
    <row r="622" spans="1:168" s="2" customFormat="1" ht="15" customHeight="1" x14ac:dyDescent="0.25">
      <c r="A622" s="1">
        <v>31</v>
      </c>
      <c r="B622" s="2" t="s">
        <v>681</v>
      </c>
      <c r="C622" s="1" t="s">
        <v>30</v>
      </c>
      <c r="D622" s="110" t="s">
        <v>644</v>
      </c>
      <c r="E622" s="1" t="s">
        <v>654</v>
      </c>
      <c r="F622" s="1" t="s">
        <v>32</v>
      </c>
      <c r="G622" s="3">
        <v>30000</v>
      </c>
      <c r="H622" s="58">
        <v>0</v>
      </c>
      <c r="I622" s="3">
        <v>25</v>
      </c>
      <c r="J622" s="3">
        <f>+G622*2.87%</f>
        <v>861</v>
      </c>
      <c r="K622" s="55">
        <f>+G622*7.1%</f>
        <v>2130</v>
      </c>
      <c r="L622" s="55">
        <f>+G622*1.15%</f>
        <v>345</v>
      </c>
      <c r="M622" s="3">
        <f>+G622*3.04%</f>
        <v>912</v>
      </c>
      <c r="N622" s="55">
        <f>+G622*7.09%</f>
        <v>2127</v>
      </c>
      <c r="O622" s="5">
        <v>0</v>
      </c>
      <c r="P622" s="3">
        <f>SUM(J622:N622)</f>
        <v>6375</v>
      </c>
      <c r="Q622" s="3">
        <f>+H622+I622+J622+M622+O622</f>
        <v>1798</v>
      </c>
      <c r="R622" s="3">
        <f>+K622+L622+N622</f>
        <v>4602</v>
      </c>
      <c r="S622" s="57">
        <f>+G622-Q622</f>
        <v>28202</v>
      </c>
      <c r="T622" s="1">
        <v>111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</row>
    <row r="623" spans="1:168" s="2" customFormat="1" ht="15" customHeight="1" x14ac:dyDescent="0.25">
      <c r="A623" s="1">
        <v>32</v>
      </c>
      <c r="B623" s="2" t="s">
        <v>682</v>
      </c>
      <c r="C623" s="1" t="s">
        <v>30</v>
      </c>
      <c r="D623" s="110" t="s">
        <v>644</v>
      </c>
      <c r="E623" s="1" t="s">
        <v>654</v>
      </c>
      <c r="F623" s="1" t="s">
        <v>32</v>
      </c>
      <c r="G623" s="3">
        <v>30000</v>
      </c>
      <c r="H623" s="58">
        <v>0</v>
      </c>
      <c r="I623" s="3">
        <v>25</v>
      </c>
      <c r="J623" s="3">
        <f>+G623*2.87%</f>
        <v>861</v>
      </c>
      <c r="K623" s="55">
        <f>+G623*7.1%</f>
        <v>2130</v>
      </c>
      <c r="L623" s="55">
        <f>+G623*1.15%</f>
        <v>345</v>
      </c>
      <c r="M623" s="3">
        <f>+G623*3.04%</f>
        <v>912</v>
      </c>
      <c r="N623" s="55">
        <f>+G623*7.09%</f>
        <v>2127</v>
      </c>
      <c r="O623" s="5">
        <v>0</v>
      </c>
      <c r="P623" s="3">
        <f>SUM(J623:N623)</f>
        <v>6375</v>
      </c>
      <c r="Q623" s="3">
        <f>+H623+I623+J623+M623+O623</f>
        <v>1798</v>
      </c>
      <c r="R623" s="3">
        <f>+K623+L623+N623</f>
        <v>4602</v>
      </c>
      <c r="S623" s="57">
        <f>+G623-Q623</f>
        <v>28202</v>
      </c>
      <c r="T623" s="1">
        <v>111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</row>
    <row r="624" spans="1:168" s="2" customFormat="1" ht="15" customHeight="1" x14ac:dyDescent="0.25">
      <c r="A624" s="1">
        <v>33</v>
      </c>
      <c r="B624" s="2" t="s">
        <v>683</v>
      </c>
      <c r="C624" s="1" t="s">
        <v>30</v>
      </c>
      <c r="D624" s="110" t="s">
        <v>644</v>
      </c>
      <c r="E624" s="1" t="s">
        <v>654</v>
      </c>
      <c r="F624" s="1" t="s">
        <v>32</v>
      </c>
      <c r="G624" s="3">
        <v>30000</v>
      </c>
      <c r="H624" s="58">
        <v>0</v>
      </c>
      <c r="I624" s="3">
        <v>25</v>
      </c>
      <c r="J624" s="3">
        <f>+G624*2.87%</f>
        <v>861</v>
      </c>
      <c r="K624" s="55">
        <f>+G624*7.1%</f>
        <v>2130</v>
      </c>
      <c r="L624" s="55">
        <f>+G624*1.15%</f>
        <v>345</v>
      </c>
      <c r="M624" s="3">
        <f>+G624*3.04%</f>
        <v>912</v>
      </c>
      <c r="N624" s="55">
        <f>+G624*7.09%</f>
        <v>2127</v>
      </c>
      <c r="O624" s="5">
        <v>0</v>
      </c>
      <c r="P624" s="3">
        <f>SUM(J624:N624)</f>
        <v>6375</v>
      </c>
      <c r="Q624" s="3">
        <f>+H624+I624+J624+M624+O624</f>
        <v>1798</v>
      </c>
      <c r="R624" s="3">
        <f>+K624+L624+N624</f>
        <v>4602</v>
      </c>
      <c r="S624" s="57">
        <f>+G624-Q624</f>
        <v>28202</v>
      </c>
      <c r="T624" s="1">
        <v>111</v>
      </c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</row>
    <row r="625" spans="1:168" s="2" customFormat="1" ht="15" customHeight="1" x14ac:dyDescent="0.25">
      <c r="A625" s="1">
        <v>34</v>
      </c>
      <c r="B625" s="2" t="s">
        <v>684</v>
      </c>
      <c r="C625" s="1" t="s">
        <v>34</v>
      </c>
      <c r="D625" s="110" t="s">
        <v>644</v>
      </c>
      <c r="E625" s="1" t="s">
        <v>159</v>
      </c>
      <c r="F625" s="1" t="s">
        <v>32</v>
      </c>
      <c r="G625" s="3">
        <v>31500</v>
      </c>
      <c r="H625" s="4">
        <v>0</v>
      </c>
      <c r="I625" s="3">
        <v>25</v>
      </c>
      <c r="J625" s="3">
        <f t="shared" si="175"/>
        <v>904.05</v>
      </c>
      <c r="K625" s="55">
        <f t="shared" si="176"/>
        <v>2236.5</v>
      </c>
      <c r="L625" s="55">
        <f t="shared" si="177"/>
        <v>362.25</v>
      </c>
      <c r="M625" s="3">
        <f t="shared" si="178"/>
        <v>957.6</v>
      </c>
      <c r="N625" s="55">
        <f t="shared" si="179"/>
        <v>2233.3500000000004</v>
      </c>
      <c r="O625" s="5">
        <v>0</v>
      </c>
      <c r="P625" s="3">
        <f t="shared" si="180"/>
        <v>6693.7500000000009</v>
      </c>
      <c r="Q625" s="3">
        <f t="shared" si="181"/>
        <v>1886.65</v>
      </c>
      <c r="R625" s="3">
        <f t="shared" si="182"/>
        <v>4832.1000000000004</v>
      </c>
      <c r="S625" s="57">
        <f t="shared" si="183"/>
        <v>29613.35</v>
      </c>
      <c r="T625" s="1">
        <v>111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1:168" s="2" customFormat="1" ht="15" customHeight="1" x14ac:dyDescent="0.25">
      <c r="A626" s="1">
        <v>35</v>
      </c>
      <c r="B626" s="2" t="s">
        <v>685</v>
      </c>
      <c r="C626" s="1" t="s">
        <v>30</v>
      </c>
      <c r="D626" s="110" t="s">
        <v>644</v>
      </c>
      <c r="E626" s="1" t="s">
        <v>654</v>
      </c>
      <c r="F626" s="1" t="s">
        <v>32</v>
      </c>
      <c r="G626" s="3">
        <v>31500</v>
      </c>
      <c r="H626" s="4">
        <v>0</v>
      </c>
      <c r="I626" s="3">
        <v>25</v>
      </c>
      <c r="J626" s="3">
        <f t="shared" si="175"/>
        <v>904.05</v>
      </c>
      <c r="K626" s="55">
        <f t="shared" si="176"/>
        <v>2236.5</v>
      </c>
      <c r="L626" s="55">
        <f t="shared" si="177"/>
        <v>362.25</v>
      </c>
      <c r="M626" s="3">
        <f t="shared" si="178"/>
        <v>957.6</v>
      </c>
      <c r="N626" s="55">
        <f t="shared" si="179"/>
        <v>2233.3500000000004</v>
      </c>
      <c r="O626" s="5">
        <v>0</v>
      </c>
      <c r="P626" s="3">
        <f t="shared" si="180"/>
        <v>6693.7500000000009</v>
      </c>
      <c r="Q626" s="3">
        <f t="shared" si="181"/>
        <v>1886.65</v>
      </c>
      <c r="R626" s="3">
        <f t="shared" si="182"/>
        <v>4832.1000000000004</v>
      </c>
      <c r="S626" s="57">
        <f t="shared" si="183"/>
        <v>29613.35</v>
      </c>
      <c r="T626" s="1">
        <v>111</v>
      </c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</row>
    <row r="627" spans="1:168" s="2" customFormat="1" ht="15" customHeight="1" x14ac:dyDescent="0.25">
      <c r="A627" s="1">
        <v>36</v>
      </c>
      <c r="B627" s="2" t="s">
        <v>686</v>
      </c>
      <c r="C627" s="1" t="s">
        <v>30</v>
      </c>
      <c r="D627" s="110" t="s">
        <v>644</v>
      </c>
      <c r="E627" s="1" t="s">
        <v>647</v>
      </c>
      <c r="F627" s="1" t="s">
        <v>32</v>
      </c>
      <c r="G627" s="3">
        <v>18000</v>
      </c>
      <c r="H627" s="4">
        <v>0</v>
      </c>
      <c r="I627" s="3">
        <v>25</v>
      </c>
      <c r="J627" s="3">
        <f t="shared" si="175"/>
        <v>516.6</v>
      </c>
      <c r="K627" s="55">
        <f t="shared" si="176"/>
        <v>1277.9999999999998</v>
      </c>
      <c r="L627" s="55">
        <f t="shared" si="177"/>
        <v>207</v>
      </c>
      <c r="M627" s="3">
        <f t="shared" si="178"/>
        <v>547.20000000000005</v>
      </c>
      <c r="N627" s="55">
        <f t="shared" si="179"/>
        <v>1276.2</v>
      </c>
      <c r="O627" s="5">
        <v>0</v>
      </c>
      <c r="P627" s="3">
        <f t="shared" si="180"/>
        <v>3825</v>
      </c>
      <c r="Q627" s="3">
        <f t="shared" si="181"/>
        <v>1088.8000000000002</v>
      </c>
      <c r="R627" s="3">
        <f t="shared" si="182"/>
        <v>2761.2</v>
      </c>
      <c r="S627" s="57">
        <f t="shared" si="183"/>
        <v>16911.2</v>
      </c>
      <c r="T627" s="1">
        <v>111</v>
      </c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</row>
    <row r="628" spans="1:168" s="2" customFormat="1" ht="15" customHeight="1" x14ac:dyDescent="0.25">
      <c r="A628" s="1">
        <v>37</v>
      </c>
      <c r="B628" s="2" t="s">
        <v>687</v>
      </c>
      <c r="C628" s="1" t="s">
        <v>30</v>
      </c>
      <c r="D628" s="110" t="s">
        <v>644</v>
      </c>
      <c r="E628" s="1" t="s">
        <v>647</v>
      </c>
      <c r="F628" s="1" t="s">
        <v>32</v>
      </c>
      <c r="G628" s="3">
        <v>18000</v>
      </c>
      <c r="H628" s="4">
        <v>0</v>
      </c>
      <c r="I628" s="3">
        <v>25</v>
      </c>
      <c r="J628" s="3">
        <f t="shared" si="175"/>
        <v>516.6</v>
      </c>
      <c r="K628" s="55">
        <f t="shared" si="176"/>
        <v>1277.9999999999998</v>
      </c>
      <c r="L628" s="55">
        <f t="shared" si="177"/>
        <v>207</v>
      </c>
      <c r="M628" s="3">
        <f t="shared" si="178"/>
        <v>547.20000000000005</v>
      </c>
      <c r="N628" s="55">
        <f t="shared" si="179"/>
        <v>1276.2</v>
      </c>
      <c r="O628" s="5">
        <v>0</v>
      </c>
      <c r="P628" s="3">
        <f t="shared" si="180"/>
        <v>3825</v>
      </c>
      <c r="Q628" s="3">
        <f t="shared" si="181"/>
        <v>1088.8000000000002</v>
      </c>
      <c r="R628" s="3">
        <f t="shared" si="182"/>
        <v>2761.2</v>
      </c>
      <c r="S628" s="57">
        <f t="shared" si="183"/>
        <v>16911.2</v>
      </c>
      <c r="T628" s="1">
        <v>111</v>
      </c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</row>
    <row r="629" spans="1:168" s="2" customFormat="1" ht="15" customHeight="1" x14ac:dyDescent="0.25">
      <c r="A629" s="1">
        <v>38</v>
      </c>
      <c r="B629" s="2" t="s">
        <v>688</v>
      </c>
      <c r="C629" s="1" t="s">
        <v>30</v>
      </c>
      <c r="D629" s="110" t="s">
        <v>644</v>
      </c>
      <c r="E629" s="1" t="s">
        <v>647</v>
      </c>
      <c r="F629" s="1" t="s">
        <v>32</v>
      </c>
      <c r="G629" s="3">
        <v>18000</v>
      </c>
      <c r="H629" s="58">
        <v>0</v>
      </c>
      <c r="I629" s="3">
        <v>25</v>
      </c>
      <c r="J629" s="3">
        <f t="shared" si="175"/>
        <v>516.6</v>
      </c>
      <c r="K629" s="55">
        <f t="shared" si="176"/>
        <v>1277.9999999999998</v>
      </c>
      <c r="L629" s="55">
        <f t="shared" si="177"/>
        <v>207</v>
      </c>
      <c r="M629" s="3">
        <f t="shared" si="178"/>
        <v>547.20000000000005</v>
      </c>
      <c r="N629" s="55">
        <f t="shared" si="179"/>
        <v>1276.2</v>
      </c>
      <c r="O629" s="5">
        <v>0</v>
      </c>
      <c r="P629" s="3">
        <f t="shared" si="180"/>
        <v>3825</v>
      </c>
      <c r="Q629" s="3">
        <f t="shared" si="181"/>
        <v>1088.8000000000002</v>
      </c>
      <c r="R629" s="3">
        <f t="shared" si="182"/>
        <v>2761.2</v>
      </c>
      <c r="S629" s="57">
        <f t="shared" si="183"/>
        <v>16911.2</v>
      </c>
      <c r="T629" s="1">
        <v>111</v>
      </c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</row>
    <row r="630" spans="1:168" s="2" customFormat="1" ht="15" customHeight="1" x14ac:dyDescent="0.25">
      <c r="A630" s="1">
        <v>39</v>
      </c>
      <c r="B630" s="2" t="s">
        <v>689</v>
      </c>
      <c r="C630" s="1" t="s">
        <v>30</v>
      </c>
      <c r="D630" s="110" t="s">
        <v>644</v>
      </c>
      <c r="E630" s="1" t="s">
        <v>654</v>
      </c>
      <c r="F630" s="1" t="s">
        <v>32</v>
      </c>
      <c r="G630" s="3">
        <v>31500</v>
      </c>
      <c r="H630" s="4">
        <v>0</v>
      </c>
      <c r="I630" s="3">
        <v>25</v>
      </c>
      <c r="J630" s="3">
        <f t="shared" si="175"/>
        <v>904.05</v>
      </c>
      <c r="K630" s="55">
        <f t="shared" si="176"/>
        <v>2236.5</v>
      </c>
      <c r="L630" s="55">
        <f t="shared" si="177"/>
        <v>362.25</v>
      </c>
      <c r="M630" s="3">
        <f t="shared" si="178"/>
        <v>957.6</v>
      </c>
      <c r="N630" s="55">
        <f t="shared" si="179"/>
        <v>2233.3500000000004</v>
      </c>
      <c r="O630" s="5">
        <v>1350.12</v>
      </c>
      <c r="P630" s="3">
        <f t="shared" si="180"/>
        <v>6693.7500000000009</v>
      </c>
      <c r="Q630" s="3">
        <f t="shared" si="181"/>
        <v>3236.77</v>
      </c>
      <c r="R630" s="3">
        <f t="shared" si="182"/>
        <v>4832.1000000000004</v>
      </c>
      <c r="S630" s="57">
        <f t="shared" si="183"/>
        <v>28263.23</v>
      </c>
      <c r="T630" s="1">
        <v>111</v>
      </c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</row>
    <row r="631" spans="1:168" s="2" customFormat="1" ht="15" customHeight="1" x14ac:dyDescent="0.25">
      <c r="A631" s="1">
        <v>40</v>
      </c>
      <c r="B631" s="2" t="s">
        <v>690</v>
      </c>
      <c r="C631" s="1" t="s">
        <v>30</v>
      </c>
      <c r="D631" s="110" t="s">
        <v>644</v>
      </c>
      <c r="E631" s="123" t="s">
        <v>691</v>
      </c>
      <c r="F631" s="1" t="s">
        <v>32</v>
      </c>
      <c r="G631" s="3">
        <v>18000</v>
      </c>
      <c r="H631" s="58">
        <v>0</v>
      </c>
      <c r="I631" s="3">
        <v>25</v>
      </c>
      <c r="J631" s="3">
        <f t="shared" si="175"/>
        <v>516.6</v>
      </c>
      <c r="K631" s="55">
        <f t="shared" si="176"/>
        <v>1277.9999999999998</v>
      </c>
      <c r="L631" s="55">
        <f t="shared" si="177"/>
        <v>207</v>
      </c>
      <c r="M631" s="3">
        <f t="shared" si="178"/>
        <v>547.20000000000005</v>
      </c>
      <c r="N631" s="55">
        <f t="shared" si="179"/>
        <v>1276.2</v>
      </c>
      <c r="O631" s="5">
        <v>0</v>
      </c>
      <c r="P631" s="3">
        <f t="shared" si="180"/>
        <v>3825</v>
      </c>
      <c r="Q631" s="3">
        <f t="shared" si="181"/>
        <v>1088.8000000000002</v>
      </c>
      <c r="R631" s="3">
        <f t="shared" si="182"/>
        <v>2761.2</v>
      </c>
      <c r="S631" s="57">
        <f t="shared" si="183"/>
        <v>16911.2</v>
      </c>
      <c r="T631" s="1">
        <v>111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1:168" s="2" customFormat="1" ht="15" customHeight="1" x14ac:dyDescent="0.25">
      <c r="A632" s="1">
        <v>41</v>
      </c>
      <c r="B632" s="2" t="s">
        <v>692</v>
      </c>
      <c r="C632" s="1" t="s">
        <v>30</v>
      </c>
      <c r="D632" s="110" t="s">
        <v>644</v>
      </c>
      <c r="E632" s="1" t="s">
        <v>654</v>
      </c>
      <c r="F632" s="1" t="s">
        <v>32</v>
      </c>
      <c r="G632" s="3">
        <v>31500</v>
      </c>
      <c r="H632" s="4">
        <v>0</v>
      </c>
      <c r="I632" s="3">
        <v>25</v>
      </c>
      <c r="J632" s="3">
        <f t="shared" si="175"/>
        <v>904.05</v>
      </c>
      <c r="K632" s="55">
        <f t="shared" si="176"/>
        <v>2236.5</v>
      </c>
      <c r="L632" s="55">
        <f t="shared" si="177"/>
        <v>362.25</v>
      </c>
      <c r="M632" s="3">
        <f t="shared" si="178"/>
        <v>957.6</v>
      </c>
      <c r="N632" s="55">
        <f t="shared" si="179"/>
        <v>2233.3500000000004</v>
      </c>
      <c r="O632" s="5">
        <v>0</v>
      </c>
      <c r="P632" s="3">
        <f t="shared" si="180"/>
        <v>6693.7500000000009</v>
      </c>
      <c r="Q632" s="3">
        <f t="shared" si="181"/>
        <v>1886.65</v>
      </c>
      <c r="R632" s="3">
        <f t="shared" si="182"/>
        <v>4832.1000000000004</v>
      </c>
      <c r="S632" s="57">
        <f t="shared" si="183"/>
        <v>29613.35</v>
      </c>
      <c r="T632" s="1">
        <v>111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1:168" s="2" customFormat="1" ht="15" customHeight="1" x14ac:dyDescent="0.25">
      <c r="A633" s="1">
        <v>42</v>
      </c>
      <c r="B633" s="2" t="s">
        <v>693</v>
      </c>
      <c r="C633" s="1" t="s">
        <v>30</v>
      </c>
      <c r="D633" s="110" t="s">
        <v>644</v>
      </c>
      <c r="E633" s="1" t="s">
        <v>647</v>
      </c>
      <c r="F633" s="1" t="s">
        <v>32</v>
      </c>
      <c r="G633" s="3">
        <v>16500</v>
      </c>
      <c r="H633" s="4">
        <v>0</v>
      </c>
      <c r="I633" s="3">
        <v>25</v>
      </c>
      <c r="J633" s="3">
        <f t="shared" si="175"/>
        <v>473.55</v>
      </c>
      <c r="K633" s="55">
        <f t="shared" si="176"/>
        <v>1171.5</v>
      </c>
      <c r="L633" s="55">
        <f t="shared" si="177"/>
        <v>189.75</v>
      </c>
      <c r="M633" s="3">
        <f t="shared" si="178"/>
        <v>501.6</v>
      </c>
      <c r="N633" s="55">
        <f t="shared" si="179"/>
        <v>1169.8500000000001</v>
      </c>
      <c r="O633" s="5">
        <v>0</v>
      </c>
      <c r="P633" s="3">
        <f t="shared" si="180"/>
        <v>3506.25</v>
      </c>
      <c r="Q633" s="3">
        <f t="shared" si="181"/>
        <v>1000.1500000000001</v>
      </c>
      <c r="R633" s="3">
        <f t="shared" si="182"/>
        <v>2531.1000000000004</v>
      </c>
      <c r="S633" s="57">
        <f t="shared" si="183"/>
        <v>15499.85</v>
      </c>
      <c r="T633" s="1">
        <v>111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1:168" s="2" customFormat="1" ht="15" customHeight="1" x14ac:dyDescent="0.25">
      <c r="A634" s="1">
        <v>43</v>
      </c>
      <c r="B634" s="2" t="s">
        <v>694</v>
      </c>
      <c r="C634" s="1" t="s">
        <v>30</v>
      </c>
      <c r="D634" s="110" t="s">
        <v>644</v>
      </c>
      <c r="E634" s="1" t="s">
        <v>647</v>
      </c>
      <c r="F634" s="1" t="s">
        <v>32</v>
      </c>
      <c r="G634" s="3">
        <v>18000</v>
      </c>
      <c r="H634" s="4">
        <v>0</v>
      </c>
      <c r="I634" s="3">
        <v>25</v>
      </c>
      <c r="J634" s="3">
        <f t="shared" si="175"/>
        <v>516.6</v>
      </c>
      <c r="K634" s="55">
        <f t="shared" si="176"/>
        <v>1277.9999999999998</v>
      </c>
      <c r="L634" s="55">
        <f t="shared" si="177"/>
        <v>207</v>
      </c>
      <c r="M634" s="3">
        <f t="shared" si="178"/>
        <v>547.20000000000005</v>
      </c>
      <c r="N634" s="55">
        <f t="shared" si="179"/>
        <v>1276.2</v>
      </c>
      <c r="O634" s="5">
        <v>0</v>
      </c>
      <c r="P634" s="3">
        <f t="shared" si="180"/>
        <v>3825</v>
      </c>
      <c r="Q634" s="3">
        <f t="shared" si="181"/>
        <v>1088.8000000000002</v>
      </c>
      <c r="R634" s="3">
        <f t="shared" si="182"/>
        <v>2761.2</v>
      </c>
      <c r="S634" s="57">
        <f t="shared" si="183"/>
        <v>16911.2</v>
      </c>
      <c r="T634" s="1">
        <v>111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1:168" s="2" customFormat="1" ht="15" customHeight="1" x14ac:dyDescent="0.25">
      <c r="A635" s="1">
        <v>44</v>
      </c>
      <c r="B635" s="2" t="s">
        <v>695</v>
      </c>
      <c r="C635" s="1" t="s">
        <v>30</v>
      </c>
      <c r="D635" s="110" t="s">
        <v>644</v>
      </c>
      <c r="E635" s="1" t="s">
        <v>664</v>
      </c>
      <c r="F635" s="1" t="s">
        <v>32</v>
      </c>
      <c r="G635" s="3">
        <v>22575</v>
      </c>
      <c r="H635" s="58">
        <v>0</v>
      </c>
      <c r="I635" s="3">
        <v>25</v>
      </c>
      <c r="J635" s="3">
        <f t="shared" si="175"/>
        <v>647.90250000000003</v>
      </c>
      <c r="K635" s="55">
        <f t="shared" si="176"/>
        <v>1602.8249999999998</v>
      </c>
      <c r="L635" s="55">
        <f t="shared" si="177"/>
        <v>259.61250000000001</v>
      </c>
      <c r="M635" s="3">
        <f t="shared" si="178"/>
        <v>686.28</v>
      </c>
      <c r="N635" s="55">
        <f t="shared" si="179"/>
        <v>1600.5675000000001</v>
      </c>
      <c r="O635" s="5">
        <v>0</v>
      </c>
      <c r="P635" s="3">
        <f t="shared" si="180"/>
        <v>4797.1875</v>
      </c>
      <c r="Q635" s="3">
        <f t="shared" si="181"/>
        <v>1359.1824999999999</v>
      </c>
      <c r="R635" s="3">
        <f t="shared" si="182"/>
        <v>3463.0050000000001</v>
      </c>
      <c r="S635" s="57">
        <f t="shared" si="183"/>
        <v>21215.817500000001</v>
      </c>
      <c r="T635" s="1">
        <v>111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1:168" s="2" customFormat="1" ht="15" customHeight="1" x14ac:dyDescent="0.25">
      <c r="A636" s="1">
        <v>45</v>
      </c>
      <c r="B636" s="2" t="s">
        <v>696</v>
      </c>
      <c r="C636" s="1" t="s">
        <v>34</v>
      </c>
      <c r="D636" s="110" t="s">
        <v>644</v>
      </c>
      <c r="E636" s="1" t="s">
        <v>670</v>
      </c>
      <c r="F636" s="1" t="s">
        <v>32</v>
      </c>
      <c r="G636" s="3">
        <v>22575</v>
      </c>
      <c r="H636" s="58">
        <v>0</v>
      </c>
      <c r="I636" s="3">
        <v>25</v>
      </c>
      <c r="J636" s="3">
        <f>+G636*2.87%</f>
        <v>647.90250000000003</v>
      </c>
      <c r="K636" s="55">
        <f>+G636*7.1%</f>
        <v>1602.8249999999998</v>
      </c>
      <c r="L636" s="55">
        <f>+G636*1.15%</f>
        <v>259.61250000000001</v>
      </c>
      <c r="M636" s="3">
        <f>+G636*3.04%</f>
        <v>686.28</v>
      </c>
      <c r="N636" s="55">
        <f>+G636*7.09%</f>
        <v>1600.5675000000001</v>
      </c>
      <c r="O636" s="5">
        <v>0</v>
      </c>
      <c r="P636" s="3">
        <f>SUM(J636:N636)</f>
        <v>4797.1875</v>
      </c>
      <c r="Q636" s="3">
        <f>+H636+I636+J636+M636+O636</f>
        <v>1359.1824999999999</v>
      </c>
      <c r="R636" s="3">
        <f>+K636+L636+N636</f>
        <v>3463.0050000000001</v>
      </c>
      <c r="S636" s="57">
        <f>+G636-Q636</f>
        <v>21215.817500000001</v>
      </c>
      <c r="T636" s="1">
        <v>111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1:168" s="2" customFormat="1" ht="15" customHeight="1" x14ac:dyDescent="0.25">
      <c r="A637" s="1">
        <v>46</v>
      </c>
      <c r="B637" s="2" t="s">
        <v>697</v>
      </c>
      <c r="C637" s="1" t="s">
        <v>34</v>
      </c>
      <c r="D637" s="110" t="s">
        <v>644</v>
      </c>
      <c r="E637" s="1" t="s">
        <v>521</v>
      </c>
      <c r="F637" s="1" t="s">
        <v>32</v>
      </c>
      <c r="G637" s="3">
        <v>22000</v>
      </c>
      <c r="H637" s="58">
        <v>0</v>
      </c>
      <c r="I637" s="3">
        <v>25</v>
      </c>
      <c r="J637" s="3">
        <f t="shared" si="175"/>
        <v>631.4</v>
      </c>
      <c r="K637" s="55">
        <f t="shared" si="176"/>
        <v>1561.9999999999998</v>
      </c>
      <c r="L637" s="55">
        <f t="shared" si="177"/>
        <v>253</v>
      </c>
      <c r="M637" s="3">
        <f t="shared" si="178"/>
        <v>668.8</v>
      </c>
      <c r="N637" s="55">
        <f t="shared" si="179"/>
        <v>1559.8000000000002</v>
      </c>
      <c r="O637" s="5">
        <v>0</v>
      </c>
      <c r="P637" s="3">
        <f t="shared" si="180"/>
        <v>4675</v>
      </c>
      <c r="Q637" s="3">
        <f t="shared" si="181"/>
        <v>1325.1999999999998</v>
      </c>
      <c r="R637" s="3">
        <f t="shared" si="182"/>
        <v>3374.8</v>
      </c>
      <c r="S637" s="57">
        <f t="shared" si="183"/>
        <v>20674.8</v>
      </c>
      <c r="T637" s="1">
        <v>111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1:168" s="2" customFormat="1" ht="15" customHeight="1" x14ac:dyDescent="0.25">
      <c r="A638" s="1">
        <v>47</v>
      </c>
      <c r="B638" s="109" t="s">
        <v>698</v>
      </c>
      <c r="C638" s="1" t="s">
        <v>34</v>
      </c>
      <c r="D638" s="110" t="s">
        <v>644</v>
      </c>
      <c r="E638" s="1" t="s">
        <v>654</v>
      </c>
      <c r="F638" s="1" t="s">
        <v>32</v>
      </c>
      <c r="G638" s="3">
        <v>30000</v>
      </c>
      <c r="H638" s="58">
        <v>0</v>
      </c>
      <c r="I638" s="3">
        <v>25</v>
      </c>
      <c r="J638" s="3">
        <f t="shared" si="175"/>
        <v>861</v>
      </c>
      <c r="K638" s="55">
        <f t="shared" si="176"/>
        <v>2130</v>
      </c>
      <c r="L638" s="55">
        <f t="shared" si="177"/>
        <v>345</v>
      </c>
      <c r="M638" s="3">
        <f t="shared" si="178"/>
        <v>912</v>
      </c>
      <c r="N638" s="55">
        <f t="shared" si="179"/>
        <v>2127</v>
      </c>
      <c r="O638" s="5">
        <v>0</v>
      </c>
      <c r="P638" s="3">
        <f t="shared" si="180"/>
        <v>6375</v>
      </c>
      <c r="Q638" s="3">
        <f t="shared" si="181"/>
        <v>1798</v>
      </c>
      <c r="R638" s="3">
        <f t="shared" si="182"/>
        <v>4602</v>
      </c>
      <c r="S638" s="57">
        <f t="shared" si="183"/>
        <v>28202</v>
      </c>
      <c r="T638" s="1">
        <v>111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1:168" s="2" customFormat="1" ht="15" customHeight="1" x14ac:dyDescent="0.25">
      <c r="A639" s="1">
        <v>48</v>
      </c>
      <c r="B639" s="109" t="s">
        <v>699</v>
      </c>
      <c r="C639" s="1" t="s">
        <v>30</v>
      </c>
      <c r="D639" s="110" t="s">
        <v>644</v>
      </c>
      <c r="E639" s="1" t="s">
        <v>343</v>
      </c>
      <c r="F639" s="1" t="s">
        <v>32</v>
      </c>
      <c r="G639" s="3">
        <v>25000</v>
      </c>
      <c r="H639" s="58">
        <v>0</v>
      </c>
      <c r="I639" s="3">
        <v>25</v>
      </c>
      <c r="J639" s="3">
        <f t="shared" si="175"/>
        <v>717.5</v>
      </c>
      <c r="K639" s="55">
        <f t="shared" si="176"/>
        <v>1774.9999999999998</v>
      </c>
      <c r="L639" s="55">
        <f t="shared" si="177"/>
        <v>287.5</v>
      </c>
      <c r="M639" s="3">
        <f t="shared" si="178"/>
        <v>760</v>
      </c>
      <c r="N639" s="55">
        <f t="shared" si="179"/>
        <v>1772.5000000000002</v>
      </c>
      <c r="O639" s="5">
        <v>0</v>
      </c>
      <c r="P639" s="3">
        <f t="shared" si="180"/>
        <v>5312.5</v>
      </c>
      <c r="Q639" s="3">
        <f t="shared" si="181"/>
        <v>1502.5</v>
      </c>
      <c r="R639" s="3">
        <f t="shared" si="182"/>
        <v>3835</v>
      </c>
      <c r="S639" s="57">
        <f t="shared" si="183"/>
        <v>23497.5</v>
      </c>
      <c r="T639" s="1">
        <v>111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1:168" s="2" customFormat="1" ht="15" customHeight="1" x14ac:dyDescent="0.25">
      <c r="A640" s="1">
        <v>49</v>
      </c>
      <c r="B640" s="109" t="s">
        <v>700</v>
      </c>
      <c r="C640" s="1" t="s">
        <v>30</v>
      </c>
      <c r="D640" s="110" t="s">
        <v>644</v>
      </c>
      <c r="E640" s="1" t="s">
        <v>701</v>
      </c>
      <c r="F640" s="1" t="s">
        <v>32</v>
      </c>
      <c r="G640" s="3">
        <v>18000</v>
      </c>
      <c r="H640" s="58">
        <v>0</v>
      </c>
      <c r="I640" s="3">
        <v>25</v>
      </c>
      <c r="J640" s="3">
        <f t="shared" si="175"/>
        <v>516.6</v>
      </c>
      <c r="K640" s="55">
        <f t="shared" si="176"/>
        <v>1277.9999999999998</v>
      </c>
      <c r="L640" s="55">
        <f t="shared" si="177"/>
        <v>207</v>
      </c>
      <c r="M640" s="3">
        <f t="shared" si="178"/>
        <v>547.20000000000005</v>
      </c>
      <c r="N640" s="55">
        <f t="shared" si="179"/>
        <v>1276.2</v>
      </c>
      <c r="O640" s="5">
        <v>0</v>
      </c>
      <c r="P640" s="3">
        <f t="shared" si="180"/>
        <v>3825</v>
      </c>
      <c r="Q640" s="3">
        <f t="shared" si="181"/>
        <v>1088.8000000000002</v>
      </c>
      <c r="R640" s="3">
        <f t="shared" si="182"/>
        <v>2761.2</v>
      </c>
      <c r="S640" s="57">
        <f t="shared" si="183"/>
        <v>16911.2</v>
      </c>
      <c r="T640" s="1">
        <v>111</v>
      </c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</row>
    <row r="641" spans="1:168" s="2" customFormat="1" ht="15" customHeight="1" x14ac:dyDescent="0.25">
      <c r="A641" s="1">
        <v>50</v>
      </c>
      <c r="B641" s="109" t="s">
        <v>702</v>
      </c>
      <c r="C641" s="1" t="s">
        <v>30</v>
      </c>
      <c r="D641" s="110" t="s">
        <v>644</v>
      </c>
      <c r="E641" s="1" t="s">
        <v>701</v>
      </c>
      <c r="F641" s="1" t="s">
        <v>32</v>
      </c>
      <c r="G641" s="3">
        <v>18000</v>
      </c>
      <c r="H641" s="58">
        <v>0</v>
      </c>
      <c r="I641" s="3">
        <v>25</v>
      </c>
      <c r="J641" s="3">
        <f t="shared" si="175"/>
        <v>516.6</v>
      </c>
      <c r="K641" s="55">
        <f t="shared" si="176"/>
        <v>1277.9999999999998</v>
      </c>
      <c r="L641" s="55">
        <f t="shared" si="177"/>
        <v>207</v>
      </c>
      <c r="M641" s="3">
        <f t="shared" si="178"/>
        <v>547.20000000000005</v>
      </c>
      <c r="N641" s="55">
        <f t="shared" si="179"/>
        <v>1276.2</v>
      </c>
      <c r="O641" s="5">
        <v>0</v>
      </c>
      <c r="P641" s="3">
        <f t="shared" si="180"/>
        <v>3825</v>
      </c>
      <c r="Q641" s="3">
        <f t="shared" si="181"/>
        <v>1088.8000000000002</v>
      </c>
      <c r="R641" s="3">
        <f t="shared" si="182"/>
        <v>2761.2</v>
      </c>
      <c r="S641" s="57">
        <f t="shared" si="183"/>
        <v>16911.2</v>
      </c>
      <c r="T641" s="1">
        <v>111</v>
      </c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</row>
    <row r="642" spans="1:168" s="2" customFormat="1" ht="15" customHeight="1" x14ac:dyDescent="0.25">
      <c r="A642" s="1">
        <v>51</v>
      </c>
      <c r="B642" s="109" t="s">
        <v>703</v>
      </c>
      <c r="C642" s="1" t="s">
        <v>30</v>
      </c>
      <c r="D642" s="110" t="s">
        <v>644</v>
      </c>
      <c r="E642" s="1" t="s">
        <v>701</v>
      </c>
      <c r="F642" s="1" t="s">
        <v>32</v>
      </c>
      <c r="G642" s="3">
        <v>18000</v>
      </c>
      <c r="H642" s="58">
        <v>0</v>
      </c>
      <c r="I642" s="3">
        <v>25</v>
      </c>
      <c r="J642" s="3">
        <f t="shared" si="175"/>
        <v>516.6</v>
      </c>
      <c r="K642" s="55">
        <f t="shared" si="176"/>
        <v>1277.9999999999998</v>
      </c>
      <c r="L642" s="55">
        <f t="shared" si="177"/>
        <v>207</v>
      </c>
      <c r="M642" s="3">
        <f t="shared" si="178"/>
        <v>547.20000000000005</v>
      </c>
      <c r="N642" s="55">
        <f t="shared" si="179"/>
        <v>1276.2</v>
      </c>
      <c r="O642" s="5">
        <v>0</v>
      </c>
      <c r="P642" s="3">
        <f t="shared" si="180"/>
        <v>3825</v>
      </c>
      <c r="Q642" s="3">
        <f t="shared" si="181"/>
        <v>1088.8000000000002</v>
      </c>
      <c r="R642" s="3">
        <f t="shared" si="182"/>
        <v>2761.2</v>
      </c>
      <c r="S642" s="57">
        <f t="shared" si="183"/>
        <v>16911.2</v>
      </c>
      <c r="T642" s="1">
        <v>111</v>
      </c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</row>
    <row r="643" spans="1:168" s="2" customFormat="1" ht="15" customHeight="1" x14ac:dyDescent="0.25">
      <c r="A643" s="1">
        <v>52</v>
      </c>
      <c r="B643" s="109" t="s">
        <v>704</v>
      </c>
      <c r="C643" s="1" t="s">
        <v>30</v>
      </c>
      <c r="D643" s="110" t="s">
        <v>644</v>
      </c>
      <c r="E643" s="1" t="s">
        <v>701</v>
      </c>
      <c r="F643" s="1" t="s">
        <v>32</v>
      </c>
      <c r="G643" s="3">
        <v>18000</v>
      </c>
      <c r="H643" s="58">
        <v>0</v>
      </c>
      <c r="I643" s="3">
        <v>25</v>
      </c>
      <c r="J643" s="3">
        <f t="shared" si="175"/>
        <v>516.6</v>
      </c>
      <c r="K643" s="55">
        <f t="shared" si="176"/>
        <v>1277.9999999999998</v>
      </c>
      <c r="L643" s="55">
        <f t="shared" si="177"/>
        <v>207</v>
      </c>
      <c r="M643" s="3">
        <f t="shared" si="178"/>
        <v>547.20000000000005</v>
      </c>
      <c r="N643" s="55">
        <f t="shared" si="179"/>
        <v>1276.2</v>
      </c>
      <c r="O643" s="5">
        <v>0</v>
      </c>
      <c r="P643" s="3">
        <f t="shared" si="180"/>
        <v>3825</v>
      </c>
      <c r="Q643" s="3">
        <f t="shared" si="181"/>
        <v>1088.8000000000002</v>
      </c>
      <c r="R643" s="3">
        <f t="shared" si="182"/>
        <v>2761.2</v>
      </c>
      <c r="S643" s="57">
        <f t="shared" si="183"/>
        <v>16911.2</v>
      </c>
      <c r="T643" s="1">
        <v>111</v>
      </c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</row>
    <row r="644" spans="1:168" s="2" customFormat="1" ht="15" customHeight="1" x14ac:dyDescent="0.25">
      <c r="A644" s="1">
        <v>53</v>
      </c>
      <c r="B644" s="109" t="s">
        <v>705</v>
      </c>
      <c r="C644" s="1" t="s">
        <v>30</v>
      </c>
      <c r="D644" s="110" t="s">
        <v>644</v>
      </c>
      <c r="E644" s="1" t="s">
        <v>701</v>
      </c>
      <c r="F644" s="1" t="s">
        <v>32</v>
      </c>
      <c r="G644" s="3">
        <v>18000</v>
      </c>
      <c r="H644" s="58">
        <v>0</v>
      </c>
      <c r="I644" s="3">
        <v>25</v>
      </c>
      <c r="J644" s="3">
        <f t="shared" si="175"/>
        <v>516.6</v>
      </c>
      <c r="K644" s="55">
        <f t="shared" si="176"/>
        <v>1277.9999999999998</v>
      </c>
      <c r="L644" s="55">
        <f t="shared" si="177"/>
        <v>207</v>
      </c>
      <c r="M644" s="3">
        <f t="shared" si="178"/>
        <v>547.20000000000005</v>
      </c>
      <c r="N644" s="55">
        <f t="shared" si="179"/>
        <v>1276.2</v>
      </c>
      <c r="O644" s="5">
        <v>0</v>
      </c>
      <c r="P644" s="3">
        <f t="shared" si="180"/>
        <v>3825</v>
      </c>
      <c r="Q644" s="3">
        <f t="shared" si="181"/>
        <v>1088.8000000000002</v>
      </c>
      <c r="R644" s="3">
        <f t="shared" si="182"/>
        <v>2761.2</v>
      </c>
      <c r="S644" s="57">
        <f t="shared" si="183"/>
        <v>16911.2</v>
      </c>
      <c r="T644" s="1">
        <v>111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1:168" s="2" customFormat="1" ht="15" customHeight="1" x14ac:dyDescent="0.25">
      <c r="A645" s="1">
        <v>54</v>
      </c>
      <c r="B645" s="109" t="s">
        <v>706</v>
      </c>
      <c r="C645" s="1" t="s">
        <v>30</v>
      </c>
      <c r="D645" s="110" t="s">
        <v>644</v>
      </c>
      <c r="E645" s="1" t="s">
        <v>701</v>
      </c>
      <c r="F645" s="1" t="s">
        <v>32</v>
      </c>
      <c r="G645" s="3">
        <v>18000</v>
      </c>
      <c r="H645" s="58">
        <v>0</v>
      </c>
      <c r="I645" s="3">
        <v>25</v>
      </c>
      <c r="J645" s="3">
        <f t="shared" si="175"/>
        <v>516.6</v>
      </c>
      <c r="K645" s="55">
        <f t="shared" si="176"/>
        <v>1277.9999999999998</v>
      </c>
      <c r="L645" s="55">
        <f t="shared" si="177"/>
        <v>207</v>
      </c>
      <c r="M645" s="3">
        <f t="shared" si="178"/>
        <v>547.20000000000005</v>
      </c>
      <c r="N645" s="55">
        <f t="shared" si="179"/>
        <v>1276.2</v>
      </c>
      <c r="O645" s="5">
        <v>0</v>
      </c>
      <c r="P645" s="3">
        <f t="shared" si="180"/>
        <v>3825</v>
      </c>
      <c r="Q645" s="3">
        <f t="shared" si="181"/>
        <v>1088.8000000000002</v>
      </c>
      <c r="R645" s="3">
        <f t="shared" si="182"/>
        <v>2761.2</v>
      </c>
      <c r="S645" s="57">
        <f t="shared" si="183"/>
        <v>16911.2</v>
      </c>
      <c r="T645" s="1">
        <v>111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1:168" s="2" customFormat="1" ht="15" customHeight="1" x14ac:dyDescent="0.25">
      <c r="A646" s="1">
        <v>55</v>
      </c>
      <c r="B646" s="109" t="s">
        <v>707</v>
      </c>
      <c r="C646" s="1" t="s">
        <v>30</v>
      </c>
      <c r="D646" s="110" t="s">
        <v>644</v>
      </c>
      <c r="E646" s="1" t="s">
        <v>701</v>
      </c>
      <c r="F646" s="1" t="s">
        <v>32</v>
      </c>
      <c r="G646" s="3">
        <v>18000</v>
      </c>
      <c r="H646" s="58">
        <v>0</v>
      </c>
      <c r="I646" s="3">
        <v>25</v>
      </c>
      <c r="J646" s="3">
        <f t="shared" si="175"/>
        <v>516.6</v>
      </c>
      <c r="K646" s="55">
        <f t="shared" si="176"/>
        <v>1277.9999999999998</v>
      </c>
      <c r="L646" s="55">
        <f t="shared" si="177"/>
        <v>207</v>
      </c>
      <c r="M646" s="3">
        <f t="shared" si="178"/>
        <v>547.20000000000005</v>
      </c>
      <c r="N646" s="55">
        <f t="shared" si="179"/>
        <v>1276.2</v>
      </c>
      <c r="O646" s="5">
        <v>0</v>
      </c>
      <c r="P646" s="3">
        <f t="shared" si="180"/>
        <v>3825</v>
      </c>
      <c r="Q646" s="3">
        <f t="shared" si="181"/>
        <v>1088.8000000000002</v>
      </c>
      <c r="R646" s="3">
        <f t="shared" si="182"/>
        <v>2761.2</v>
      </c>
      <c r="S646" s="57">
        <f t="shared" si="183"/>
        <v>16911.2</v>
      </c>
      <c r="T646" s="1">
        <v>111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1:168" s="2" customFormat="1" ht="15" customHeight="1" x14ac:dyDescent="0.25">
      <c r="A647" s="1">
        <v>56</v>
      </c>
      <c r="B647" s="109" t="s">
        <v>708</v>
      </c>
      <c r="C647" s="1" t="s">
        <v>30</v>
      </c>
      <c r="D647" s="110" t="s">
        <v>644</v>
      </c>
      <c r="E647" s="1" t="s">
        <v>701</v>
      </c>
      <c r="F647" s="1" t="s">
        <v>32</v>
      </c>
      <c r="G647" s="3">
        <v>18000</v>
      </c>
      <c r="H647" s="58">
        <v>0</v>
      </c>
      <c r="I647" s="3">
        <v>25</v>
      </c>
      <c r="J647" s="3">
        <f t="shared" si="175"/>
        <v>516.6</v>
      </c>
      <c r="K647" s="55">
        <f t="shared" si="176"/>
        <v>1277.9999999999998</v>
      </c>
      <c r="L647" s="55">
        <f t="shared" si="177"/>
        <v>207</v>
      </c>
      <c r="M647" s="3">
        <f t="shared" si="178"/>
        <v>547.20000000000005</v>
      </c>
      <c r="N647" s="55">
        <f t="shared" si="179"/>
        <v>1276.2</v>
      </c>
      <c r="O647" s="5">
        <v>0</v>
      </c>
      <c r="P647" s="3">
        <f t="shared" si="180"/>
        <v>3825</v>
      </c>
      <c r="Q647" s="3">
        <f t="shared" si="181"/>
        <v>1088.8000000000002</v>
      </c>
      <c r="R647" s="3">
        <f t="shared" si="182"/>
        <v>2761.2</v>
      </c>
      <c r="S647" s="57">
        <f t="shared" si="183"/>
        <v>16911.2</v>
      </c>
      <c r="T647" s="1">
        <v>111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1:168" s="2" customFormat="1" ht="15" customHeight="1" x14ac:dyDescent="0.25">
      <c r="A648" s="1">
        <v>57</v>
      </c>
      <c r="B648" s="109" t="s">
        <v>709</v>
      </c>
      <c r="C648" s="1" t="s">
        <v>30</v>
      </c>
      <c r="D648" s="110" t="s">
        <v>644</v>
      </c>
      <c r="E648" s="1" t="s">
        <v>701</v>
      </c>
      <c r="F648" s="1" t="s">
        <v>32</v>
      </c>
      <c r="G648" s="3">
        <v>18000</v>
      </c>
      <c r="H648" s="58">
        <v>0</v>
      </c>
      <c r="I648" s="3">
        <v>25</v>
      </c>
      <c r="J648" s="3">
        <f t="shared" si="175"/>
        <v>516.6</v>
      </c>
      <c r="K648" s="55">
        <f t="shared" si="176"/>
        <v>1277.9999999999998</v>
      </c>
      <c r="L648" s="55">
        <f t="shared" si="177"/>
        <v>207</v>
      </c>
      <c r="M648" s="3">
        <f t="shared" si="178"/>
        <v>547.20000000000005</v>
      </c>
      <c r="N648" s="55">
        <f t="shared" si="179"/>
        <v>1276.2</v>
      </c>
      <c r="O648" s="5">
        <v>0</v>
      </c>
      <c r="P648" s="3">
        <f t="shared" si="180"/>
        <v>3825</v>
      </c>
      <c r="Q648" s="3">
        <f t="shared" si="181"/>
        <v>1088.8000000000002</v>
      </c>
      <c r="R648" s="3">
        <f t="shared" si="182"/>
        <v>2761.2</v>
      </c>
      <c r="S648" s="57">
        <f t="shared" si="183"/>
        <v>16911.2</v>
      </c>
      <c r="T648" s="1">
        <v>111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1:168" s="2" customFormat="1" ht="15" customHeight="1" x14ac:dyDescent="0.25">
      <c r="A649" s="1">
        <v>58</v>
      </c>
      <c r="B649" s="109" t="s">
        <v>710</v>
      </c>
      <c r="C649" s="1" t="s">
        <v>30</v>
      </c>
      <c r="D649" s="110" t="s">
        <v>644</v>
      </c>
      <c r="E649" s="1" t="s">
        <v>701</v>
      </c>
      <c r="F649" s="1" t="s">
        <v>32</v>
      </c>
      <c r="G649" s="3">
        <v>18000</v>
      </c>
      <c r="H649" s="58">
        <v>0</v>
      </c>
      <c r="I649" s="3">
        <v>25</v>
      </c>
      <c r="J649" s="3">
        <f t="shared" si="175"/>
        <v>516.6</v>
      </c>
      <c r="K649" s="55">
        <f t="shared" si="176"/>
        <v>1277.9999999999998</v>
      </c>
      <c r="L649" s="55">
        <f t="shared" si="177"/>
        <v>207</v>
      </c>
      <c r="M649" s="3">
        <f t="shared" si="178"/>
        <v>547.20000000000005</v>
      </c>
      <c r="N649" s="55">
        <f t="shared" si="179"/>
        <v>1276.2</v>
      </c>
      <c r="O649" s="5">
        <v>0</v>
      </c>
      <c r="P649" s="3">
        <f t="shared" si="180"/>
        <v>3825</v>
      </c>
      <c r="Q649" s="3">
        <f t="shared" si="181"/>
        <v>1088.8000000000002</v>
      </c>
      <c r="R649" s="3">
        <f t="shared" si="182"/>
        <v>2761.2</v>
      </c>
      <c r="S649" s="57">
        <f t="shared" si="183"/>
        <v>16911.2</v>
      </c>
      <c r="T649" s="1">
        <v>111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1:168" s="2" customFormat="1" ht="15" customHeight="1" x14ac:dyDescent="0.25">
      <c r="A650" s="1">
        <v>59</v>
      </c>
      <c r="B650" t="s">
        <v>711</v>
      </c>
      <c r="C650" s="1" t="s">
        <v>34</v>
      </c>
      <c r="D650" s="110" t="s">
        <v>644</v>
      </c>
      <c r="E650" s="1" t="s">
        <v>670</v>
      </c>
      <c r="F650" s="1" t="s">
        <v>32</v>
      </c>
      <c r="G650" s="3">
        <v>22575</v>
      </c>
      <c r="H650" s="58">
        <v>0</v>
      </c>
      <c r="I650" s="3">
        <v>25</v>
      </c>
      <c r="J650" s="3">
        <f t="shared" si="175"/>
        <v>647.90250000000003</v>
      </c>
      <c r="K650" s="55">
        <f t="shared" si="176"/>
        <v>1602.8249999999998</v>
      </c>
      <c r="L650" s="55">
        <f t="shared" si="177"/>
        <v>259.61250000000001</v>
      </c>
      <c r="M650" s="3">
        <f t="shared" si="178"/>
        <v>686.28</v>
      </c>
      <c r="N650" s="55">
        <f t="shared" si="179"/>
        <v>1600.5675000000001</v>
      </c>
      <c r="O650" s="5">
        <v>0</v>
      </c>
      <c r="P650" s="3">
        <f t="shared" si="180"/>
        <v>4797.1875</v>
      </c>
      <c r="Q650" s="3">
        <f t="shared" si="181"/>
        <v>1359.1824999999999</v>
      </c>
      <c r="R650" s="3">
        <f t="shared" si="182"/>
        <v>3463.0050000000001</v>
      </c>
      <c r="S650" s="57">
        <f t="shared" si="183"/>
        <v>21215.817500000001</v>
      </c>
      <c r="T650" s="1">
        <v>111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1:168" s="2" customFormat="1" ht="15" customHeight="1" x14ac:dyDescent="0.25">
      <c r="A651" s="1">
        <v>60</v>
      </c>
      <c r="B651" s="109" t="s">
        <v>712</v>
      </c>
      <c r="C651" s="1" t="s">
        <v>30</v>
      </c>
      <c r="D651" s="110" t="s">
        <v>644</v>
      </c>
      <c r="E651" s="1" t="s">
        <v>654</v>
      </c>
      <c r="F651" s="1" t="s">
        <v>32</v>
      </c>
      <c r="G651" s="3">
        <v>30000</v>
      </c>
      <c r="H651" s="58">
        <v>0</v>
      </c>
      <c r="I651" s="3">
        <v>25</v>
      </c>
      <c r="J651" s="3">
        <f t="shared" si="175"/>
        <v>861</v>
      </c>
      <c r="K651" s="55">
        <f t="shared" si="176"/>
        <v>2130</v>
      </c>
      <c r="L651" s="55">
        <f t="shared" si="177"/>
        <v>345</v>
      </c>
      <c r="M651" s="3">
        <f t="shared" si="178"/>
        <v>912</v>
      </c>
      <c r="N651" s="55">
        <f t="shared" si="179"/>
        <v>2127</v>
      </c>
      <c r="O651" s="5">
        <v>0</v>
      </c>
      <c r="P651" s="3">
        <f t="shared" si="180"/>
        <v>6375</v>
      </c>
      <c r="Q651" s="3">
        <f t="shared" si="181"/>
        <v>1798</v>
      </c>
      <c r="R651" s="3">
        <f t="shared" si="182"/>
        <v>4602</v>
      </c>
      <c r="S651" s="57">
        <f t="shared" si="183"/>
        <v>28202</v>
      </c>
      <c r="T651" s="1">
        <v>111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1:168" s="2" customFormat="1" ht="15" customHeight="1" x14ac:dyDescent="0.25">
      <c r="A652" s="1">
        <v>61</v>
      </c>
      <c r="B652" s="109" t="s">
        <v>713</v>
      </c>
      <c r="C652" s="1" t="s">
        <v>30</v>
      </c>
      <c r="D652" s="110" t="s">
        <v>644</v>
      </c>
      <c r="E652" s="1" t="s">
        <v>654</v>
      </c>
      <c r="F652" s="1" t="s">
        <v>32</v>
      </c>
      <c r="G652" s="3">
        <v>30000</v>
      </c>
      <c r="H652" s="58">
        <v>0</v>
      </c>
      <c r="I652" s="3">
        <v>25</v>
      </c>
      <c r="J652" s="3">
        <f t="shared" si="175"/>
        <v>861</v>
      </c>
      <c r="K652" s="55">
        <f t="shared" si="176"/>
        <v>2130</v>
      </c>
      <c r="L652" s="55">
        <f t="shared" si="177"/>
        <v>345</v>
      </c>
      <c r="M652" s="3">
        <f t="shared" si="178"/>
        <v>912</v>
      </c>
      <c r="N652" s="55">
        <f t="shared" si="179"/>
        <v>2127</v>
      </c>
      <c r="O652" s="5">
        <v>0</v>
      </c>
      <c r="P652" s="3">
        <f t="shared" si="180"/>
        <v>6375</v>
      </c>
      <c r="Q652" s="3">
        <f t="shared" si="181"/>
        <v>1798</v>
      </c>
      <c r="R652" s="3">
        <f t="shared" si="182"/>
        <v>4602</v>
      </c>
      <c r="S652" s="57">
        <f t="shared" si="183"/>
        <v>28202</v>
      </c>
      <c r="T652" s="1">
        <v>111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1:168" s="2" customFormat="1" ht="15" customHeight="1" x14ac:dyDescent="0.25">
      <c r="A653" s="1">
        <v>62</v>
      </c>
      <c r="B653" s="122" t="s">
        <v>714</v>
      </c>
      <c r="C653" s="1" t="s">
        <v>30</v>
      </c>
      <c r="D653" s="110" t="s">
        <v>644</v>
      </c>
      <c r="E653" s="1" t="s">
        <v>654</v>
      </c>
      <c r="F653" s="1" t="s">
        <v>32</v>
      </c>
      <c r="G653" s="3">
        <v>22575</v>
      </c>
      <c r="H653" s="58">
        <v>0</v>
      </c>
      <c r="I653" s="3">
        <v>25</v>
      </c>
      <c r="J653" s="3">
        <f t="shared" si="175"/>
        <v>647.90250000000003</v>
      </c>
      <c r="K653" s="55">
        <f t="shared" si="176"/>
        <v>1602.8249999999998</v>
      </c>
      <c r="L653" s="55">
        <f t="shared" si="177"/>
        <v>259.61250000000001</v>
      </c>
      <c r="M653" s="3">
        <f t="shared" si="178"/>
        <v>686.28</v>
      </c>
      <c r="N653" s="55">
        <f t="shared" si="179"/>
        <v>1600.5675000000001</v>
      </c>
      <c r="O653" s="5">
        <v>0</v>
      </c>
      <c r="P653" s="3">
        <f t="shared" si="180"/>
        <v>4797.1875</v>
      </c>
      <c r="Q653" s="3">
        <f t="shared" si="181"/>
        <v>1359.1824999999999</v>
      </c>
      <c r="R653" s="3">
        <f t="shared" si="182"/>
        <v>3463.0050000000001</v>
      </c>
      <c r="S653" s="57">
        <f t="shared" si="183"/>
        <v>21215.817500000001</v>
      </c>
      <c r="T653" s="1">
        <v>111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1:168" s="2" customFormat="1" ht="15" customHeight="1" x14ac:dyDescent="0.25">
      <c r="A654" s="1">
        <v>63</v>
      </c>
      <c r="B654" s="122" t="s">
        <v>715</v>
      </c>
      <c r="C654" s="1" t="s">
        <v>30</v>
      </c>
      <c r="D654" s="110" t="s">
        <v>644</v>
      </c>
      <c r="E654" s="1" t="s">
        <v>654</v>
      </c>
      <c r="F654" s="1" t="s">
        <v>32</v>
      </c>
      <c r="G654" s="3">
        <v>22575</v>
      </c>
      <c r="H654" s="58">
        <v>0</v>
      </c>
      <c r="I654" s="3">
        <v>25</v>
      </c>
      <c r="J654" s="3">
        <f>+G654*2.87%</f>
        <v>647.90250000000003</v>
      </c>
      <c r="K654" s="55">
        <f>+G654*7.1%</f>
        <v>1602.8249999999998</v>
      </c>
      <c r="L654" s="55">
        <f>+G654*1.15%</f>
        <v>259.61250000000001</v>
      </c>
      <c r="M654" s="3">
        <f>+G654*3.04%</f>
        <v>686.28</v>
      </c>
      <c r="N654" s="55">
        <f>+G654*7.09%</f>
        <v>1600.5675000000001</v>
      </c>
      <c r="O654" s="5">
        <v>0</v>
      </c>
      <c r="P654" s="3">
        <f>SUM(J654:N654)</f>
        <v>4797.1875</v>
      </c>
      <c r="Q654" s="3">
        <f>+H654+I654+J654+M654+O654</f>
        <v>1359.1824999999999</v>
      </c>
      <c r="R654" s="3">
        <f>+K654+L654+N654</f>
        <v>3463.0050000000001</v>
      </c>
      <c r="S654" s="57">
        <f>+G654-Q654</f>
        <v>21215.817500000001</v>
      </c>
      <c r="T654" s="1">
        <v>111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1:168" s="2" customFormat="1" ht="15" customHeight="1" x14ac:dyDescent="0.25">
      <c r="A655" s="1">
        <v>64</v>
      </c>
      <c r="B655" s="2" t="s">
        <v>716</v>
      </c>
      <c r="C655" s="1" t="s">
        <v>30</v>
      </c>
      <c r="D655" s="110" t="s">
        <v>644</v>
      </c>
      <c r="E655" s="1" t="s">
        <v>701</v>
      </c>
      <c r="F655" s="1" t="s">
        <v>32</v>
      </c>
      <c r="G655" s="3">
        <v>18000</v>
      </c>
      <c r="H655" s="58">
        <v>0</v>
      </c>
      <c r="I655" s="3">
        <v>25</v>
      </c>
      <c r="J655" s="3">
        <f t="shared" ref="J655:J715" si="193">+G655*2.87%</f>
        <v>516.6</v>
      </c>
      <c r="K655" s="55">
        <f t="shared" ref="K655:K715" si="194">+G655*7.1%</f>
        <v>1277.9999999999998</v>
      </c>
      <c r="L655" s="55">
        <f t="shared" ref="L655:L676" si="195">+G655*1.15%</f>
        <v>207</v>
      </c>
      <c r="M655" s="3">
        <f t="shared" ref="M655:M676" si="196">+G655*3.04%</f>
        <v>547.20000000000005</v>
      </c>
      <c r="N655" s="55">
        <f t="shared" ref="N655:N715" si="197">+G655*7.09%</f>
        <v>1276.2</v>
      </c>
      <c r="O655" s="5">
        <v>0</v>
      </c>
      <c r="P655" s="3">
        <f t="shared" ref="P655:P718" si="198">SUM(J655:N655)</f>
        <v>3825</v>
      </c>
      <c r="Q655" s="3">
        <f t="shared" ref="Q655:Q718" si="199">+H655+I655+J655+M655+O655</f>
        <v>1088.8000000000002</v>
      </c>
      <c r="R655" s="3">
        <f t="shared" ref="R655:R718" si="200">+K655+L655+N655</f>
        <v>2761.2</v>
      </c>
      <c r="S655" s="57">
        <f t="shared" ref="S655:S718" si="201">+G655-Q655</f>
        <v>16911.2</v>
      </c>
      <c r="T655" s="1">
        <v>111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1:168" s="2" customFormat="1" ht="15" customHeight="1" x14ac:dyDescent="0.25">
      <c r="A656" s="1">
        <v>65</v>
      </c>
      <c r="B656" s="2" t="s">
        <v>717</v>
      </c>
      <c r="C656" s="1" t="s">
        <v>30</v>
      </c>
      <c r="D656" s="110" t="s">
        <v>644</v>
      </c>
      <c r="E656" s="1" t="s">
        <v>701</v>
      </c>
      <c r="F656" s="1" t="s">
        <v>32</v>
      </c>
      <c r="G656" s="3">
        <v>18000</v>
      </c>
      <c r="H656" s="58">
        <v>0</v>
      </c>
      <c r="I656" s="3">
        <v>25</v>
      </c>
      <c r="J656" s="3">
        <f t="shared" si="193"/>
        <v>516.6</v>
      </c>
      <c r="K656" s="55">
        <f t="shared" si="194"/>
        <v>1277.9999999999998</v>
      </c>
      <c r="L656" s="55">
        <f t="shared" si="195"/>
        <v>207</v>
      </c>
      <c r="M656" s="3">
        <f t="shared" si="196"/>
        <v>547.20000000000005</v>
      </c>
      <c r="N656" s="55">
        <f t="shared" si="197"/>
        <v>1276.2</v>
      </c>
      <c r="O656" s="5">
        <v>0</v>
      </c>
      <c r="P656" s="3">
        <f t="shared" si="198"/>
        <v>3825</v>
      </c>
      <c r="Q656" s="3">
        <f t="shared" si="199"/>
        <v>1088.8000000000002</v>
      </c>
      <c r="R656" s="3">
        <f t="shared" si="200"/>
        <v>2761.2</v>
      </c>
      <c r="S656" s="57">
        <f t="shared" si="201"/>
        <v>16911.2</v>
      </c>
      <c r="T656" s="1">
        <v>111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1:168" s="2" customFormat="1" ht="15" customHeight="1" x14ac:dyDescent="0.25">
      <c r="A657" s="1">
        <v>66</v>
      </c>
      <c r="B657" s="2" t="s">
        <v>718</v>
      </c>
      <c r="C657" s="1" t="s">
        <v>30</v>
      </c>
      <c r="D657" s="110" t="s">
        <v>644</v>
      </c>
      <c r="E657" s="1" t="s">
        <v>701</v>
      </c>
      <c r="F657" s="1" t="s">
        <v>32</v>
      </c>
      <c r="G657" s="3">
        <v>18000</v>
      </c>
      <c r="H657" s="58">
        <v>0</v>
      </c>
      <c r="I657" s="3">
        <v>25</v>
      </c>
      <c r="J657" s="3">
        <f t="shared" si="193"/>
        <v>516.6</v>
      </c>
      <c r="K657" s="55">
        <f t="shared" si="194"/>
        <v>1277.9999999999998</v>
      </c>
      <c r="L657" s="55">
        <f t="shared" si="195"/>
        <v>207</v>
      </c>
      <c r="M657" s="3">
        <f t="shared" si="196"/>
        <v>547.20000000000005</v>
      </c>
      <c r="N657" s="55">
        <f t="shared" si="197"/>
        <v>1276.2</v>
      </c>
      <c r="O657" s="5">
        <v>0</v>
      </c>
      <c r="P657" s="3">
        <f t="shared" si="198"/>
        <v>3825</v>
      </c>
      <c r="Q657" s="3">
        <f t="shared" si="199"/>
        <v>1088.8000000000002</v>
      </c>
      <c r="R657" s="3">
        <f t="shared" si="200"/>
        <v>2761.2</v>
      </c>
      <c r="S657" s="57">
        <f t="shared" si="201"/>
        <v>16911.2</v>
      </c>
      <c r="T657" s="1">
        <v>111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1:168" s="2" customFormat="1" ht="15" customHeight="1" x14ac:dyDescent="0.25">
      <c r="A658" s="1">
        <v>67</v>
      </c>
      <c r="B658" s="2" t="s">
        <v>719</v>
      </c>
      <c r="C658" s="1" t="s">
        <v>30</v>
      </c>
      <c r="D658" s="110" t="s">
        <v>644</v>
      </c>
      <c r="E658" s="1" t="s">
        <v>701</v>
      </c>
      <c r="F658" s="1" t="s">
        <v>32</v>
      </c>
      <c r="G658" s="3">
        <v>18000</v>
      </c>
      <c r="H658" s="58">
        <v>0</v>
      </c>
      <c r="I658" s="3">
        <v>25</v>
      </c>
      <c r="J658" s="3">
        <f t="shared" si="193"/>
        <v>516.6</v>
      </c>
      <c r="K658" s="55">
        <f t="shared" si="194"/>
        <v>1277.9999999999998</v>
      </c>
      <c r="L658" s="55">
        <f t="shared" si="195"/>
        <v>207</v>
      </c>
      <c r="M658" s="3">
        <f t="shared" si="196"/>
        <v>547.20000000000005</v>
      </c>
      <c r="N658" s="55">
        <f t="shared" si="197"/>
        <v>1276.2</v>
      </c>
      <c r="O658" s="5">
        <v>0</v>
      </c>
      <c r="P658" s="3">
        <f t="shared" si="198"/>
        <v>3825</v>
      </c>
      <c r="Q658" s="3">
        <f t="shared" si="199"/>
        <v>1088.8000000000002</v>
      </c>
      <c r="R658" s="3">
        <f t="shared" si="200"/>
        <v>2761.2</v>
      </c>
      <c r="S658" s="57">
        <f t="shared" si="201"/>
        <v>16911.2</v>
      </c>
      <c r="T658" s="1">
        <v>111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1:168" s="2" customFormat="1" ht="15" customHeight="1" x14ac:dyDescent="0.25">
      <c r="A659" s="1">
        <v>68</v>
      </c>
      <c r="B659" s="2" t="s">
        <v>720</v>
      </c>
      <c r="C659" s="1" t="s">
        <v>30</v>
      </c>
      <c r="D659" s="110" t="s">
        <v>644</v>
      </c>
      <c r="E659" s="1" t="s">
        <v>701</v>
      </c>
      <c r="F659" s="1" t="s">
        <v>32</v>
      </c>
      <c r="G659" s="3">
        <v>18000</v>
      </c>
      <c r="H659" s="58">
        <v>0</v>
      </c>
      <c r="I659" s="3">
        <v>25</v>
      </c>
      <c r="J659" s="3">
        <f t="shared" si="193"/>
        <v>516.6</v>
      </c>
      <c r="K659" s="55">
        <f t="shared" si="194"/>
        <v>1277.9999999999998</v>
      </c>
      <c r="L659" s="55">
        <f t="shared" si="195"/>
        <v>207</v>
      </c>
      <c r="M659" s="3">
        <f t="shared" si="196"/>
        <v>547.20000000000005</v>
      </c>
      <c r="N659" s="55">
        <f t="shared" si="197"/>
        <v>1276.2</v>
      </c>
      <c r="O659" s="5">
        <v>0</v>
      </c>
      <c r="P659" s="3">
        <f t="shared" si="198"/>
        <v>3825</v>
      </c>
      <c r="Q659" s="3">
        <f t="shared" si="199"/>
        <v>1088.8000000000002</v>
      </c>
      <c r="R659" s="3">
        <f t="shared" si="200"/>
        <v>2761.2</v>
      </c>
      <c r="S659" s="57">
        <f t="shared" si="201"/>
        <v>16911.2</v>
      </c>
      <c r="T659" s="1">
        <v>111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1:168" s="2" customFormat="1" ht="15" customHeight="1" x14ac:dyDescent="0.25">
      <c r="A660" s="1">
        <v>69</v>
      </c>
      <c r="B660" s="2" t="s">
        <v>721</v>
      </c>
      <c r="C660" s="1" t="s">
        <v>30</v>
      </c>
      <c r="D660" s="110" t="s">
        <v>644</v>
      </c>
      <c r="E660" s="1" t="s">
        <v>701</v>
      </c>
      <c r="F660" s="1" t="s">
        <v>32</v>
      </c>
      <c r="G660" s="3">
        <v>18000</v>
      </c>
      <c r="H660" s="58">
        <v>0</v>
      </c>
      <c r="I660" s="3">
        <v>25</v>
      </c>
      <c r="J660" s="3">
        <f t="shared" si="193"/>
        <v>516.6</v>
      </c>
      <c r="K660" s="55">
        <f t="shared" si="194"/>
        <v>1277.9999999999998</v>
      </c>
      <c r="L660" s="55">
        <f t="shared" si="195"/>
        <v>207</v>
      </c>
      <c r="M660" s="3">
        <f t="shared" si="196"/>
        <v>547.20000000000005</v>
      </c>
      <c r="N660" s="55">
        <f t="shared" si="197"/>
        <v>1276.2</v>
      </c>
      <c r="O660" s="5">
        <v>0</v>
      </c>
      <c r="P660" s="3">
        <f t="shared" si="198"/>
        <v>3825</v>
      </c>
      <c r="Q660" s="3">
        <f t="shared" si="199"/>
        <v>1088.8000000000002</v>
      </c>
      <c r="R660" s="3">
        <f t="shared" si="200"/>
        <v>2761.2</v>
      </c>
      <c r="S660" s="57">
        <f t="shared" si="201"/>
        <v>16911.2</v>
      </c>
      <c r="T660" s="1">
        <v>111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1:168" s="2" customFormat="1" ht="15" customHeight="1" x14ac:dyDescent="0.25">
      <c r="A661" s="1">
        <v>70</v>
      </c>
      <c r="B661" s="2" t="s">
        <v>722</v>
      </c>
      <c r="C661" s="1" t="s">
        <v>30</v>
      </c>
      <c r="D661" s="110" t="s">
        <v>644</v>
      </c>
      <c r="E661" s="1" t="s">
        <v>701</v>
      </c>
      <c r="F661" s="1" t="s">
        <v>32</v>
      </c>
      <c r="G661" s="3">
        <v>18000</v>
      </c>
      <c r="H661" s="58">
        <v>0</v>
      </c>
      <c r="I661" s="3">
        <v>25</v>
      </c>
      <c r="J661" s="3">
        <f t="shared" si="193"/>
        <v>516.6</v>
      </c>
      <c r="K661" s="55">
        <f t="shared" si="194"/>
        <v>1277.9999999999998</v>
      </c>
      <c r="L661" s="55">
        <f t="shared" si="195"/>
        <v>207</v>
      </c>
      <c r="M661" s="3">
        <f t="shared" si="196"/>
        <v>547.20000000000005</v>
      </c>
      <c r="N661" s="55">
        <f t="shared" si="197"/>
        <v>1276.2</v>
      </c>
      <c r="O661" s="5">
        <v>0</v>
      </c>
      <c r="P661" s="3">
        <f t="shared" si="198"/>
        <v>3825</v>
      </c>
      <c r="Q661" s="3">
        <f t="shared" si="199"/>
        <v>1088.8000000000002</v>
      </c>
      <c r="R661" s="3">
        <f t="shared" si="200"/>
        <v>2761.2</v>
      </c>
      <c r="S661" s="57">
        <f t="shared" si="201"/>
        <v>16911.2</v>
      </c>
      <c r="T661" s="1">
        <v>111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1:168" s="2" customFormat="1" ht="15" customHeight="1" x14ac:dyDescent="0.25">
      <c r="A662" s="1">
        <v>71</v>
      </c>
      <c r="B662" s="2" t="s">
        <v>723</v>
      </c>
      <c r="C662" s="1" t="s">
        <v>30</v>
      </c>
      <c r="D662" s="110" t="s">
        <v>644</v>
      </c>
      <c r="E662" s="1" t="s">
        <v>701</v>
      </c>
      <c r="F662" s="1" t="s">
        <v>32</v>
      </c>
      <c r="G662" s="3">
        <v>18000</v>
      </c>
      <c r="H662" s="58">
        <v>0</v>
      </c>
      <c r="I662" s="3">
        <v>25</v>
      </c>
      <c r="J662" s="3">
        <f t="shared" si="193"/>
        <v>516.6</v>
      </c>
      <c r="K662" s="55">
        <f t="shared" si="194"/>
        <v>1277.9999999999998</v>
      </c>
      <c r="L662" s="55">
        <f t="shared" si="195"/>
        <v>207</v>
      </c>
      <c r="M662" s="3">
        <f t="shared" si="196"/>
        <v>547.20000000000005</v>
      </c>
      <c r="N662" s="55">
        <f t="shared" si="197"/>
        <v>1276.2</v>
      </c>
      <c r="O662" s="5">
        <v>0</v>
      </c>
      <c r="P662" s="3">
        <f t="shared" si="198"/>
        <v>3825</v>
      </c>
      <c r="Q662" s="3">
        <f t="shared" si="199"/>
        <v>1088.8000000000002</v>
      </c>
      <c r="R662" s="3">
        <f t="shared" si="200"/>
        <v>2761.2</v>
      </c>
      <c r="S662" s="57">
        <f t="shared" si="201"/>
        <v>16911.2</v>
      </c>
      <c r="T662" s="1">
        <v>111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1:168" s="2" customFormat="1" ht="15" customHeight="1" x14ac:dyDescent="0.25">
      <c r="A663" s="1">
        <v>72</v>
      </c>
      <c r="B663" s="2" t="s">
        <v>724</v>
      </c>
      <c r="C663" s="1" t="s">
        <v>30</v>
      </c>
      <c r="D663" s="110" t="s">
        <v>644</v>
      </c>
      <c r="E663" s="1" t="s">
        <v>701</v>
      </c>
      <c r="F663" s="1" t="s">
        <v>32</v>
      </c>
      <c r="G663" s="3">
        <v>18000</v>
      </c>
      <c r="H663" s="58">
        <v>0</v>
      </c>
      <c r="I663" s="3">
        <v>25</v>
      </c>
      <c r="J663" s="3">
        <f t="shared" si="193"/>
        <v>516.6</v>
      </c>
      <c r="K663" s="55">
        <f t="shared" si="194"/>
        <v>1277.9999999999998</v>
      </c>
      <c r="L663" s="55">
        <f t="shared" si="195"/>
        <v>207</v>
      </c>
      <c r="M663" s="3">
        <f t="shared" si="196"/>
        <v>547.20000000000005</v>
      </c>
      <c r="N663" s="55">
        <f t="shared" si="197"/>
        <v>1276.2</v>
      </c>
      <c r="O663" s="5">
        <v>0</v>
      </c>
      <c r="P663" s="3">
        <f t="shared" si="198"/>
        <v>3825</v>
      </c>
      <c r="Q663" s="3">
        <f t="shared" si="199"/>
        <v>1088.8000000000002</v>
      </c>
      <c r="R663" s="3">
        <f t="shared" si="200"/>
        <v>2761.2</v>
      </c>
      <c r="S663" s="57">
        <f t="shared" si="201"/>
        <v>16911.2</v>
      </c>
      <c r="T663" s="1">
        <v>111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1:168" s="2" customFormat="1" ht="15" customHeight="1" x14ac:dyDescent="0.25">
      <c r="A664" s="1">
        <v>73</v>
      </c>
      <c r="B664" s="2" t="s">
        <v>725</v>
      </c>
      <c r="C664" s="1" t="s">
        <v>30</v>
      </c>
      <c r="D664" s="110" t="s">
        <v>644</v>
      </c>
      <c r="E664" s="1" t="s">
        <v>701</v>
      </c>
      <c r="F664" s="1" t="s">
        <v>32</v>
      </c>
      <c r="G664" s="3">
        <v>18000</v>
      </c>
      <c r="H664" s="58">
        <v>0</v>
      </c>
      <c r="I664" s="3">
        <v>25</v>
      </c>
      <c r="J664" s="3">
        <f t="shared" si="193"/>
        <v>516.6</v>
      </c>
      <c r="K664" s="55">
        <f t="shared" si="194"/>
        <v>1277.9999999999998</v>
      </c>
      <c r="L664" s="55">
        <f t="shared" si="195"/>
        <v>207</v>
      </c>
      <c r="M664" s="3">
        <f t="shared" si="196"/>
        <v>547.20000000000005</v>
      </c>
      <c r="N664" s="55">
        <f t="shared" si="197"/>
        <v>1276.2</v>
      </c>
      <c r="O664" s="5">
        <v>0</v>
      </c>
      <c r="P664" s="3">
        <f t="shared" si="198"/>
        <v>3825</v>
      </c>
      <c r="Q664" s="3">
        <f t="shared" si="199"/>
        <v>1088.8000000000002</v>
      </c>
      <c r="R664" s="3">
        <f t="shared" si="200"/>
        <v>2761.2</v>
      </c>
      <c r="S664" s="57">
        <f t="shared" si="201"/>
        <v>16911.2</v>
      </c>
      <c r="T664" s="1">
        <v>111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1:168" s="2" customFormat="1" ht="15" customHeight="1" x14ac:dyDescent="0.25">
      <c r="A665" s="1">
        <v>74</v>
      </c>
      <c r="B665" s="2" t="s">
        <v>726</v>
      </c>
      <c r="C665" s="1" t="s">
        <v>30</v>
      </c>
      <c r="D665" s="110" t="s">
        <v>644</v>
      </c>
      <c r="E665" s="1" t="s">
        <v>701</v>
      </c>
      <c r="F665" s="1" t="s">
        <v>32</v>
      </c>
      <c r="G665" s="3">
        <v>18000</v>
      </c>
      <c r="H665" s="58">
        <v>0</v>
      </c>
      <c r="I665" s="3">
        <v>25</v>
      </c>
      <c r="J665" s="3">
        <f t="shared" si="193"/>
        <v>516.6</v>
      </c>
      <c r="K665" s="55">
        <f t="shared" si="194"/>
        <v>1277.9999999999998</v>
      </c>
      <c r="L665" s="55">
        <f t="shared" si="195"/>
        <v>207</v>
      </c>
      <c r="M665" s="3">
        <f t="shared" si="196"/>
        <v>547.20000000000005</v>
      </c>
      <c r="N665" s="55">
        <f t="shared" si="197"/>
        <v>1276.2</v>
      </c>
      <c r="O665" s="5">
        <v>0</v>
      </c>
      <c r="P665" s="3">
        <f t="shared" si="198"/>
        <v>3825</v>
      </c>
      <c r="Q665" s="3">
        <f t="shared" si="199"/>
        <v>1088.8000000000002</v>
      </c>
      <c r="R665" s="3">
        <f t="shared" si="200"/>
        <v>2761.2</v>
      </c>
      <c r="S665" s="57">
        <f t="shared" si="201"/>
        <v>16911.2</v>
      </c>
      <c r="T665" s="1">
        <v>111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1:168" s="2" customFormat="1" ht="15" customHeight="1" x14ac:dyDescent="0.25">
      <c r="A666" s="1">
        <v>75</v>
      </c>
      <c r="B666" s="2" t="s">
        <v>727</v>
      </c>
      <c r="C666" s="1" t="s">
        <v>30</v>
      </c>
      <c r="D666" s="110" t="s">
        <v>644</v>
      </c>
      <c r="E666" s="123" t="s">
        <v>728</v>
      </c>
      <c r="F666" s="1" t="s">
        <v>32</v>
      </c>
      <c r="G666" s="3">
        <v>18000</v>
      </c>
      <c r="H666" s="58">
        <v>0</v>
      </c>
      <c r="I666" s="3">
        <v>25</v>
      </c>
      <c r="J666" s="3">
        <f t="shared" si="193"/>
        <v>516.6</v>
      </c>
      <c r="K666" s="55">
        <f t="shared" si="194"/>
        <v>1277.9999999999998</v>
      </c>
      <c r="L666" s="55">
        <f t="shared" si="195"/>
        <v>207</v>
      </c>
      <c r="M666" s="3">
        <f t="shared" si="196"/>
        <v>547.20000000000005</v>
      </c>
      <c r="N666" s="55">
        <f t="shared" si="197"/>
        <v>1276.2</v>
      </c>
      <c r="O666" s="5">
        <v>0</v>
      </c>
      <c r="P666" s="3">
        <f t="shared" si="198"/>
        <v>3825</v>
      </c>
      <c r="Q666" s="3">
        <f t="shared" si="199"/>
        <v>1088.8000000000002</v>
      </c>
      <c r="R666" s="3">
        <f t="shared" si="200"/>
        <v>2761.2</v>
      </c>
      <c r="S666" s="57">
        <f t="shared" si="201"/>
        <v>16911.2</v>
      </c>
      <c r="T666" s="1">
        <v>111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1:168" s="2" customFormat="1" ht="15" customHeight="1" x14ac:dyDescent="0.25">
      <c r="A667" s="1">
        <v>76</v>
      </c>
      <c r="B667" s="2" t="s">
        <v>729</v>
      </c>
      <c r="C667" s="1" t="s">
        <v>30</v>
      </c>
      <c r="D667" s="110" t="s">
        <v>644</v>
      </c>
      <c r="E667" s="1" t="s">
        <v>701</v>
      </c>
      <c r="F667" s="1" t="s">
        <v>32</v>
      </c>
      <c r="G667" s="3">
        <v>18000</v>
      </c>
      <c r="H667" s="58">
        <v>0</v>
      </c>
      <c r="I667" s="3">
        <v>25</v>
      </c>
      <c r="J667" s="3">
        <f t="shared" si="193"/>
        <v>516.6</v>
      </c>
      <c r="K667" s="55">
        <f t="shared" si="194"/>
        <v>1277.9999999999998</v>
      </c>
      <c r="L667" s="55">
        <f t="shared" si="195"/>
        <v>207</v>
      </c>
      <c r="M667" s="3">
        <f t="shared" si="196"/>
        <v>547.20000000000005</v>
      </c>
      <c r="N667" s="55">
        <f t="shared" si="197"/>
        <v>1276.2</v>
      </c>
      <c r="O667" s="5">
        <v>0</v>
      </c>
      <c r="P667" s="3">
        <f t="shared" si="198"/>
        <v>3825</v>
      </c>
      <c r="Q667" s="3">
        <f t="shared" si="199"/>
        <v>1088.8000000000002</v>
      </c>
      <c r="R667" s="3">
        <f t="shared" si="200"/>
        <v>2761.2</v>
      </c>
      <c r="S667" s="57">
        <f t="shared" si="201"/>
        <v>16911.2</v>
      </c>
      <c r="T667" s="1">
        <v>111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1:168" s="2" customFormat="1" ht="15" customHeight="1" x14ac:dyDescent="0.25">
      <c r="A668" s="1">
        <v>77</v>
      </c>
      <c r="B668" s="122" t="s">
        <v>730</v>
      </c>
      <c r="C668" s="1" t="s">
        <v>30</v>
      </c>
      <c r="D668" s="110" t="s">
        <v>644</v>
      </c>
      <c r="E668" s="1" t="s">
        <v>701</v>
      </c>
      <c r="F668" s="1" t="s">
        <v>32</v>
      </c>
      <c r="G668" s="3">
        <v>18000</v>
      </c>
      <c r="H668" s="58">
        <v>0</v>
      </c>
      <c r="I668" s="3">
        <v>25</v>
      </c>
      <c r="J668" s="3">
        <f t="shared" si="193"/>
        <v>516.6</v>
      </c>
      <c r="K668" s="55">
        <f t="shared" si="194"/>
        <v>1277.9999999999998</v>
      </c>
      <c r="L668" s="55">
        <f t="shared" si="195"/>
        <v>207</v>
      </c>
      <c r="M668" s="3">
        <f t="shared" si="196"/>
        <v>547.20000000000005</v>
      </c>
      <c r="N668" s="55">
        <f t="shared" si="197"/>
        <v>1276.2</v>
      </c>
      <c r="O668" s="5">
        <v>0</v>
      </c>
      <c r="P668" s="3">
        <f t="shared" si="198"/>
        <v>3825</v>
      </c>
      <c r="Q668" s="3">
        <f t="shared" si="199"/>
        <v>1088.8000000000002</v>
      </c>
      <c r="R668" s="3">
        <f t="shared" si="200"/>
        <v>2761.2</v>
      </c>
      <c r="S668" s="57">
        <f t="shared" si="201"/>
        <v>16911.2</v>
      </c>
      <c r="T668" s="1">
        <v>111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1:168" s="2" customFormat="1" ht="15" customHeight="1" x14ac:dyDescent="0.25">
      <c r="A669" s="1">
        <v>78</v>
      </c>
      <c r="B669" s="122" t="s">
        <v>731</v>
      </c>
      <c r="C669" s="1" t="s">
        <v>30</v>
      </c>
      <c r="D669" s="110" t="s">
        <v>644</v>
      </c>
      <c r="E669" s="1" t="s">
        <v>701</v>
      </c>
      <c r="F669" s="1" t="s">
        <v>32</v>
      </c>
      <c r="G669" s="3">
        <v>18000</v>
      </c>
      <c r="H669" s="58">
        <v>0</v>
      </c>
      <c r="I669" s="3">
        <v>25</v>
      </c>
      <c r="J669" s="3">
        <f t="shared" si="193"/>
        <v>516.6</v>
      </c>
      <c r="K669" s="55">
        <f t="shared" si="194"/>
        <v>1277.9999999999998</v>
      </c>
      <c r="L669" s="55">
        <f t="shared" si="195"/>
        <v>207</v>
      </c>
      <c r="M669" s="3">
        <f t="shared" si="196"/>
        <v>547.20000000000005</v>
      </c>
      <c r="N669" s="55">
        <f t="shared" si="197"/>
        <v>1276.2</v>
      </c>
      <c r="O669" s="5">
        <v>0</v>
      </c>
      <c r="P669" s="3">
        <f t="shared" si="198"/>
        <v>3825</v>
      </c>
      <c r="Q669" s="3">
        <f t="shared" si="199"/>
        <v>1088.8000000000002</v>
      </c>
      <c r="R669" s="3">
        <f t="shared" si="200"/>
        <v>2761.2</v>
      </c>
      <c r="S669" s="57">
        <f t="shared" si="201"/>
        <v>16911.2</v>
      </c>
      <c r="T669" s="1">
        <v>111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1:168" s="2" customFormat="1" ht="15" customHeight="1" x14ac:dyDescent="0.25">
      <c r="A670" s="1">
        <v>79</v>
      </c>
      <c r="B670" s="122" t="s">
        <v>732</v>
      </c>
      <c r="C670" s="1" t="s">
        <v>30</v>
      </c>
      <c r="D670" s="110" t="s">
        <v>644</v>
      </c>
      <c r="E670" s="1" t="s">
        <v>701</v>
      </c>
      <c r="F670" s="1" t="s">
        <v>32</v>
      </c>
      <c r="G670" s="3">
        <v>18000</v>
      </c>
      <c r="H670" s="58">
        <v>0</v>
      </c>
      <c r="I670" s="3">
        <v>25</v>
      </c>
      <c r="J670" s="3">
        <f t="shared" si="193"/>
        <v>516.6</v>
      </c>
      <c r="K670" s="55">
        <f t="shared" si="194"/>
        <v>1277.9999999999998</v>
      </c>
      <c r="L670" s="55">
        <f t="shared" si="195"/>
        <v>207</v>
      </c>
      <c r="M670" s="3">
        <f t="shared" si="196"/>
        <v>547.20000000000005</v>
      </c>
      <c r="N670" s="55">
        <f t="shared" si="197"/>
        <v>1276.2</v>
      </c>
      <c r="O670" s="5">
        <v>0</v>
      </c>
      <c r="P670" s="3">
        <f t="shared" si="198"/>
        <v>3825</v>
      </c>
      <c r="Q670" s="3">
        <f t="shared" si="199"/>
        <v>1088.8000000000002</v>
      </c>
      <c r="R670" s="3">
        <f t="shared" si="200"/>
        <v>2761.2</v>
      </c>
      <c r="S670" s="57">
        <f t="shared" si="201"/>
        <v>16911.2</v>
      </c>
      <c r="T670" s="1">
        <v>111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1:168" s="2" customFormat="1" ht="15" customHeight="1" x14ac:dyDescent="0.25">
      <c r="A671" s="1">
        <v>80</v>
      </c>
      <c r="B671" s="122" t="s">
        <v>733</v>
      </c>
      <c r="C671" s="1" t="s">
        <v>30</v>
      </c>
      <c r="D671" s="110" t="s">
        <v>644</v>
      </c>
      <c r="E671" s="123" t="s">
        <v>666</v>
      </c>
      <c r="F671" s="1" t="s">
        <v>32</v>
      </c>
      <c r="G671" s="3">
        <v>30000</v>
      </c>
      <c r="H671" s="58">
        <v>0</v>
      </c>
      <c r="I671" s="3">
        <v>25</v>
      </c>
      <c r="J671" s="3">
        <f t="shared" si="193"/>
        <v>861</v>
      </c>
      <c r="K671" s="55">
        <f t="shared" si="194"/>
        <v>2130</v>
      </c>
      <c r="L671" s="55">
        <f t="shared" si="195"/>
        <v>345</v>
      </c>
      <c r="M671" s="3">
        <f t="shared" si="196"/>
        <v>912</v>
      </c>
      <c r="N671" s="55">
        <f t="shared" si="197"/>
        <v>2127</v>
      </c>
      <c r="O671" s="5">
        <v>0</v>
      </c>
      <c r="P671" s="3">
        <f t="shared" si="198"/>
        <v>6375</v>
      </c>
      <c r="Q671" s="3">
        <f t="shared" si="199"/>
        <v>1798</v>
      </c>
      <c r="R671" s="3">
        <f t="shared" si="200"/>
        <v>4602</v>
      </c>
      <c r="S671" s="57">
        <f t="shared" si="201"/>
        <v>28202</v>
      </c>
      <c r="T671" s="1">
        <v>111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1:168" s="2" customFormat="1" ht="15" customHeight="1" x14ac:dyDescent="0.25">
      <c r="A672" s="1">
        <v>81</v>
      </c>
      <c r="B672" s="122" t="s">
        <v>734</v>
      </c>
      <c r="C672" s="1" t="s">
        <v>30</v>
      </c>
      <c r="D672" s="110" t="s">
        <v>644</v>
      </c>
      <c r="E672" s="1" t="s">
        <v>647</v>
      </c>
      <c r="F672" s="1" t="s">
        <v>32</v>
      </c>
      <c r="G672" s="3">
        <v>18000</v>
      </c>
      <c r="H672" s="58">
        <v>0</v>
      </c>
      <c r="I672" s="3">
        <v>25</v>
      </c>
      <c r="J672" s="3">
        <f t="shared" si="193"/>
        <v>516.6</v>
      </c>
      <c r="K672" s="55">
        <f t="shared" si="194"/>
        <v>1277.9999999999998</v>
      </c>
      <c r="L672" s="55">
        <f t="shared" si="195"/>
        <v>207</v>
      </c>
      <c r="M672" s="3">
        <f t="shared" si="196"/>
        <v>547.20000000000005</v>
      </c>
      <c r="N672" s="55">
        <f t="shared" si="197"/>
        <v>1276.2</v>
      </c>
      <c r="O672" s="5">
        <v>0</v>
      </c>
      <c r="P672" s="3">
        <f t="shared" si="198"/>
        <v>3825</v>
      </c>
      <c r="Q672" s="3">
        <f t="shared" si="199"/>
        <v>1088.8000000000002</v>
      </c>
      <c r="R672" s="3">
        <f t="shared" si="200"/>
        <v>2761.2</v>
      </c>
      <c r="S672" s="57">
        <f t="shared" si="201"/>
        <v>16911.2</v>
      </c>
      <c r="T672" s="1">
        <v>111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1:168" s="2" customFormat="1" ht="15" customHeight="1" x14ac:dyDescent="0.25">
      <c r="A673" s="1">
        <v>82</v>
      </c>
      <c r="B673" s="122" t="s">
        <v>735</v>
      </c>
      <c r="C673" s="1" t="s">
        <v>34</v>
      </c>
      <c r="D673" s="110" t="s">
        <v>644</v>
      </c>
      <c r="E673" s="1" t="s">
        <v>736</v>
      </c>
      <c r="F673" s="1" t="s">
        <v>32</v>
      </c>
      <c r="G673" s="3">
        <v>22575</v>
      </c>
      <c r="H673" s="58">
        <v>0</v>
      </c>
      <c r="I673" s="3">
        <v>25</v>
      </c>
      <c r="J673" s="3">
        <f t="shared" si="193"/>
        <v>647.90250000000003</v>
      </c>
      <c r="K673" s="55">
        <f t="shared" si="194"/>
        <v>1602.8249999999998</v>
      </c>
      <c r="L673" s="55">
        <f t="shared" si="195"/>
        <v>259.61250000000001</v>
      </c>
      <c r="M673" s="3">
        <f t="shared" si="196"/>
        <v>686.28</v>
      </c>
      <c r="N673" s="55">
        <f t="shared" si="197"/>
        <v>1600.5675000000001</v>
      </c>
      <c r="O673" s="5">
        <v>0</v>
      </c>
      <c r="P673" s="3">
        <f t="shared" si="198"/>
        <v>4797.1875</v>
      </c>
      <c r="Q673" s="3">
        <f t="shared" si="199"/>
        <v>1359.1824999999999</v>
      </c>
      <c r="R673" s="3">
        <f t="shared" si="200"/>
        <v>3463.0050000000001</v>
      </c>
      <c r="S673" s="57">
        <f t="shared" si="201"/>
        <v>21215.817500000001</v>
      </c>
      <c r="T673" s="1">
        <v>111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1:168" s="2" customFormat="1" ht="15" customHeight="1" x14ac:dyDescent="0.25">
      <c r="A674" s="1">
        <v>83</v>
      </c>
      <c r="B674" s="122" t="s">
        <v>737</v>
      </c>
      <c r="C674" s="1" t="s">
        <v>30</v>
      </c>
      <c r="D674" s="110" t="s">
        <v>644</v>
      </c>
      <c r="E674" s="1" t="s">
        <v>654</v>
      </c>
      <c r="F674" s="1" t="s">
        <v>32</v>
      </c>
      <c r="G674" s="3">
        <v>22575</v>
      </c>
      <c r="H674" s="58">
        <v>0</v>
      </c>
      <c r="I674" s="3">
        <v>25</v>
      </c>
      <c r="J674" s="3">
        <f t="shared" si="193"/>
        <v>647.90250000000003</v>
      </c>
      <c r="K674" s="55">
        <f t="shared" si="194"/>
        <v>1602.8249999999998</v>
      </c>
      <c r="L674" s="55">
        <f t="shared" si="195"/>
        <v>259.61250000000001</v>
      </c>
      <c r="M674" s="3">
        <f t="shared" si="196"/>
        <v>686.28</v>
      </c>
      <c r="N674" s="55">
        <f t="shared" si="197"/>
        <v>1600.5675000000001</v>
      </c>
      <c r="O674" s="5">
        <v>0</v>
      </c>
      <c r="P674" s="3">
        <f t="shared" si="198"/>
        <v>4797.1875</v>
      </c>
      <c r="Q674" s="3">
        <f t="shared" si="199"/>
        <v>1359.1824999999999</v>
      </c>
      <c r="R674" s="3">
        <f t="shared" si="200"/>
        <v>3463.0050000000001</v>
      </c>
      <c r="S674" s="57">
        <f t="shared" si="201"/>
        <v>21215.817500000001</v>
      </c>
      <c r="T674" s="1">
        <v>111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1:168" s="2" customFormat="1" ht="15" customHeight="1" x14ac:dyDescent="0.25">
      <c r="A675" s="1">
        <v>84</v>
      </c>
      <c r="B675" s="122" t="s">
        <v>738</v>
      </c>
      <c r="C675" s="1" t="s">
        <v>30</v>
      </c>
      <c r="D675" s="110" t="s">
        <v>644</v>
      </c>
      <c r="E675" s="1" t="s">
        <v>654</v>
      </c>
      <c r="F675" s="1" t="s">
        <v>32</v>
      </c>
      <c r="G675" s="3">
        <v>22575</v>
      </c>
      <c r="H675" s="58">
        <v>0</v>
      </c>
      <c r="I675" s="3">
        <v>25</v>
      </c>
      <c r="J675" s="3">
        <f t="shared" si="193"/>
        <v>647.90250000000003</v>
      </c>
      <c r="K675" s="55">
        <f t="shared" si="194"/>
        <v>1602.8249999999998</v>
      </c>
      <c r="L675" s="55">
        <f t="shared" si="195"/>
        <v>259.61250000000001</v>
      </c>
      <c r="M675" s="3">
        <f t="shared" si="196"/>
        <v>686.28</v>
      </c>
      <c r="N675" s="55">
        <f t="shared" si="197"/>
        <v>1600.5675000000001</v>
      </c>
      <c r="O675" s="5">
        <v>0</v>
      </c>
      <c r="P675" s="3">
        <f t="shared" si="198"/>
        <v>4797.1875</v>
      </c>
      <c r="Q675" s="3">
        <f t="shared" si="199"/>
        <v>1359.1824999999999</v>
      </c>
      <c r="R675" s="3">
        <f t="shared" si="200"/>
        <v>3463.0050000000001</v>
      </c>
      <c r="S675" s="57">
        <f t="shared" si="201"/>
        <v>21215.817500000001</v>
      </c>
      <c r="T675" s="1">
        <v>111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1:168" s="2" customFormat="1" ht="15" customHeight="1" x14ac:dyDescent="0.25">
      <c r="A676" s="1">
        <v>85</v>
      </c>
      <c r="B676" s="122" t="s">
        <v>739</v>
      </c>
      <c r="C676" s="1" t="s">
        <v>30</v>
      </c>
      <c r="D676" s="110" t="s">
        <v>644</v>
      </c>
      <c r="E676" s="1" t="s">
        <v>647</v>
      </c>
      <c r="F676" s="1" t="s">
        <v>32</v>
      </c>
      <c r="G676" s="3">
        <v>18000</v>
      </c>
      <c r="H676" s="58">
        <v>0</v>
      </c>
      <c r="I676" s="3">
        <v>25</v>
      </c>
      <c r="J676" s="3">
        <f t="shared" si="193"/>
        <v>516.6</v>
      </c>
      <c r="K676" s="55">
        <f t="shared" si="194"/>
        <v>1277.9999999999998</v>
      </c>
      <c r="L676" s="55">
        <f t="shared" si="195"/>
        <v>207</v>
      </c>
      <c r="M676" s="3">
        <f t="shared" si="196"/>
        <v>547.20000000000005</v>
      </c>
      <c r="N676" s="55">
        <f t="shared" si="197"/>
        <v>1276.2</v>
      </c>
      <c r="O676" s="5">
        <v>0</v>
      </c>
      <c r="P676" s="3">
        <f t="shared" si="198"/>
        <v>3825</v>
      </c>
      <c r="Q676" s="3">
        <f t="shared" si="199"/>
        <v>1088.8000000000002</v>
      </c>
      <c r="R676" s="3">
        <f t="shared" si="200"/>
        <v>2761.2</v>
      </c>
      <c r="S676" s="57">
        <f t="shared" si="201"/>
        <v>16911.2</v>
      </c>
      <c r="T676" s="1">
        <v>111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1:168" s="2" customFormat="1" ht="15" customHeight="1" x14ac:dyDescent="0.25">
      <c r="A677" s="1">
        <v>86</v>
      </c>
      <c r="B677" s="2" t="s">
        <v>740</v>
      </c>
      <c r="C677" s="1" t="s">
        <v>30</v>
      </c>
      <c r="D677" s="110" t="s">
        <v>644</v>
      </c>
      <c r="E677" s="1" t="s">
        <v>647</v>
      </c>
      <c r="F677" s="1" t="s">
        <v>32</v>
      </c>
      <c r="G677" s="3">
        <v>18000</v>
      </c>
      <c r="H677" s="58">
        <v>0</v>
      </c>
      <c r="I677" s="3">
        <v>25</v>
      </c>
      <c r="J677" s="3">
        <f t="shared" si="193"/>
        <v>516.6</v>
      </c>
      <c r="K677" s="55">
        <f t="shared" si="194"/>
        <v>1277.9999999999998</v>
      </c>
      <c r="L677" s="55">
        <f t="shared" si="177"/>
        <v>207</v>
      </c>
      <c r="M677" s="3">
        <f t="shared" si="178"/>
        <v>547.20000000000005</v>
      </c>
      <c r="N677" s="55">
        <f t="shared" si="197"/>
        <v>1276.2</v>
      </c>
      <c r="O677" s="5">
        <v>0</v>
      </c>
      <c r="P677" s="3">
        <f t="shared" si="198"/>
        <v>3825</v>
      </c>
      <c r="Q677" s="3">
        <f t="shared" si="199"/>
        <v>1088.8000000000002</v>
      </c>
      <c r="R677" s="3">
        <f t="shared" si="200"/>
        <v>2761.2</v>
      </c>
      <c r="S677" s="57">
        <f t="shared" si="201"/>
        <v>16911.2</v>
      </c>
      <c r="T677" s="1">
        <v>111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1:168" s="2" customFormat="1" ht="15" customHeight="1" x14ac:dyDescent="0.25">
      <c r="A678" s="1">
        <v>87</v>
      </c>
      <c r="B678" t="s">
        <v>741</v>
      </c>
      <c r="C678" s="1" t="s">
        <v>30</v>
      </c>
      <c r="D678" s="110" t="s">
        <v>644</v>
      </c>
      <c r="E678" s="1" t="s">
        <v>647</v>
      </c>
      <c r="F678" s="1" t="s">
        <v>32</v>
      </c>
      <c r="G678" s="3">
        <v>18000</v>
      </c>
      <c r="H678" s="58">
        <v>0</v>
      </c>
      <c r="I678" s="3">
        <v>25</v>
      </c>
      <c r="J678" s="3">
        <f t="shared" si="193"/>
        <v>516.6</v>
      </c>
      <c r="K678" s="55">
        <f t="shared" si="194"/>
        <v>1277.9999999999998</v>
      </c>
      <c r="L678" s="55">
        <f t="shared" si="177"/>
        <v>207</v>
      </c>
      <c r="M678" s="3">
        <f t="shared" si="178"/>
        <v>547.20000000000005</v>
      </c>
      <c r="N678" s="55">
        <f t="shared" si="197"/>
        <v>1276.2</v>
      </c>
      <c r="O678" s="5">
        <v>1350.12</v>
      </c>
      <c r="P678" s="3">
        <f t="shared" si="198"/>
        <v>3825</v>
      </c>
      <c r="Q678" s="3">
        <f t="shared" si="199"/>
        <v>2438.92</v>
      </c>
      <c r="R678" s="3">
        <f t="shared" si="200"/>
        <v>2761.2</v>
      </c>
      <c r="S678" s="57">
        <f t="shared" si="201"/>
        <v>15561.08</v>
      </c>
      <c r="T678" s="1">
        <v>111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1:168" s="2" customFormat="1" ht="15" customHeight="1" x14ac:dyDescent="0.25">
      <c r="A679" s="1">
        <v>88</v>
      </c>
      <c r="B679" s="2" t="s">
        <v>742</v>
      </c>
      <c r="C679" s="1" t="s">
        <v>30</v>
      </c>
      <c r="D679" s="110" t="s">
        <v>644</v>
      </c>
      <c r="E679" s="1" t="s">
        <v>743</v>
      </c>
      <c r="F679" s="1" t="s">
        <v>32</v>
      </c>
      <c r="G679" s="3">
        <v>22575</v>
      </c>
      <c r="H679" s="58">
        <v>0</v>
      </c>
      <c r="I679" s="3">
        <v>25</v>
      </c>
      <c r="J679" s="3">
        <f t="shared" si="193"/>
        <v>647.90250000000003</v>
      </c>
      <c r="K679" s="55">
        <f t="shared" si="194"/>
        <v>1602.8249999999998</v>
      </c>
      <c r="L679" s="55">
        <f t="shared" si="177"/>
        <v>259.61250000000001</v>
      </c>
      <c r="M679" s="3">
        <f t="shared" si="178"/>
        <v>686.28</v>
      </c>
      <c r="N679" s="55">
        <f t="shared" si="197"/>
        <v>1600.5675000000001</v>
      </c>
      <c r="O679" s="5">
        <v>0</v>
      </c>
      <c r="P679" s="3">
        <f t="shared" si="198"/>
        <v>4797.1875</v>
      </c>
      <c r="Q679" s="3">
        <f t="shared" si="199"/>
        <v>1359.1824999999999</v>
      </c>
      <c r="R679" s="3">
        <f t="shared" si="200"/>
        <v>3463.0050000000001</v>
      </c>
      <c r="S679" s="57">
        <f t="shared" si="201"/>
        <v>21215.817500000001</v>
      </c>
      <c r="T679" s="1">
        <v>111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1:168" s="2" customFormat="1" ht="15" customHeight="1" x14ac:dyDescent="0.25">
      <c r="A680" s="1">
        <v>89</v>
      </c>
      <c r="B680" s="2" t="s">
        <v>744</v>
      </c>
      <c r="C680" s="1" t="s">
        <v>30</v>
      </c>
      <c r="D680" s="110" t="s">
        <v>644</v>
      </c>
      <c r="E680" s="1" t="s">
        <v>346</v>
      </c>
      <c r="F680" s="1" t="s">
        <v>32</v>
      </c>
      <c r="G680" s="3">
        <v>18000</v>
      </c>
      <c r="H680" s="58">
        <v>0</v>
      </c>
      <c r="I680" s="3">
        <v>25</v>
      </c>
      <c r="J680" s="3">
        <f t="shared" si="193"/>
        <v>516.6</v>
      </c>
      <c r="K680" s="55">
        <f t="shared" si="194"/>
        <v>1277.9999999999998</v>
      </c>
      <c r="L680" s="55">
        <f t="shared" si="177"/>
        <v>207</v>
      </c>
      <c r="M680" s="3">
        <f t="shared" si="178"/>
        <v>547.20000000000005</v>
      </c>
      <c r="N680" s="55">
        <f t="shared" si="197"/>
        <v>1276.2</v>
      </c>
      <c r="O680" s="5">
        <v>0</v>
      </c>
      <c r="P680" s="3">
        <f t="shared" si="198"/>
        <v>3825</v>
      </c>
      <c r="Q680" s="3">
        <f t="shared" si="199"/>
        <v>1088.8000000000002</v>
      </c>
      <c r="R680" s="3">
        <f t="shared" si="200"/>
        <v>2761.2</v>
      </c>
      <c r="S680" s="57">
        <f t="shared" si="201"/>
        <v>16911.2</v>
      </c>
      <c r="T680" s="1">
        <v>111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1:168" s="2" customFormat="1" ht="15" customHeight="1" x14ac:dyDescent="0.25">
      <c r="A681" s="1">
        <v>90</v>
      </c>
      <c r="B681" s="2" t="s">
        <v>745</v>
      </c>
      <c r="C681" s="1" t="s">
        <v>30</v>
      </c>
      <c r="D681" s="110" t="s">
        <v>644</v>
      </c>
      <c r="E681" s="1" t="s">
        <v>346</v>
      </c>
      <c r="F681" s="1" t="s">
        <v>32</v>
      </c>
      <c r="G681" s="3">
        <v>18000</v>
      </c>
      <c r="H681" s="58">
        <v>0</v>
      </c>
      <c r="I681" s="3">
        <v>25</v>
      </c>
      <c r="J681" s="3">
        <f t="shared" si="193"/>
        <v>516.6</v>
      </c>
      <c r="K681" s="55">
        <f t="shared" si="194"/>
        <v>1277.9999999999998</v>
      </c>
      <c r="L681" s="55">
        <f t="shared" si="177"/>
        <v>207</v>
      </c>
      <c r="M681" s="3">
        <f t="shared" si="178"/>
        <v>547.20000000000005</v>
      </c>
      <c r="N681" s="55">
        <f t="shared" si="197"/>
        <v>1276.2</v>
      </c>
      <c r="O681" s="5">
        <v>0</v>
      </c>
      <c r="P681" s="3">
        <f t="shared" si="198"/>
        <v>3825</v>
      </c>
      <c r="Q681" s="3">
        <f t="shared" si="199"/>
        <v>1088.8000000000002</v>
      </c>
      <c r="R681" s="3">
        <f t="shared" si="200"/>
        <v>2761.2</v>
      </c>
      <c r="S681" s="57">
        <f t="shared" si="201"/>
        <v>16911.2</v>
      </c>
      <c r="T681" s="1">
        <v>111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1:168" s="2" customFormat="1" ht="15" customHeight="1" x14ac:dyDescent="0.25">
      <c r="A682" s="1">
        <v>91</v>
      </c>
      <c r="B682" s="2" t="s">
        <v>746</v>
      </c>
      <c r="C682" s="1" t="s">
        <v>30</v>
      </c>
      <c r="D682" s="110" t="s">
        <v>644</v>
      </c>
      <c r="E682" s="1" t="s">
        <v>654</v>
      </c>
      <c r="F682" s="1" t="s">
        <v>32</v>
      </c>
      <c r="G682" s="3">
        <v>30000</v>
      </c>
      <c r="H682" s="58">
        <v>0</v>
      </c>
      <c r="I682" s="3">
        <v>25</v>
      </c>
      <c r="J682" s="3">
        <f t="shared" si="193"/>
        <v>861</v>
      </c>
      <c r="K682" s="55">
        <f t="shared" si="194"/>
        <v>2130</v>
      </c>
      <c r="L682" s="55">
        <f t="shared" si="177"/>
        <v>345</v>
      </c>
      <c r="M682" s="3">
        <f t="shared" si="178"/>
        <v>912</v>
      </c>
      <c r="N682" s="55">
        <f t="shared" si="197"/>
        <v>2127</v>
      </c>
      <c r="O682" s="5">
        <v>0</v>
      </c>
      <c r="P682" s="3">
        <f t="shared" si="198"/>
        <v>6375</v>
      </c>
      <c r="Q682" s="3">
        <f t="shared" si="199"/>
        <v>1798</v>
      </c>
      <c r="R682" s="3">
        <f t="shared" si="200"/>
        <v>4602</v>
      </c>
      <c r="S682" s="57">
        <f t="shared" si="201"/>
        <v>28202</v>
      </c>
      <c r="T682" s="1">
        <v>111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1:168" s="2" customFormat="1" ht="15" customHeight="1" x14ac:dyDescent="0.25">
      <c r="A683" s="1">
        <v>92</v>
      </c>
      <c r="B683" s="2" t="s">
        <v>747</v>
      </c>
      <c r="C683" s="1" t="s">
        <v>30</v>
      </c>
      <c r="D683" s="110" t="s">
        <v>644</v>
      </c>
      <c r="E683" s="1" t="s">
        <v>346</v>
      </c>
      <c r="F683" s="1" t="s">
        <v>32</v>
      </c>
      <c r="G683" s="3">
        <v>18000</v>
      </c>
      <c r="H683" s="58">
        <v>0</v>
      </c>
      <c r="I683" s="3">
        <v>25</v>
      </c>
      <c r="J683" s="3">
        <f t="shared" si="193"/>
        <v>516.6</v>
      </c>
      <c r="K683" s="55">
        <f t="shared" si="194"/>
        <v>1277.9999999999998</v>
      </c>
      <c r="L683" s="55">
        <f t="shared" si="177"/>
        <v>207</v>
      </c>
      <c r="M683" s="3">
        <f t="shared" si="178"/>
        <v>547.20000000000005</v>
      </c>
      <c r="N683" s="55">
        <f t="shared" si="197"/>
        <v>1276.2</v>
      </c>
      <c r="O683" s="5">
        <v>0</v>
      </c>
      <c r="P683" s="3">
        <f t="shared" si="198"/>
        <v>3825</v>
      </c>
      <c r="Q683" s="3">
        <f t="shared" si="199"/>
        <v>1088.8000000000002</v>
      </c>
      <c r="R683" s="3">
        <f t="shared" si="200"/>
        <v>2761.2</v>
      </c>
      <c r="S683" s="57">
        <f t="shared" si="201"/>
        <v>16911.2</v>
      </c>
      <c r="T683" s="1">
        <v>111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1:168" s="2" customFormat="1" ht="15" customHeight="1" x14ac:dyDescent="0.25">
      <c r="A684" s="1">
        <v>93</v>
      </c>
      <c r="B684" s="2" t="s">
        <v>748</v>
      </c>
      <c r="C684" s="1" t="s">
        <v>34</v>
      </c>
      <c r="D684" s="110" t="s">
        <v>644</v>
      </c>
      <c r="E684" s="1" t="s">
        <v>159</v>
      </c>
      <c r="F684" s="1" t="s">
        <v>32</v>
      </c>
      <c r="G684" s="3">
        <v>30000</v>
      </c>
      <c r="H684" s="58">
        <v>0</v>
      </c>
      <c r="I684" s="3">
        <v>25</v>
      </c>
      <c r="J684" s="3">
        <f t="shared" si="193"/>
        <v>861</v>
      </c>
      <c r="K684" s="55">
        <f t="shared" si="194"/>
        <v>2130</v>
      </c>
      <c r="L684" s="55">
        <f t="shared" si="177"/>
        <v>345</v>
      </c>
      <c r="M684" s="3">
        <f t="shared" si="178"/>
        <v>912</v>
      </c>
      <c r="N684" s="55">
        <f t="shared" si="197"/>
        <v>2127</v>
      </c>
      <c r="O684" s="5">
        <v>0</v>
      </c>
      <c r="P684" s="3">
        <f t="shared" si="198"/>
        <v>6375</v>
      </c>
      <c r="Q684" s="3">
        <f t="shared" si="199"/>
        <v>1798</v>
      </c>
      <c r="R684" s="3">
        <f t="shared" si="200"/>
        <v>4602</v>
      </c>
      <c r="S684" s="57">
        <f t="shared" si="201"/>
        <v>28202</v>
      </c>
      <c r="T684" s="1">
        <v>111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</row>
    <row r="685" spans="1:168" s="2" customFormat="1" ht="15" customHeight="1" x14ac:dyDescent="0.25">
      <c r="A685" s="1">
        <v>94</v>
      </c>
      <c r="B685" s="2" t="s">
        <v>749</v>
      </c>
      <c r="C685" s="1" t="s">
        <v>30</v>
      </c>
      <c r="D685" s="110" t="s">
        <v>644</v>
      </c>
      <c r="E685" s="1" t="s">
        <v>346</v>
      </c>
      <c r="F685" s="1" t="s">
        <v>32</v>
      </c>
      <c r="G685" s="3">
        <v>18000</v>
      </c>
      <c r="H685" s="58">
        <v>0</v>
      </c>
      <c r="I685" s="3">
        <v>25</v>
      </c>
      <c r="J685" s="3">
        <f t="shared" si="193"/>
        <v>516.6</v>
      </c>
      <c r="K685" s="55">
        <f t="shared" si="194"/>
        <v>1277.9999999999998</v>
      </c>
      <c r="L685" s="55">
        <f t="shared" si="177"/>
        <v>207</v>
      </c>
      <c r="M685" s="3">
        <f t="shared" si="178"/>
        <v>547.20000000000005</v>
      </c>
      <c r="N685" s="55">
        <f t="shared" si="197"/>
        <v>1276.2</v>
      </c>
      <c r="O685" s="5">
        <v>0</v>
      </c>
      <c r="P685" s="3">
        <f t="shared" si="198"/>
        <v>3825</v>
      </c>
      <c r="Q685" s="3">
        <f t="shared" si="199"/>
        <v>1088.8000000000002</v>
      </c>
      <c r="R685" s="3">
        <f t="shared" si="200"/>
        <v>2761.2</v>
      </c>
      <c r="S685" s="57">
        <f t="shared" si="201"/>
        <v>16911.2</v>
      </c>
      <c r="T685" s="1">
        <v>111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</row>
    <row r="686" spans="1:168" s="2" customFormat="1" ht="15" customHeight="1" x14ac:dyDescent="0.25">
      <c r="A686" s="1">
        <v>95</v>
      </c>
      <c r="B686" s="2" t="s">
        <v>750</v>
      </c>
      <c r="C686" s="1" t="s">
        <v>30</v>
      </c>
      <c r="D686" s="110" t="s">
        <v>644</v>
      </c>
      <c r="E686" s="1" t="s">
        <v>346</v>
      </c>
      <c r="F686" s="1" t="s">
        <v>32</v>
      </c>
      <c r="G686" s="3">
        <v>18000</v>
      </c>
      <c r="H686" s="58">
        <v>0</v>
      </c>
      <c r="I686" s="3">
        <v>25</v>
      </c>
      <c r="J686" s="3">
        <f t="shared" si="193"/>
        <v>516.6</v>
      </c>
      <c r="K686" s="55">
        <f t="shared" si="194"/>
        <v>1277.9999999999998</v>
      </c>
      <c r="L686" s="55">
        <f t="shared" si="177"/>
        <v>207</v>
      </c>
      <c r="M686" s="3">
        <f t="shared" si="178"/>
        <v>547.20000000000005</v>
      </c>
      <c r="N686" s="55">
        <f t="shared" si="197"/>
        <v>1276.2</v>
      </c>
      <c r="O686" s="5">
        <v>0</v>
      </c>
      <c r="P686" s="3">
        <f t="shared" si="198"/>
        <v>3825</v>
      </c>
      <c r="Q686" s="3">
        <f t="shared" si="199"/>
        <v>1088.8000000000002</v>
      </c>
      <c r="R686" s="3">
        <f t="shared" si="200"/>
        <v>2761.2</v>
      </c>
      <c r="S686" s="57">
        <f t="shared" si="201"/>
        <v>16911.2</v>
      </c>
      <c r="T686" s="1">
        <v>111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</row>
    <row r="687" spans="1:168" s="2" customFormat="1" ht="15" customHeight="1" x14ac:dyDescent="0.25">
      <c r="A687" s="1">
        <v>96</v>
      </c>
      <c r="B687" s="2" t="s">
        <v>751</v>
      </c>
      <c r="C687" s="1" t="s">
        <v>30</v>
      </c>
      <c r="D687" s="110" t="s">
        <v>644</v>
      </c>
      <c r="E687" s="1" t="s">
        <v>346</v>
      </c>
      <c r="F687" s="1" t="s">
        <v>32</v>
      </c>
      <c r="G687" s="3">
        <v>18000</v>
      </c>
      <c r="H687" s="58">
        <v>0</v>
      </c>
      <c r="I687" s="3">
        <v>25</v>
      </c>
      <c r="J687" s="3">
        <f t="shared" si="193"/>
        <v>516.6</v>
      </c>
      <c r="K687" s="55">
        <f t="shared" si="194"/>
        <v>1277.9999999999998</v>
      </c>
      <c r="L687" s="55">
        <f t="shared" si="177"/>
        <v>207</v>
      </c>
      <c r="M687" s="3">
        <f t="shared" si="178"/>
        <v>547.20000000000005</v>
      </c>
      <c r="N687" s="55">
        <f t="shared" si="197"/>
        <v>1276.2</v>
      </c>
      <c r="O687" s="5">
        <v>0</v>
      </c>
      <c r="P687" s="3">
        <f t="shared" si="198"/>
        <v>3825</v>
      </c>
      <c r="Q687" s="3">
        <f t="shared" si="199"/>
        <v>1088.8000000000002</v>
      </c>
      <c r="R687" s="3">
        <f t="shared" si="200"/>
        <v>2761.2</v>
      </c>
      <c r="S687" s="57">
        <f t="shared" si="201"/>
        <v>16911.2</v>
      </c>
      <c r="T687" s="1">
        <v>111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1:168" s="2" customFormat="1" ht="15" customHeight="1" x14ac:dyDescent="0.25">
      <c r="A688" s="1">
        <v>97</v>
      </c>
      <c r="B688" s="2" t="s">
        <v>752</v>
      </c>
      <c r="C688" s="1" t="s">
        <v>30</v>
      </c>
      <c r="D688" s="110" t="s">
        <v>644</v>
      </c>
      <c r="E688" s="123" t="s">
        <v>753</v>
      </c>
      <c r="F688" s="1" t="s">
        <v>32</v>
      </c>
      <c r="G688" s="3">
        <v>30000</v>
      </c>
      <c r="H688" s="58">
        <v>0</v>
      </c>
      <c r="I688" s="3">
        <v>25</v>
      </c>
      <c r="J688" s="3">
        <f t="shared" si="193"/>
        <v>861</v>
      </c>
      <c r="K688" s="55">
        <f t="shared" si="194"/>
        <v>2130</v>
      </c>
      <c r="L688" s="55">
        <f t="shared" si="177"/>
        <v>345</v>
      </c>
      <c r="M688" s="3">
        <f t="shared" si="178"/>
        <v>912</v>
      </c>
      <c r="N688" s="55">
        <f t="shared" si="197"/>
        <v>2127</v>
      </c>
      <c r="O688" s="5">
        <v>0</v>
      </c>
      <c r="P688" s="3">
        <f t="shared" si="198"/>
        <v>6375</v>
      </c>
      <c r="Q688" s="3">
        <f t="shared" si="199"/>
        <v>1798</v>
      </c>
      <c r="R688" s="3">
        <f t="shared" si="200"/>
        <v>4602</v>
      </c>
      <c r="S688" s="57">
        <f t="shared" si="201"/>
        <v>28202</v>
      </c>
      <c r="T688" s="1">
        <v>111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</row>
    <row r="689" spans="1:168" s="2" customFormat="1" ht="15" customHeight="1" x14ac:dyDescent="0.25">
      <c r="A689" s="1">
        <v>98</v>
      </c>
      <c r="B689" s="2" t="s">
        <v>754</v>
      </c>
      <c r="C689" s="1" t="s">
        <v>30</v>
      </c>
      <c r="D689" s="110" t="s">
        <v>644</v>
      </c>
      <c r="E689" s="123" t="s">
        <v>755</v>
      </c>
      <c r="F689" s="1" t="s">
        <v>32</v>
      </c>
      <c r="G689" s="3">
        <v>22000</v>
      </c>
      <c r="H689" s="58">
        <v>0</v>
      </c>
      <c r="I689" s="3">
        <v>25</v>
      </c>
      <c r="J689" s="3">
        <f t="shared" si="193"/>
        <v>631.4</v>
      </c>
      <c r="K689" s="55">
        <f t="shared" si="194"/>
        <v>1561.9999999999998</v>
      </c>
      <c r="L689" s="55">
        <f t="shared" si="177"/>
        <v>253</v>
      </c>
      <c r="M689" s="3">
        <f t="shared" si="178"/>
        <v>668.8</v>
      </c>
      <c r="N689" s="55">
        <f t="shared" si="197"/>
        <v>1559.8000000000002</v>
      </c>
      <c r="O689" s="5">
        <v>0</v>
      </c>
      <c r="P689" s="3">
        <f t="shared" si="198"/>
        <v>4675</v>
      </c>
      <c r="Q689" s="3">
        <f t="shared" si="199"/>
        <v>1325.1999999999998</v>
      </c>
      <c r="R689" s="3">
        <f t="shared" si="200"/>
        <v>3374.8</v>
      </c>
      <c r="S689" s="57">
        <f t="shared" si="201"/>
        <v>20674.8</v>
      </c>
      <c r="T689" s="1">
        <v>111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1:168" s="2" customFormat="1" ht="15" customHeight="1" x14ac:dyDescent="0.25">
      <c r="A690" s="1">
        <v>99</v>
      </c>
      <c r="B690" s="2" t="s">
        <v>756</v>
      </c>
      <c r="C690" s="1" t="s">
        <v>30</v>
      </c>
      <c r="D690" s="110" t="s">
        <v>644</v>
      </c>
      <c r="E690" s="1" t="s">
        <v>654</v>
      </c>
      <c r="F690" s="1" t="s">
        <v>32</v>
      </c>
      <c r="G690" s="3">
        <v>22575</v>
      </c>
      <c r="H690" s="58">
        <v>0</v>
      </c>
      <c r="I690" s="3">
        <v>25</v>
      </c>
      <c r="J690" s="3">
        <f t="shared" si="193"/>
        <v>647.90250000000003</v>
      </c>
      <c r="K690" s="55">
        <f t="shared" si="194"/>
        <v>1602.8249999999998</v>
      </c>
      <c r="L690" s="55">
        <f t="shared" si="177"/>
        <v>259.61250000000001</v>
      </c>
      <c r="M690" s="3">
        <f t="shared" si="178"/>
        <v>686.28</v>
      </c>
      <c r="N690" s="55">
        <f t="shared" si="197"/>
        <v>1600.5675000000001</v>
      </c>
      <c r="O690" s="5">
        <v>1350.12</v>
      </c>
      <c r="P690" s="3">
        <f t="shared" si="198"/>
        <v>4797.1875</v>
      </c>
      <c r="Q690" s="3">
        <f t="shared" si="199"/>
        <v>2709.3024999999998</v>
      </c>
      <c r="R690" s="3">
        <f t="shared" si="200"/>
        <v>3463.0050000000001</v>
      </c>
      <c r="S690" s="57">
        <f t="shared" si="201"/>
        <v>19865.697500000002</v>
      </c>
      <c r="T690" s="1">
        <v>111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1:168" s="2" customFormat="1" ht="15" customHeight="1" x14ac:dyDescent="0.25">
      <c r="A691" s="1">
        <v>100</v>
      </c>
      <c r="B691" s="2" t="s">
        <v>757</v>
      </c>
      <c r="C691" s="1" t="s">
        <v>30</v>
      </c>
      <c r="D691" s="110" t="s">
        <v>644</v>
      </c>
      <c r="E691" s="1" t="s">
        <v>346</v>
      </c>
      <c r="F691" s="1" t="s">
        <v>32</v>
      </c>
      <c r="G691" s="3">
        <v>18000</v>
      </c>
      <c r="H691" s="58">
        <v>0</v>
      </c>
      <c r="I691" s="3">
        <v>25</v>
      </c>
      <c r="J691" s="3">
        <f t="shared" si="193"/>
        <v>516.6</v>
      </c>
      <c r="K691" s="55">
        <f t="shared" si="194"/>
        <v>1277.9999999999998</v>
      </c>
      <c r="L691" s="55">
        <f t="shared" si="177"/>
        <v>207</v>
      </c>
      <c r="M691" s="3">
        <f t="shared" si="178"/>
        <v>547.20000000000005</v>
      </c>
      <c r="N691" s="55">
        <f t="shared" si="197"/>
        <v>1276.2</v>
      </c>
      <c r="O691" s="5">
        <v>0</v>
      </c>
      <c r="P691" s="3">
        <f t="shared" si="198"/>
        <v>3825</v>
      </c>
      <c r="Q691" s="3">
        <f t="shared" si="199"/>
        <v>1088.8000000000002</v>
      </c>
      <c r="R691" s="3">
        <f t="shared" si="200"/>
        <v>2761.2</v>
      </c>
      <c r="S691" s="57">
        <f t="shared" si="201"/>
        <v>16911.2</v>
      </c>
      <c r="T691" s="1">
        <v>111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1:168" s="2" customFormat="1" ht="15" customHeight="1" x14ac:dyDescent="0.25">
      <c r="A692" s="1">
        <v>101</v>
      </c>
      <c r="B692" s="2" t="s">
        <v>758</v>
      </c>
      <c r="C692" s="1" t="s">
        <v>34</v>
      </c>
      <c r="D692" s="110" t="s">
        <v>644</v>
      </c>
      <c r="E692" s="123" t="s">
        <v>759</v>
      </c>
      <c r="F692" s="1" t="s">
        <v>32</v>
      </c>
      <c r="G692" s="3">
        <v>22000</v>
      </c>
      <c r="H692" s="58">
        <v>0</v>
      </c>
      <c r="I692" s="3">
        <v>25</v>
      </c>
      <c r="J692" s="3">
        <f t="shared" si="193"/>
        <v>631.4</v>
      </c>
      <c r="K692" s="55">
        <f t="shared" si="194"/>
        <v>1561.9999999999998</v>
      </c>
      <c r="L692" s="55">
        <f t="shared" si="177"/>
        <v>253</v>
      </c>
      <c r="M692" s="3">
        <f t="shared" si="178"/>
        <v>668.8</v>
      </c>
      <c r="N692" s="55">
        <f t="shared" si="197"/>
        <v>1559.8000000000002</v>
      </c>
      <c r="O692" s="5">
        <v>0</v>
      </c>
      <c r="P692" s="3">
        <f t="shared" si="198"/>
        <v>4675</v>
      </c>
      <c r="Q692" s="3">
        <f t="shared" si="199"/>
        <v>1325.1999999999998</v>
      </c>
      <c r="R692" s="3">
        <f t="shared" si="200"/>
        <v>3374.8</v>
      </c>
      <c r="S692" s="57">
        <f t="shared" si="201"/>
        <v>20674.8</v>
      </c>
      <c r="T692" s="1">
        <v>111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1:168" s="2" customFormat="1" ht="15" customHeight="1" x14ac:dyDescent="0.25">
      <c r="A693" s="1">
        <v>102</v>
      </c>
      <c r="B693" s="2" t="s">
        <v>760</v>
      </c>
      <c r="C693" s="1" t="s">
        <v>34</v>
      </c>
      <c r="D693" s="110" t="s">
        <v>644</v>
      </c>
      <c r="E693" s="1" t="s">
        <v>670</v>
      </c>
      <c r="F693" s="1" t="s">
        <v>32</v>
      </c>
      <c r="G693" s="3">
        <v>22572</v>
      </c>
      <c r="H693" s="58">
        <v>0</v>
      </c>
      <c r="I693" s="3">
        <v>25</v>
      </c>
      <c r="J693" s="3">
        <f t="shared" si="193"/>
        <v>647.81640000000004</v>
      </c>
      <c r="K693" s="55">
        <f t="shared" si="194"/>
        <v>1602.6119999999999</v>
      </c>
      <c r="L693" s="55">
        <f t="shared" si="177"/>
        <v>259.57799999999997</v>
      </c>
      <c r="M693" s="3">
        <f t="shared" si="178"/>
        <v>686.18880000000001</v>
      </c>
      <c r="N693" s="55">
        <f t="shared" si="197"/>
        <v>1600.3548000000001</v>
      </c>
      <c r="O693" s="5">
        <v>0</v>
      </c>
      <c r="P693" s="3">
        <f t="shared" si="198"/>
        <v>4796.5499999999993</v>
      </c>
      <c r="Q693" s="3">
        <f t="shared" si="199"/>
        <v>1359.0052000000001</v>
      </c>
      <c r="R693" s="3">
        <f t="shared" si="200"/>
        <v>3462.5447999999997</v>
      </c>
      <c r="S693" s="57">
        <f t="shared" si="201"/>
        <v>21212.9948</v>
      </c>
      <c r="T693" s="1">
        <v>111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1:168" s="2" customFormat="1" ht="15" customHeight="1" x14ac:dyDescent="0.25">
      <c r="A694" s="1">
        <v>103</v>
      </c>
      <c r="B694" s="2" t="s">
        <v>761</v>
      </c>
      <c r="C694" s="1" t="s">
        <v>30</v>
      </c>
      <c r="D694" s="110" t="s">
        <v>644</v>
      </c>
      <c r="E694" s="1" t="s">
        <v>654</v>
      </c>
      <c r="F694" s="1" t="s">
        <v>32</v>
      </c>
      <c r="G694" s="3">
        <v>30000</v>
      </c>
      <c r="H694" s="58">
        <v>0</v>
      </c>
      <c r="I694" s="3">
        <v>25</v>
      </c>
      <c r="J694" s="3">
        <f t="shared" si="193"/>
        <v>861</v>
      </c>
      <c r="K694" s="55">
        <f t="shared" si="194"/>
        <v>2130</v>
      </c>
      <c r="L694" s="55">
        <f t="shared" si="177"/>
        <v>345</v>
      </c>
      <c r="M694" s="3">
        <f t="shared" si="178"/>
        <v>912</v>
      </c>
      <c r="N694" s="55">
        <f t="shared" si="197"/>
        <v>2127</v>
      </c>
      <c r="O694" s="5">
        <v>0</v>
      </c>
      <c r="P694" s="3">
        <f t="shared" si="198"/>
        <v>6375</v>
      </c>
      <c r="Q694" s="3">
        <f t="shared" si="199"/>
        <v>1798</v>
      </c>
      <c r="R694" s="3">
        <f t="shared" si="200"/>
        <v>4602</v>
      </c>
      <c r="S694" s="57">
        <f t="shared" si="201"/>
        <v>28202</v>
      </c>
      <c r="T694" s="1">
        <v>111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1:168" s="2" customFormat="1" ht="15" customHeight="1" x14ac:dyDescent="0.25">
      <c r="A695" s="1">
        <v>104</v>
      </c>
      <c r="B695" s="2" t="s">
        <v>762</v>
      </c>
      <c r="C695" s="1" t="s">
        <v>30</v>
      </c>
      <c r="D695" s="110" t="s">
        <v>644</v>
      </c>
      <c r="E695" s="1" t="s">
        <v>763</v>
      </c>
      <c r="F695" s="1" t="s">
        <v>32</v>
      </c>
      <c r="G695" s="3">
        <v>22000</v>
      </c>
      <c r="H695" s="58">
        <v>0</v>
      </c>
      <c r="I695" s="3">
        <v>25</v>
      </c>
      <c r="J695" s="3">
        <f t="shared" si="193"/>
        <v>631.4</v>
      </c>
      <c r="K695" s="55">
        <f t="shared" si="194"/>
        <v>1561.9999999999998</v>
      </c>
      <c r="L695" s="55">
        <f t="shared" si="177"/>
        <v>253</v>
      </c>
      <c r="M695" s="3">
        <f t="shared" si="178"/>
        <v>668.8</v>
      </c>
      <c r="N695" s="55">
        <f t="shared" si="197"/>
        <v>1559.8000000000002</v>
      </c>
      <c r="O695" s="5">
        <v>0</v>
      </c>
      <c r="P695" s="3">
        <f t="shared" si="198"/>
        <v>4675</v>
      </c>
      <c r="Q695" s="3">
        <f t="shared" si="199"/>
        <v>1325.1999999999998</v>
      </c>
      <c r="R695" s="3">
        <f t="shared" si="200"/>
        <v>3374.8</v>
      </c>
      <c r="S695" s="57">
        <f t="shared" si="201"/>
        <v>20674.8</v>
      </c>
      <c r="T695" s="1">
        <v>111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1:168" s="2" customFormat="1" ht="15" customHeight="1" x14ac:dyDescent="0.25">
      <c r="A696" s="1">
        <v>105</v>
      </c>
      <c r="B696" s="2" t="s">
        <v>764</v>
      </c>
      <c r="C696" s="1" t="s">
        <v>34</v>
      </c>
      <c r="D696" s="110" t="s">
        <v>644</v>
      </c>
      <c r="E696" s="1" t="s">
        <v>654</v>
      </c>
      <c r="F696" s="1" t="s">
        <v>32</v>
      </c>
      <c r="G696" s="3">
        <v>22575</v>
      </c>
      <c r="H696" s="4">
        <v>0</v>
      </c>
      <c r="I696" s="3">
        <v>25</v>
      </c>
      <c r="J696" s="3">
        <f t="shared" si="193"/>
        <v>647.90250000000003</v>
      </c>
      <c r="K696" s="55">
        <f t="shared" si="194"/>
        <v>1602.8249999999998</v>
      </c>
      <c r="L696" s="55">
        <f t="shared" si="177"/>
        <v>259.61250000000001</v>
      </c>
      <c r="M696" s="3">
        <f t="shared" si="178"/>
        <v>686.28</v>
      </c>
      <c r="N696" s="55">
        <f t="shared" si="197"/>
        <v>1600.5675000000001</v>
      </c>
      <c r="O696" s="5">
        <v>0</v>
      </c>
      <c r="P696" s="3">
        <f t="shared" si="198"/>
        <v>4797.1875</v>
      </c>
      <c r="Q696" s="3">
        <f t="shared" si="199"/>
        <v>1359.1824999999999</v>
      </c>
      <c r="R696" s="3">
        <f t="shared" si="200"/>
        <v>3463.0050000000001</v>
      </c>
      <c r="S696" s="57">
        <f t="shared" si="201"/>
        <v>21215.817500000001</v>
      </c>
      <c r="T696" s="1">
        <v>111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1:168" s="2" customFormat="1" ht="15" customHeight="1" x14ac:dyDescent="0.25">
      <c r="A697" s="1">
        <v>106</v>
      </c>
      <c r="B697" s="2" t="s">
        <v>765</v>
      </c>
      <c r="C697" s="1" t="s">
        <v>34</v>
      </c>
      <c r="D697" s="110" t="s">
        <v>644</v>
      </c>
      <c r="E697" s="1" t="s">
        <v>766</v>
      </c>
      <c r="F697" s="1" t="s">
        <v>32</v>
      </c>
      <c r="G697" s="3">
        <v>40000</v>
      </c>
      <c r="H697" s="58">
        <v>442.65</v>
      </c>
      <c r="I697" s="3">
        <v>25</v>
      </c>
      <c r="J697" s="3">
        <f t="shared" si="193"/>
        <v>1148</v>
      </c>
      <c r="K697" s="55">
        <f t="shared" si="194"/>
        <v>2839.9999999999995</v>
      </c>
      <c r="L697" s="55">
        <f t="shared" si="177"/>
        <v>460</v>
      </c>
      <c r="M697" s="3">
        <f t="shared" si="178"/>
        <v>1216</v>
      </c>
      <c r="N697" s="55">
        <f t="shared" si="197"/>
        <v>2836</v>
      </c>
      <c r="O697" s="5">
        <v>0</v>
      </c>
      <c r="P697" s="3">
        <f t="shared" si="198"/>
        <v>8500</v>
      </c>
      <c r="Q697" s="3">
        <f t="shared" si="199"/>
        <v>2831.65</v>
      </c>
      <c r="R697" s="3">
        <f t="shared" si="200"/>
        <v>6136</v>
      </c>
      <c r="S697" s="57">
        <f t="shared" si="201"/>
        <v>37168.35</v>
      </c>
      <c r="T697" s="1">
        <v>111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1:168" s="2" customFormat="1" ht="15" customHeight="1" x14ac:dyDescent="0.25">
      <c r="A698" s="1">
        <v>107</v>
      </c>
      <c r="B698" s="2" t="s">
        <v>767</v>
      </c>
      <c r="C698" s="1" t="s">
        <v>30</v>
      </c>
      <c r="D698" s="110" t="s">
        <v>644</v>
      </c>
      <c r="E698" s="1" t="s">
        <v>647</v>
      </c>
      <c r="F698" s="1" t="s">
        <v>32</v>
      </c>
      <c r="G698" s="3">
        <v>18000</v>
      </c>
      <c r="H698" s="58">
        <v>0</v>
      </c>
      <c r="I698" s="3">
        <v>25</v>
      </c>
      <c r="J698" s="3">
        <f t="shared" si="193"/>
        <v>516.6</v>
      </c>
      <c r="K698" s="55">
        <f t="shared" si="194"/>
        <v>1277.9999999999998</v>
      </c>
      <c r="L698" s="55">
        <f t="shared" si="177"/>
        <v>207</v>
      </c>
      <c r="M698" s="3">
        <f t="shared" si="178"/>
        <v>547.20000000000005</v>
      </c>
      <c r="N698" s="55">
        <f t="shared" si="197"/>
        <v>1276.2</v>
      </c>
      <c r="O698" s="5">
        <v>0</v>
      </c>
      <c r="P698" s="3">
        <f t="shared" si="198"/>
        <v>3825</v>
      </c>
      <c r="Q698" s="3">
        <f t="shared" si="199"/>
        <v>1088.8000000000002</v>
      </c>
      <c r="R698" s="3">
        <f t="shared" si="200"/>
        <v>2761.2</v>
      </c>
      <c r="S698" s="57">
        <f t="shared" si="201"/>
        <v>16911.2</v>
      </c>
      <c r="T698" s="1">
        <v>111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1:168" s="2" customFormat="1" ht="15" customHeight="1" x14ac:dyDescent="0.25">
      <c r="A699" s="1">
        <v>108</v>
      </c>
      <c r="B699" s="2" t="s">
        <v>768</v>
      </c>
      <c r="C699" s="1" t="s">
        <v>30</v>
      </c>
      <c r="D699" s="110" t="s">
        <v>644</v>
      </c>
      <c r="E699" s="1" t="s">
        <v>654</v>
      </c>
      <c r="F699" s="1" t="s">
        <v>32</v>
      </c>
      <c r="G699" s="3">
        <v>31500</v>
      </c>
      <c r="H699" s="58">
        <v>0</v>
      </c>
      <c r="I699" s="3">
        <v>25</v>
      </c>
      <c r="J699" s="3">
        <f t="shared" si="193"/>
        <v>904.05</v>
      </c>
      <c r="K699" s="55">
        <f t="shared" si="194"/>
        <v>2236.5</v>
      </c>
      <c r="L699" s="55">
        <f t="shared" si="177"/>
        <v>362.25</v>
      </c>
      <c r="M699" s="3">
        <f t="shared" si="178"/>
        <v>957.6</v>
      </c>
      <c r="N699" s="55">
        <f t="shared" si="197"/>
        <v>2233.3500000000004</v>
      </c>
      <c r="O699" s="5">
        <v>0</v>
      </c>
      <c r="P699" s="3">
        <f t="shared" si="198"/>
        <v>6693.7500000000009</v>
      </c>
      <c r="Q699" s="3">
        <f t="shared" si="199"/>
        <v>1886.65</v>
      </c>
      <c r="R699" s="3">
        <f t="shared" si="200"/>
        <v>4832.1000000000004</v>
      </c>
      <c r="S699" s="57">
        <f t="shared" si="201"/>
        <v>29613.35</v>
      </c>
      <c r="T699" s="1">
        <v>111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1:168" s="2" customFormat="1" ht="15" customHeight="1" x14ac:dyDescent="0.25">
      <c r="A700" s="1">
        <v>109</v>
      </c>
      <c r="B700" s="2" t="s">
        <v>769</v>
      </c>
      <c r="C700" s="1" t="s">
        <v>34</v>
      </c>
      <c r="D700" s="110" t="s">
        <v>644</v>
      </c>
      <c r="E700" s="1" t="s">
        <v>608</v>
      </c>
      <c r="F700" s="1" t="s">
        <v>32</v>
      </c>
      <c r="G700" s="3">
        <v>45000</v>
      </c>
      <c r="H700" s="58">
        <v>1148.33</v>
      </c>
      <c r="I700" s="3">
        <v>25</v>
      </c>
      <c r="J700" s="3">
        <f>+G700*2.87%</f>
        <v>1291.5</v>
      </c>
      <c r="K700" s="55">
        <f t="shared" si="194"/>
        <v>3194.9999999999995</v>
      </c>
      <c r="L700" s="55">
        <f t="shared" si="177"/>
        <v>517.5</v>
      </c>
      <c r="M700" s="3">
        <f t="shared" si="178"/>
        <v>1368</v>
      </c>
      <c r="N700" s="55">
        <f t="shared" si="197"/>
        <v>3190.5</v>
      </c>
      <c r="O700" s="5">
        <v>0</v>
      </c>
      <c r="P700" s="3">
        <f t="shared" si="198"/>
        <v>9562.5</v>
      </c>
      <c r="Q700" s="3">
        <f t="shared" si="199"/>
        <v>3832.83</v>
      </c>
      <c r="R700" s="3">
        <f t="shared" si="200"/>
        <v>6903</v>
      </c>
      <c r="S700" s="57">
        <f t="shared" si="201"/>
        <v>41167.17</v>
      </c>
      <c r="T700" s="1">
        <v>111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1:168" s="2" customFormat="1" ht="15" customHeight="1" x14ac:dyDescent="0.25">
      <c r="A701" s="1">
        <v>110</v>
      </c>
      <c r="B701" s="2" t="s">
        <v>770</v>
      </c>
      <c r="C701" s="1" t="s">
        <v>30</v>
      </c>
      <c r="D701" s="110" t="s">
        <v>644</v>
      </c>
      <c r="E701" s="1" t="s">
        <v>654</v>
      </c>
      <c r="F701" s="1" t="s">
        <v>32</v>
      </c>
      <c r="G701" s="3">
        <v>31500</v>
      </c>
      <c r="H701" s="4">
        <v>0</v>
      </c>
      <c r="I701" s="3">
        <v>25</v>
      </c>
      <c r="J701" s="3">
        <f t="shared" si="193"/>
        <v>904.05</v>
      </c>
      <c r="K701" s="55">
        <f t="shared" si="194"/>
        <v>2236.5</v>
      </c>
      <c r="L701" s="55">
        <f t="shared" si="177"/>
        <v>362.25</v>
      </c>
      <c r="M701" s="3">
        <f t="shared" si="178"/>
        <v>957.6</v>
      </c>
      <c r="N701" s="55">
        <f t="shared" si="197"/>
        <v>2233.3500000000004</v>
      </c>
      <c r="O701" s="5">
        <v>0</v>
      </c>
      <c r="P701" s="3">
        <f t="shared" si="198"/>
        <v>6693.7500000000009</v>
      </c>
      <c r="Q701" s="3">
        <f t="shared" si="199"/>
        <v>1886.65</v>
      </c>
      <c r="R701" s="3">
        <f t="shared" si="200"/>
        <v>4832.1000000000004</v>
      </c>
      <c r="S701" s="57">
        <f t="shared" si="201"/>
        <v>29613.35</v>
      </c>
      <c r="T701" s="1">
        <v>111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1:168" s="2" customFormat="1" ht="15" customHeight="1" x14ac:dyDescent="0.25">
      <c r="A702" s="1">
        <v>111</v>
      </c>
      <c r="B702" s="2" t="s">
        <v>771</v>
      </c>
      <c r="C702" s="1" t="s">
        <v>30</v>
      </c>
      <c r="D702" s="110" t="s">
        <v>644</v>
      </c>
      <c r="E702" s="1" t="s">
        <v>647</v>
      </c>
      <c r="F702" s="1" t="s">
        <v>32</v>
      </c>
      <c r="G702" s="3">
        <v>18000</v>
      </c>
      <c r="H702" s="58">
        <v>0</v>
      </c>
      <c r="I702" s="3">
        <v>25</v>
      </c>
      <c r="J702" s="3">
        <f t="shared" si="193"/>
        <v>516.6</v>
      </c>
      <c r="K702" s="55">
        <f t="shared" si="194"/>
        <v>1277.9999999999998</v>
      </c>
      <c r="L702" s="55">
        <f t="shared" si="177"/>
        <v>207</v>
      </c>
      <c r="M702" s="3">
        <f t="shared" si="178"/>
        <v>547.20000000000005</v>
      </c>
      <c r="N702" s="55">
        <f t="shared" si="197"/>
        <v>1276.2</v>
      </c>
      <c r="O702" s="5">
        <v>0</v>
      </c>
      <c r="P702" s="3">
        <f t="shared" si="198"/>
        <v>3825</v>
      </c>
      <c r="Q702" s="3">
        <f t="shared" si="199"/>
        <v>1088.8000000000002</v>
      </c>
      <c r="R702" s="3">
        <f t="shared" si="200"/>
        <v>2761.2</v>
      </c>
      <c r="S702" s="57">
        <f t="shared" si="201"/>
        <v>16911.2</v>
      </c>
      <c r="T702" s="1">
        <v>111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1:168" s="2" customFormat="1" ht="15" customHeight="1" x14ac:dyDescent="0.25">
      <c r="A703" s="1">
        <v>112</v>
      </c>
      <c r="B703" s="2" t="s">
        <v>772</v>
      </c>
      <c r="C703" s="1" t="s">
        <v>30</v>
      </c>
      <c r="D703" s="110" t="s">
        <v>644</v>
      </c>
      <c r="E703" s="1" t="s">
        <v>374</v>
      </c>
      <c r="F703" s="1" t="s">
        <v>32</v>
      </c>
      <c r="G703" s="3">
        <v>22575</v>
      </c>
      <c r="H703" s="58">
        <v>0</v>
      </c>
      <c r="I703" s="3">
        <v>25</v>
      </c>
      <c r="J703" s="3">
        <f t="shared" si="193"/>
        <v>647.90250000000003</v>
      </c>
      <c r="K703" s="55">
        <f t="shared" si="194"/>
        <v>1602.8249999999998</v>
      </c>
      <c r="L703" s="55">
        <f t="shared" si="177"/>
        <v>259.61250000000001</v>
      </c>
      <c r="M703" s="3">
        <f t="shared" si="178"/>
        <v>686.28</v>
      </c>
      <c r="N703" s="55">
        <f t="shared" si="197"/>
        <v>1600.5675000000001</v>
      </c>
      <c r="O703" s="5">
        <v>0</v>
      </c>
      <c r="P703" s="3">
        <f t="shared" si="198"/>
        <v>4797.1875</v>
      </c>
      <c r="Q703" s="3">
        <f t="shared" si="199"/>
        <v>1359.1824999999999</v>
      </c>
      <c r="R703" s="3">
        <f t="shared" si="200"/>
        <v>3463.0050000000001</v>
      </c>
      <c r="S703" s="57">
        <f t="shared" si="201"/>
        <v>21215.817500000001</v>
      </c>
      <c r="T703" s="1">
        <v>111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1:168" s="2" customFormat="1" ht="15" customHeight="1" x14ac:dyDescent="0.25">
      <c r="A704" s="1">
        <v>113</v>
      </c>
      <c r="B704" s="2" t="s">
        <v>773</v>
      </c>
      <c r="C704" s="1" t="s">
        <v>30</v>
      </c>
      <c r="D704" s="110" t="s">
        <v>644</v>
      </c>
      <c r="E704" s="1" t="s">
        <v>647</v>
      </c>
      <c r="F704" s="1" t="s">
        <v>32</v>
      </c>
      <c r="G704" s="3">
        <v>18000</v>
      </c>
      <c r="H704" s="4">
        <v>0</v>
      </c>
      <c r="I704" s="3">
        <v>25</v>
      </c>
      <c r="J704" s="3">
        <f t="shared" si="193"/>
        <v>516.6</v>
      </c>
      <c r="K704" s="55">
        <f t="shared" si="194"/>
        <v>1277.9999999999998</v>
      </c>
      <c r="L704" s="55">
        <f t="shared" si="177"/>
        <v>207</v>
      </c>
      <c r="M704" s="3">
        <f t="shared" si="178"/>
        <v>547.20000000000005</v>
      </c>
      <c r="N704" s="55">
        <f t="shared" si="197"/>
        <v>1276.2</v>
      </c>
      <c r="O704" s="5">
        <v>0</v>
      </c>
      <c r="P704" s="3">
        <f t="shared" si="198"/>
        <v>3825</v>
      </c>
      <c r="Q704" s="3">
        <f t="shared" si="199"/>
        <v>1088.8000000000002</v>
      </c>
      <c r="R704" s="3">
        <f t="shared" si="200"/>
        <v>2761.2</v>
      </c>
      <c r="S704" s="57">
        <f t="shared" si="201"/>
        <v>16911.2</v>
      </c>
      <c r="T704" s="1">
        <v>111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1:168" s="2" customFormat="1" ht="15" customHeight="1" x14ac:dyDescent="0.25">
      <c r="A705" s="1">
        <v>114</v>
      </c>
      <c r="B705" s="2" t="s">
        <v>774</v>
      </c>
      <c r="C705" s="1" t="s">
        <v>30</v>
      </c>
      <c r="D705" s="110" t="s">
        <v>644</v>
      </c>
      <c r="E705" s="1" t="s">
        <v>647</v>
      </c>
      <c r="F705" s="1" t="s">
        <v>32</v>
      </c>
      <c r="G705" s="3">
        <v>18000</v>
      </c>
      <c r="H705" s="58">
        <v>0</v>
      </c>
      <c r="I705" s="3">
        <v>25</v>
      </c>
      <c r="J705" s="3">
        <f t="shared" si="193"/>
        <v>516.6</v>
      </c>
      <c r="K705" s="55">
        <f t="shared" si="194"/>
        <v>1277.9999999999998</v>
      </c>
      <c r="L705" s="55">
        <f t="shared" si="177"/>
        <v>207</v>
      </c>
      <c r="M705" s="3">
        <f t="shared" si="178"/>
        <v>547.20000000000005</v>
      </c>
      <c r="N705" s="55">
        <f t="shared" si="197"/>
        <v>1276.2</v>
      </c>
      <c r="O705" s="5">
        <v>0</v>
      </c>
      <c r="P705" s="3">
        <f t="shared" si="198"/>
        <v>3825</v>
      </c>
      <c r="Q705" s="3">
        <f t="shared" si="199"/>
        <v>1088.8000000000002</v>
      </c>
      <c r="R705" s="3">
        <f t="shared" si="200"/>
        <v>2761.2</v>
      </c>
      <c r="S705" s="57">
        <f t="shared" si="201"/>
        <v>16911.2</v>
      </c>
      <c r="T705" s="1">
        <v>111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1:168" s="2" customFormat="1" ht="15" customHeight="1" x14ac:dyDescent="0.25">
      <c r="A706" s="1">
        <v>115</v>
      </c>
      <c r="B706" s="2" t="s">
        <v>775</v>
      </c>
      <c r="C706" s="1" t="s">
        <v>30</v>
      </c>
      <c r="D706" s="110" t="s">
        <v>644</v>
      </c>
      <c r="E706" s="1" t="s">
        <v>776</v>
      </c>
      <c r="F706" s="1" t="s">
        <v>32</v>
      </c>
      <c r="G706" s="3">
        <v>10000</v>
      </c>
      <c r="H706" s="58">
        <v>0</v>
      </c>
      <c r="I706" s="3">
        <v>25</v>
      </c>
      <c r="J706" s="3">
        <f t="shared" si="193"/>
        <v>287</v>
      </c>
      <c r="K706" s="55">
        <f t="shared" si="194"/>
        <v>709.99999999999989</v>
      </c>
      <c r="L706" s="55">
        <f t="shared" si="177"/>
        <v>115</v>
      </c>
      <c r="M706" s="3">
        <f t="shared" si="178"/>
        <v>304</v>
      </c>
      <c r="N706" s="55">
        <f t="shared" si="197"/>
        <v>709</v>
      </c>
      <c r="O706" s="5">
        <v>0</v>
      </c>
      <c r="P706" s="3">
        <f t="shared" si="198"/>
        <v>2125</v>
      </c>
      <c r="Q706" s="3">
        <f t="shared" si="199"/>
        <v>616</v>
      </c>
      <c r="R706" s="3">
        <f t="shared" si="200"/>
        <v>1534</v>
      </c>
      <c r="S706" s="57">
        <f t="shared" si="201"/>
        <v>9384</v>
      </c>
      <c r="T706" s="1">
        <v>111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1:168" s="2" customFormat="1" ht="15" customHeight="1" x14ac:dyDescent="0.25">
      <c r="A707" s="1">
        <v>116</v>
      </c>
      <c r="B707" s="2" t="s">
        <v>777</v>
      </c>
      <c r="C707" s="1" t="s">
        <v>34</v>
      </c>
      <c r="D707" s="110" t="s">
        <v>644</v>
      </c>
      <c r="E707" s="1" t="s">
        <v>654</v>
      </c>
      <c r="F707" s="1" t="s">
        <v>32</v>
      </c>
      <c r="G707" s="3">
        <v>31500</v>
      </c>
      <c r="H707" s="4">
        <v>0</v>
      </c>
      <c r="I707" s="3">
        <v>25</v>
      </c>
      <c r="J707" s="3">
        <f t="shared" si="193"/>
        <v>904.05</v>
      </c>
      <c r="K707" s="55">
        <f t="shared" si="194"/>
        <v>2236.5</v>
      </c>
      <c r="L707" s="55">
        <f t="shared" si="177"/>
        <v>362.25</v>
      </c>
      <c r="M707" s="3">
        <f t="shared" si="178"/>
        <v>957.6</v>
      </c>
      <c r="N707" s="55">
        <f t="shared" si="197"/>
        <v>2233.3500000000004</v>
      </c>
      <c r="O707" s="5">
        <v>0</v>
      </c>
      <c r="P707" s="3">
        <f t="shared" si="198"/>
        <v>6693.7500000000009</v>
      </c>
      <c r="Q707" s="3">
        <f t="shared" si="199"/>
        <v>1886.65</v>
      </c>
      <c r="R707" s="3">
        <f t="shared" si="200"/>
        <v>4832.1000000000004</v>
      </c>
      <c r="S707" s="57">
        <f t="shared" si="201"/>
        <v>29613.35</v>
      </c>
      <c r="T707" s="1">
        <v>111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1:168" s="2" customFormat="1" ht="15" customHeight="1" x14ac:dyDescent="0.25">
      <c r="A708" s="1">
        <v>117</v>
      </c>
      <c r="B708" s="2" t="s">
        <v>778</v>
      </c>
      <c r="C708" s="1" t="s">
        <v>30</v>
      </c>
      <c r="D708" s="110" t="s">
        <v>644</v>
      </c>
      <c r="E708" s="123" t="s">
        <v>728</v>
      </c>
      <c r="F708" s="1" t="s">
        <v>32</v>
      </c>
      <c r="G708" s="3">
        <v>18000</v>
      </c>
      <c r="H708" s="58">
        <v>0</v>
      </c>
      <c r="I708" s="3">
        <v>25</v>
      </c>
      <c r="J708" s="3">
        <f t="shared" si="193"/>
        <v>516.6</v>
      </c>
      <c r="K708" s="55">
        <f t="shared" si="194"/>
        <v>1277.9999999999998</v>
      </c>
      <c r="L708" s="55">
        <f t="shared" si="177"/>
        <v>207</v>
      </c>
      <c r="M708" s="3">
        <f t="shared" si="178"/>
        <v>547.20000000000005</v>
      </c>
      <c r="N708" s="55">
        <f t="shared" si="197"/>
        <v>1276.2</v>
      </c>
      <c r="O708" s="5">
        <v>0</v>
      </c>
      <c r="P708" s="3">
        <f t="shared" si="198"/>
        <v>3825</v>
      </c>
      <c r="Q708" s="3">
        <f t="shared" si="199"/>
        <v>1088.8000000000002</v>
      </c>
      <c r="R708" s="3">
        <f t="shared" si="200"/>
        <v>2761.2</v>
      </c>
      <c r="S708" s="57">
        <f t="shared" si="201"/>
        <v>16911.2</v>
      </c>
      <c r="T708" s="1">
        <v>111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1:168" s="2" customFormat="1" ht="15" customHeight="1" x14ac:dyDescent="0.25">
      <c r="A709" s="1">
        <v>118</v>
      </c>
      <c r="B709" s="2" t="s">
        <v>779</v>
      </c>
      <c r="C709" s="1" t="s">
        <v>30</v>
      </c>
      <c r="D709" s="110" t="s">
        <v>644</v>
      </c>
      <c r="E709" s="1" t="s">
        <v>647</v>
      </c>
      <c r="F709" s="1" t="s">
        <v>32</v>
      </c>
      <c r="G709" s="3">
        <v>18000</v>
      </c>
      <c r="H709" s="58">
        <v>0</v>
      </c>
      <c r="I709" s="3">
        <v>25</v>
      </c>
      <c r="J709" s="3">
        <f t="shared" si="193"/>
        <v>516.6</v>
      </c>
      <c r="K709" s="55">
        <f t="shared" si="194"/>
        <v>1277.9999999999998</v>
      </c>
      <c r="L709" s="55">
        <f t="shared" si="177"/>
        <v>207</v>
      </c>
      <c r="M709" s="3">
        <f t="shared" si="178"/>
        <v>547.20000000000005</v>
      </c>
      <c r="N709" s="55">
        <f t="shared" si="197"/>
        <v>1276.2</v>
      </c>
      <c r="O709" s="5">
        <v>0</v>
      </c>
      <c r="P709" s="3">
        <f t="shared" si="198"/>
        <v>3825</v>
      </c>
      <c r="Q709" s="3">
        <f t="shared" si="199"/>
        <v>1088.8000000000002</v>
      </c>
      <c r="R709" s="3">
        <f t="shared" si="200"/>
        <v>2761.2</v>
      </c>
      <c r="S709" s="57">
        <f t="shared" si="201"/>
        <v>16911.2</v>
      </c>
      <c r="T709" s="1">
        <v>111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1:168" s="2" customFormat="1" ht="15" customHeight="1" x14ac:dyDescent="0.25">
      <c r="A710" s="1">
        <v>119</v>
      </c>
      <c r="B710" s="2" t="s">
        <v>780</v>
      </c>
      <c r="C710" s="1" t="s">
        <v>30</v>
      </c>
      <c r="D710" s="110" t="s">
        <v>644</v>
      </c>
      <c r="E710" s="1" t="s">
        <v>654</v>
      </c>
      <c r="F710" s="1" t="s">
        <v>32</v>
      </c>
      <c r="G710" s="3">
        <v>31500</v>
      </c>
      <c r="H710" s="4">
        <v>0</v>
      </c>
      <c r="I710" s="3">
        <v>25</v>
      </c>
      <c r="J710" s="3">
        <f t="shared" si="193"/>
        <v>904.05</v>
      </c>
      <c r="K710" s="55">
        <f t="shared" si="194"/>
        <v>2236.5</v>
      </c>
      <c r="L710" s="55">
        <f t="shared" si="177"/>
        <v>362.25</v>
      </c>
      <c r="M710" s="3">
        <f t="shared" si="178"/>
        <v>957.6</v>
      </c>
      <c r="N710" s="55">
        <f t="shared" si="197"/>
        <v>2233.3500000000004</v>
      </c>
      <c r="O710" s="5">
        <v>0</v>
      </c>
      <c r="P710" s="3">
        <f t="shared" si="198"/>
        <v>6693.7500000000009</v>
      </c>
      <c r="Q710" s="3">
        <f t="shared" si="199"/>
        <v>1886.65</v>
      </c>
      <c r="R710" s="3">
        <f t="shared" si="200"/>
        <v>4832.1000000000004</v>
      </c>
      <c r="S710" s="57">
        <f t="shared" si="201"/>
        <v>29613.35</v>
      </c>
      <c r="T710" s="1">
        <v>111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1:168" s="2" customFormat="1" ht="15" customHeight="1" x14ac:dyDescent="0.25">
      <c r="A711" s="1">
        <v>120</v>
      </c>
      <c r="B711" s="2" t="s">
        <v>781</v>
      </c>
      <c r="C711" s="1" t="s">
        <v>34</v>
      </c>
      <c r="D711" s="110" t="s">
        <v>644</v>
      </c>
      <c r="E711" s="1" t="s">
        <v>654</v>
      </c>
      <c r="F711" s="1" t="s">
        <v>32</v>
      </c>
      <c r="G711" s="3">
        <v>31500</v>
      </c>
      <c r="H711" s="58">
        <v>0</v>
      </c>
      <c r="I711" s="3">
        <v>25</v>
      </c>
      <c r="J711" s="3">
        <f t="shared" si="193"/>
        <v>904.05</v>
      </c>
      <c r="K711" s="55">
        <f t="shared" si="194"/>
        <v>2236.5</v>
      </c>
      <c r="L711" s="55">
        <f t="shared" si="177"/>
        <v>362.25</v>
      </c>
      <c r="M711" s="3">
        <f t="shared" si="178"/>
        <v>957.6</v>
      </c>
      <c r="N711" s="55">
        <f t="shared" si="197"/>
        <v>2233.3500000000004</v>
      </c>
      <c r="O711" s="5">
        <v>1350.12</v>
      </c>
      <c r="P711" s="3">
        <f t="shared" si="198"/>
        <v>6693.7500000000009</v>
      </c>
      <c r="Q711" s="3">
        <f t="shared" si="199"/>
        <v>3236.77</v>
      </c>
      <c r="R711" s="3">
        <f t="shared" si="200"/>
        <v>4832.1000000000004</v>
      </c>
      <c r="S711" s="57">
        <f t="shared" si="201"/>
        <v>28263.23</v>
      </c>
      <c r="T711" s="1">
        <v>111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1:168" s="2" customFormat="1" ht="15" customHeight="1" x14ac:dyDescent="0.25">
      <c r="A712" s="1">
        <v>121</v>
      </c>
      <c r="B712" s="2" t="s">
        <v>782</v>
      </c>
      <c r="C712" s="1" t="s">
        <v>30</v>
      </c>
      <c r="D712" s="110" t="s">
        <v>644</v>
      </c>
      <c r="E712" s="1" t="s">
        <v>343</v>
      </c>
      <c r="F712" s="1" t="s">
        <v>32</v>
      </c>
      <c r="G712" s="3">
        <v>35000</v>
      </c>
      <c r="H712" s="4">
        <v>0</v>
      </c>
      <c r="I712" s="3">
        <v>25</v>
      </c>
      <c r="J712" s="3">
        <f t="shared" si="193"/>
        <v>1004.5</v>
      </c>
      <c r="K712" s="55">
        <f t="shared" si="194"/>
        <v>2485</v>
      </c>
      <c r="L712" s="55">
        <f t="shared" si="177"/>
        <v>402.5</v>
      </c>
      <c r="M712" s="3">
        <f t="shared" si="178"/>
        <v>1064</v>
      </c>
      <c r="N712" s="55">
        <f t="shared" si="197"/>
        <v>2481.5</v>
      </c>
      <c r="O712" s="5">
        <v>0</v>
      </c>
      <c r="P712" s="3">
        <f t="shared" si="198"/>
        <v>7437.5</v>
      </c>
      <c r="Q712" s="3">
        <f t="shared" si="199"/>
        <v>2093.5</v>
      </c>
      <c r="R712" s="3">
        <f t="shared" si="200"/>
        <v>5369</v>
      </c>
      <c r="S712" s="57">
        <f t="shared" si="201"/>
        <v>32906.5</v>
      </c>
      <c r="T712" s="1">
        <v>111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1:168" s="2" customFormat="1" ht="15" customHeight="1" x14ac:dyDescent="0.25">
      <c r="A713" s="1">
        <v>122</v>
      </c>
      <c r="B713" s="109" t="s">
        <v>783</v>
      </c>
      <c r="C713" s="1" t="s">
        <v>30</v>
      </c>
      <c r="D713" s="110" t="s">
        <v>644</v>
      </c>
      <c r="E713" s="1" t="s">
        <v>343</v>
      </c>
      <c r="F713" s="1" t="s">
        <v>32</v>
      </c>
      <c r="G713" s="3">
        <v>25000</v>
      </c>
      <c r="H713" s="4">
        <v>0</v>
      </c>
      <c r="I713" s="3">
        <v>25</v>
      </c>
      <c r="J713" s="3">
        <f t="shared" si="193"/>
        <v>717.5</v>
      </c>
      <c r="K713" s="55">
        <f t="shared" si="194"/>
        <v>1774.9999999999998</v>
      </c>
      <c r="L713" s="55">
        <f t="shared" si="177"/>
        <v>287.5</v>
      </c>
      <c r="M713" s="3">
        <f t="shared" si="178"/>
        <v>760</v>
      </c>
      <c r="N713" s="55">
        <f t="shared" si="197"/>
        <v>1772.5000000000002</v>
      </c>
      <c r="O713" s="5">
        <v>0</v>
      </c>
      <c r="P713" s="3">
        <f t="shared" si="198"/>
        <v>5312.5</v>
      </c>
      <c r="Q713" s="3">
        <f t="shared" si="199"/>
        <v>1502.5</v>
      </c>
      <c r="R713" s="3">
        <f t="shared" si="200"/>
        <v>3835</v>
      </c>
      <c r="S713" s="57">
        <f t="shared" si="201"/>
        <v>23497.5</v>
      </c>
      <c r="T713" s="1">
        <v>111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1:168" s="2" customFormat="1" ht="15" customHeight="1" x14ac:dyDescent="0.25">
      <c r="A714" s="1">
        <v>123</v>
      </c>
      <c r="B714" s="109" t="s">
        <v>784</v>
      </c>
      <c r="C714" s="1" t="s">
        <v>30</v>
      </c>
      <c r="D714" s="110" t="s">
        <v>644</v>
      </c>
      <c r="E714" s="1" t="s">
        <v>654</v>
      </c>
      <c r="F714" s="1" t="s">
        <v>32</v>
      </c>
      <c r="G714" s="3">
        <v>30000</v>
      </c>
      <c r="H714" s="4">
        <v>0</v>
      </c>
      <c r="I714" s="3">
        <v>25</v>
      </c>
      <c r="J714" s="3">
        <f t="shared" si="193"/>
        <v>861</v>
      </c>
      <c r="K714" s="55">
        <f>+G714*7.1%</f>
        <v>2130</v>
      </c>
      <c r="L714" s="55">
        <f t="shared" si="177"/>
        <v>345</v>
      </c>
      <c r="M714" s="3">
        <f t="shared" si="178"/>
        <v>912</v>
      </c>
      <c r="N714" s="55">
        <f>+G714*7.09%</f>
        <v>2127</v>
      </c>
      <c r="O714" s="5">
        <v>0</v>
      </c>
      <c r="P714" s="3">
        <f>SUM(J714:N714)</f>
        <v>6375</v>
      </c>
      <c r="Q714" s="3">
        <f>+H714+I714+J714+M714+O714</f>
        <v>1798</v>
      </c>
      <c r="R714" s="3">
        <f>+K714+L714+N714</f>
        <v>4602</v>
      </c>
      <c r="S714" s="57">
        <f>+G714-Q714</f>
        <v>28202</v>
      </c>
      <c r="T714" s="1">
        <v>111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1:168" s="2" customFormat="1" ht="15" customHeight="1" x14ac:dyDescent="0.25">
      <c r="A715" s="1">
        <v>124</v>
      </c>
      <c r="B715" s="2" t="s">
        <v>785</v>
      </c>
      <c r="C715" s="1" t="s">
        <v>34</v>
      </c>
      <c r="D715" s="110" t="s">
        <v>644</v>
      </c>
      <c r="E715" s="123" t="s">
        <v>786</v>
      </c>
      <c r="F715" s="1" t="s">
        <v>32</v>
      </c>
      <c r="G715" s="3">
        <v>22575</v>
      </c>
      <c r="H715" s="58">
        <v>0</v>
      </c>
      <c r="I715" s="3">
        <v>25</v>
      </c>
      <c r="J715" s="3">
        <f t="shared" si="193"/>
        <v>647.90250000000003</v>
      </c>
      <c r="K715" s="55">
        <f t="shared" si="194"/>
        <v>1602.8249999999998</v>
      </c>
      <c r="L715" s="55">
        <f t="shared" si="177"/>
        <v>259.61250000000001</v>
      </c>
      <c r="M715" s="3">
        <f t="shared" si="178"/>
        <v>686.28</v>
      </c>
      <c r="N715" s="55">
        <f t="shared" si="197"/>
        <v>1600.5675000000001</v>
      </c>
      <c r="O715" s="5">
        <v>0</v>
      </c>
      <c r="P715" s="3">
        <f t="shared" si="198"/>
        <v>4797.1875</v>
      </c>
      <c r="Q715" s="3">
        <f t="shared" si="199"/>
        <v>1359.1824999999999</v>
      </c>
      <c r="R715" s="3">
        <f t="shared" si="200"/>
        <v>3463.0050000000001</v>
      </c>
      <c r="S715" s="57">
        <f t="shared" si="201"/>
        <v>21215.817500000001</v>
      </c>
      <c r="T715" s="1">
        <v>111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1:168" s="2" customFormat="1" ht="15" customHeight="1" x14ac:dyDescent="0.25">
      <c r="A716" s="1">
        <v>125</v>
      </c>
      <c r="B716" s="2" t="s">
        <v>787</v>
      </c>
      <c r="C716" s="1" t="s">
        <v>30</v>
      </c>
      <c r="D716" s="110" t="s">
        <v>644</v>
      </c>
      <c r="E716" s="123" t="s">
        <v>728</v>
      </c>
      <c r="F716" s="1" t="s">
        <v>32</v>
      </c>
      <c r="G716" s="3">
        <v>18000</v>
      </c>
      <c r="H716" s="58">
        <v>0</v>
      </c>
      <c r="I716" s="3">
        <v>25</v>
      </c>
      <c r="J716" s="3">
        <f>+G716*2.87%</f>
        <v>516.6</v>
      </c>
      <c r="K716" s="55">
        <f>+G716*7.1%</f>
        <v>1277.9999999999998</v>
      </c>
      <c r="L716" s="55">
        <f>+G716*1.15%</f>
        <v>207</v>
      </c>
      <c r="M716" s="3">
        <f>+G716*3.04%</f>
        <v>547.20000000000005</v>
      </c>
      <c r="N716" s="55">
        <f>+G716*7.09%</f>
        <v>1276.2</v>
      </c>
      <c r="O716" s="5">
        <v>0</v>
      </c>
      <c r="P716" s="3">
        <f t="shared" si="198"/>
        <v>3825</v>
      </c>
      <c r="Q716" s="3">
        <f t="shared" si="199"/>
        <v>1088.8000000000002</v>
      </c>
      <c r="R716" s="3">
        <f t="shared" si="200"/>
        <v>2761.2</v>
      </c>
      <c r="S716" s="57">
        <f t="shared" si="201"/>
        <v>16911.2</v>
      </c>
      <c r="T716" s="1">
        <v>111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1:168" s="2" customFormat="1" ht="15" customHeight="1" x14ac:dyDescent="0.25">
      <c r="A717" s="1">
        <v>126</v>
      </c>
      <c r="B717" s="2" t="s">
        <v>788</v>
      </c>
      <c r="C717" s="1" t="s">
        <v>30</v>
      </c>
      <c r="D717" s="110" t="s">
        <v>644</v>
      </c>
      <c r="E717" s="1" t="s">
        <v>647</v>
      </c>
      <c r="F717" s="1" t="s">
        <v>32</v>
      </c>
      <c r="G717" s="3">
        <v>18000</v>
      </c>
      <c r="H717" s="58">
        <v>0</v>
      </c>
      <c r="I717" s="3">
        <v>25</v>
      </c>
      <c r="J717" s="3">
        <f>+G717*2.87%</f>
        <v>516.6</v>
      </c>
      <c r="K717" s="55">
        <f>+G717*7.1%</f>
        <v>1277.9999999999998</v>
      </c>
      <c r="L717" s="55">
        <f>+G717*1.15%</f>
        <v>207</v>
      </c>
      <c r="M717" s="3">
        <f>+G717*3.04%</f>
        <v>547.20000000000005</v>
      </c>
      <c r="N717" s="55">
        <f>+G717*7.09%</f>
        <v>1276.2</v>
      </c>
      <c r="O717" s="5">
        <v>0</v>
      </c>
      <c r="P717" s="3">
        <f t="shared" si="198"/>
        <v>3825</v>
      </c>
      <c r="Q717" s="3">
        <f t="shared" si="199"/>
        <v>1088.8000000000002</v>
      </c>
      <c r="R717" s="3">
        <f t="shared" si="200"/>
        <v>2761.2</v>
      </c>
      <c r="S717" s="57">
        <f t="shared" si="201"/>
        <v>16911.2</v>
      </c>
      <c r="T717" s="1">
        <v>111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1:168" s="2" customFormat="1" ht="15" customHeight="1" x14ac:dyDescent="0.25">
      <c r="A718" s="1">
        <v>127</v>
      </c>
      <c r="B718" s="2" t="s">
        <v>789</v>
      </c>
      <c r="C718" s="1" t="s">
        <v>30</v>
      </c>
      <c r="D718" s="110" t="s">
        <v>644</v>
      </c>
      <c r="E718" s="123" t="s">
        <v>790</v>
      </c>
      <c r="F718" s="1" t="s">
        <v>32</v>
      </c>
      <c r="G718" s="3">
        <v>18000</v>
      </c>
      <c r="H718" s="58">
        <v>0</v>
      </c>
      <c r="I718" s="3">
        <v>25</v>
      </c>
      <c r="J718" s="3">
        <f>+G718*2.87%</f>
        <v>516.6</v>
      </c>
      <c r="K718" s="55">
        <f>+G718*7.1%</f>
        <v>1277.9999999999998</v>
      </c>
      <c r="L718" s="55">
        <f>+G718*1.15%</f>
        <v>207</v>
      </c>
      <c r="M718" s="3">
        <f>+G718*3.04%</f>
        <v>547.20000000000005</v>
      </c>
      <c r="N718" s="55">
        <f>+G718*7.09%</f>
        <v>1276.2</v>
      </c>
      <c r="O718" s="5">
        <v>0</v>
      </c>
      <c r="P718" s="3">
        <f t="shared" si="198"/>
        <v>3825</v>
      </c>
      <c r="Q718" s="3">
        <f t="shared" si="199"/>
        <v>1088.8000000000002</v>
      </c>
      <c r="R718" s="3">
        <f t="shared" si="200"/>
        <v>2761.2</v>
      </c>
      <c r="S718" s="57">
        <f t="shared" si="201"/>
        <v>16911.2</v>
      </c>
      <c r="T718" s="1">
        <v>111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1:168" s="2" customFormat="1" ht="15" customHeight="1" x14ac:dyDescent="0.25">
      <c r="A719" s="1">
        <v>128</v>
      </c>
      <c r="B719" s="2" t="s">
        <v>791</v>
      </c>
      <c r="C719" s="1" t="s">
        <v>30</v>
      </c>
      <c r="D719" s="110" t="s">
        <v>644</v>
      </c>
      <c r="E719" s="1" t="s">
        <v>647</v>
      </c>
      <c r="F719" s="1" t="s">
        <v>32</v>
      </c>
      <c r="G719" s="3">
        <v>18000</v>
      </c>
      <c r="H719" s="58">
        <v>0</v>
      </c>
      <c r="I719" s="3">
        <v>25</v>
      </c>
      <c r="J719" s="3">
        <f>+G719*2.87%</f>
        <v>516.6</v>
      </c>
      <c r="K719" s="55">
        <f>+G719*7.1%</f>
        <v>1277.9999999999998</v>
      </c>
      <c r="L719" s="55">
        <f>+G719*1.15%</f>
        <v>207</v>
      </c>
      <c r="M719" s="3">
        <f>+G719*3.04%</f>
        <v>547.20000000000005</v>
      </c>
      <c r="N719" s="55">
        <f>+G719*7.09%</f>
        <v>1276.2</v>
      </c>
      <c r="O719" s="5">
        <v>0</v>
      </c>
      <c r="P719" s="3">
        <f t="shared" ref="P719:P773" si="202">SUM(J719:N719)</f>
        <v>3825</v>
      </c>
      <c r="Q719" s="3">
        <f t="shared" ref="Q719:Q774" si="203">+H719+I719+J719+M719+O719</f>
        <v>1088.8000000000002</v>
      </c>
      <c r="R719" s="3">
        <f t="shared" ref="R719:R774" si="204">+K719+L719+N719</f>
        <v>2761.2</v>
      </c>
      <c r="S719" s="57">
        <f t="shared" ref="S719:S774" si="205">+G719-Q719</f>
        <v>16911.2</v>
      </c>
      <c r="T719" s="1">
        <v>111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1:168" s="2" customFormat="1" ht="15" customHeight="1" x14ac:dyDescent="0.25">
      <c r="A720" s="1">
        <v>129</v>
      </c>
      <c r="B720" s="2" t="s">
        <v>792</v>
      </c>
      <c r="C720" s="1" t="s">
        <v>30</v>
      </c>
      <c r="D720" s="110" t="s">
        <v>644</v>
      </c>
      <c r="E720" s="1" t="s">
        <v>647</v>
      </c>
      <c r="F720" s="1" t="s">
        <v>32</v>
      </c>
      <c r="G720" s="3">
        <v>18000</v>
      </c>
      <c r="H720" s="58">
        <v>0</v>
      </c>
      <c r="I720" s="3">
        <v>25</v>
      </c>
      <c r="J720" s="3">
        <f t="shared" ref="J720:J774" si="206">+G720*2.87%</f>
        <v>516.6</v>
      </c>
      <c r="K720" s="55">
        <f t="shared" ref="K720:K774" si="207">+G720*7.1%</f>
        <v>1277.9999999999998</v>
      </c>
      <c r="L720" s="55">
        <f t="shared" si="177"/>
        <v>207</v>
      </c>
      <c r="M720" s="3">
        <f t="shared" si="178"/>
        <v>547.20000000000005</v>
      </c>
      <c r="N720" s="55">
        <f t="shared" ref="N720:N774" si="208">+G720*7.09%</f>
        <v>1276.2</v>
      </c>
      <c r="O720" s="5">
        <v>0</v>
      </c>
      <c r="P720" s="3">
        <f t="shared" si="202"/>
        <v>3825</v>
      </c>
      <c r="Q720" s="3">
        <f t="shared" si="203"/>
        <v>1088.8000000000002</v>
      </c>
      <c r="R720" s="3">
        <f t="shared" si="204"/>
        <v>2761.2</v>
      </c>
      <c r="S720" s="57">
        <f t="shared" si="205"/>
        <v>16911.2</v>
      </c>
      <c r="T720" s="1">
        <v>111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1:168" s="2" customFormat="1" ht="15" customHeight="1" x14ac:dyDescent="0.25">
      <c r="A721" s="1">
        <v>130</v>
      </c>
      <c r="B721" s="2" t="s">
        <v>793</v>
      </c>
      <c r="C721" s="1" t="s">
        <v>30</v>
      </c>
      <c r="D721" s="110" t="s">
        <v>644</v>
      </c>
      <c r="E721" s="123" t="s">
        <v>728</v>
      </c>
      <c r="F721" s="1" t="s">
        <v>32</v>
      </c>
      <c r="G721" s="3">
        <v>18000</v>
      </c>
      <c r="H721" s="58">
        <v>0</v>
      </c>
      <c r="I721" s="3">
        <v>25</v>
      </c>
      <c r="J721" s="3">
        <f t="shared" si="206"/>
        <v>516.6</v>
      </c>
      <c r="K721" s="55">
        <f t="shared" si="207"/>
        <v>1277.9999999999998</v>
      </c>
      <c r="L721" s="55">
        <f t="shared" si="177"/>
        <v>207</v>
      </c>
      <c r="M721" s="3">
        <f t="shared" si="178"/>
        <v>547.20000000000005</v>
      </c>
      <c r="N721" s="55">
        <f t="shared" si="208"/>
        <v>1276.2</v>
      </c>
      <c r="O721" s="5">
        <v>0</v>
      </c>
      <c r="P721" s="3">
        <f t="shared" si="202"/>
        <v>3825</v>
      </c>
      <c r="Q721" s="3">
        <f t="shared" si="203"/>
        <v>1088.8000000000002</v>
      </c>
      <c r="R721" s="3">
        <f t="shared" si="204"/>
        <v>2761.2</v>
      </c>
      <c r="S721" s="57">
        <f t="shared" si="205"/>
        <v>16911.2</v>
      </c>
      <c r="T721" s="1">
        <v>111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1:168" s="2" customFormat="1" ht="15" customHeight="1" x14ac:dyDescent="0.25">
      <c r="A722" s="1">
        <v>131</v>
      </c>
      <c r="B722" s="2" t="s">
        <v>794</v>
      </c>
      <c r="C722" s="1" t="s">
        <v>30</v>
      </c>
      <c r="D722" s="110" t="s">
        <v>644</v>
      </c>
      <c r="E722" s="1" t="s">
        <v>654</v>
      </c>
      <c r="F722" s="1" t="s">
        <v>32</v>
      </c>
      <c r="G722" s="3">
        <v>30000</v>
      </c>
      <c r="H722" s="58">
        <v>0</v>
      </c>
      <c r="I722" s="3">
        <v>25</v>
      </c>
      <c r="J722" s="3">
        <f t="shared" si="206"/>
        <v>861</v>
      </c>
      <c r="K722" s="55">
        <f t="shared" si="207"/>
        <v>2130</v>
      </c>
      <c r="L722" s="55">
        <f t="shared" si="177"/>
        <v>345</v>
      </c>
      <c r="M722" s="3">
        <f t="shared" si="178"/>
        <v>912</v>
      </c>
      <c r="N722" s="55">
        <f t="shared" si="208"/>
        <v>2127</v>
      </c>
      <c r="O722" s="5">
        <v>1350.12</v>
      </c>
      <c r="P722" s="3">
        <f>SUM(J722:N722)</f>
        <v>6375</v>
      </c>
      <c r="Q722" s="3">
        <f t="shared" si="203"/>
        <v>3148.12</v>
      </c>
      <c r="R722" s="3">
        <f t="shared" si="204"/>
        <v>4602</v>
      </c>
      <c r="S722" s="57">
        <f t="shared" si="205"/>
        <v>26851.88</v>
      </c>
      <c r="T722" s="1">
        <v>111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1:168" s="2" customFormat="1" ht="15" customHeight="1" x14ac:dyDescent="0.25">
      <c r="A723" s="1">
        <v>132</v>
      </c>
      <c r="B723" s="2" t="s">
        <v>795</v>
      </c>
      <c r="C723" s="1" t="s">
        <v>30</v>
      </c>
      <c r="D723" s="110" t="s">
        <v>644</v>
      </c>
      <c r="E723" s="1" t="s">
        <v>654</v>
      </c>
      <c r="F723" s="1" t="s">
        <v>32</v>
      </c>
      <c r="G723" s="3">
        <v>22575</v>
      </c>
      <c r="H723" s="58">
        <v>0</v>
      </c>
      <c r="I723" s="3">
        <v>25</v>
      </c>
      <c r="J723" s="3">
        <f>+G723*2.87%</f>
        <v>647.90250000000003</v>
      </c>
      <c r="K723" s="55">
        <f>+G723*7.1%</f>
        <v>1602.8249999999998</v>
      </c>
      <c r="L723" s="55">
        <f>+G723*1.15%</f>
        <v>259.61250000000001</v>
      </c>
      <c r="M723" s="3">
        <f>+G723*3.04%</f>
        <v>686.28</v>
      </c>
      <c r="N723" s="55">
        <f>+G723*7.09%</f>
        <v>1600.5675000000001</v>
      </c>
      <c r="O723" s="5">
        <v>0</v>
      </c>
      <c r="P723" s="3">
        <f t="shared" si="202"/>
        <v>4797.1875</v>
      </c>
      <c r="Q723" s="3">
        <f t="shared" si="203"/>
        <v>1359.1824999999999</v>
      </c>
      <c r="R723" s="3">
        <f t="shared" si="204"/>
        <v>3463.0050000000001</v>
      </c>
      <c r="S723" s="57">
        <f t="shared" si="205"/>
        <v>21215.817500000001</v>
      </c>
      <c r="T723" s="1">
        <v>111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1:168" s="2" customFormat="1" ht="15" customHeight="1" x14ac:dyDescent="0.25">
      <c r="A724" s="1">
        <v>133</v>
      </c>
      <c r="B724" s="2" t="s">
        <v>796</v>
      </c>
      <c r="C724" s="1" t="s">
        <v>30</v>
      </c>
      <c r="D724" s="110" t="s">
        <v>644</v>
      </c>
      <c r="E724" s="1" t="s">
        <v>654</v>
      </c>
      <c r="F724" s="1" t="s">
        <v>32</v>
      </c>
      <c r="G724" s="3">
        <v>30000</v>
      </c>
      <c r="H724" s="58">
        <v>0</v>
      </c>
      <c r="I724" s="3">
        <v>25</v>
      </c>
      <c r="J724" s="3">
        <f>+G724*2.87%</f>
        <v>861</v>
      </c>
      <c r="K724" s="55">
        <f>+G724*7.1%</f>
        <v>2130</v>
      </c>
      <c r="L724" s="55">
        <f>+G724*1.15%</f>
        <v>345</v>
      </c>
      <c r="M724" s="3">
        <f>+G724*3.04%</f>
        <v>912</v>
      </c>
      <c r="N724" s="55">
        <f>+G724*7.09%</f>
        <v>2127</v>
      </c>
      <c r="O724" s="5">
        <v>0</v>
      </c>
      <c r="P724" s="3">
        <f t="shared" si="202"/>
        <v>6375</v>
      </c>
      <c r="Q724" s="3">
        <f t="shared" si="203"/>
        <v>1798</v>
      </c>
      <c r="R724" s="3">
        <f t="shared" si="204"/>
        <v>4602</v>
      </c>
      <c r="S724" s="57">
        <f t="shared" si="205"/>
        <v>28202</v>
      </c>
      <c r="T724" s="1">
        <v>111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1:168" s="2" customFormat="1" ht="15" customHeight="1" x14ac:dyDescent="0.25">
      <c r="A725" s="1">
        <v>134</v>
      </c>
      <c r="B725" s="2" t="s">
        <v>797</v>
      </c>
      <c r="C725" s="1" t="s">
        <v>30</v>
      </c>
      <c r="D725" s="110" t="s">
        <v>644</v>
      </c>
      <c r="E725" s="1" t="s">
        <v>647</v>
      </c>
      <c r="F725" s="1" t="s">
        <v>32</v>
      </c>
      <c r="G725" s="3">
        <v>25000</v>
      </c>
      <c r="H725" s="58">
        <v>0</v>
      </c>
      <c r="I725" s="3">
        <v>25</v>
      </c>
      <c r="J725" s="3">
        <f t="shared" si="206"/>
        <v>717.5</v>
      </c>
      <c r="K725" s="55">
        <f t="shared" si="207"/>
        <v>1774.9999999999998</v>
      </c>
      <c r="L725" s="55">
        <f t="shared" si="177"/>
        <v>287.5</v>
      </c>
      <c r="M725" s="3">
        <f t="shared" si="178"/>
        <v>760</v>
      </c>
      <c r="N725" s="55">
        <f t="shared" si="208"/>
        <v>1772.5000000000002</v>
      </c>
      <c r="O725" s="5">
        <v>0</v>
      </c>
      <c r="P725" s="3">
        <f t="shared" si="202"/>
        <v>5312.5</v>
      </c>
      <c r="Q725" s="3">
        <f t="shared" si="203"/>
        <v>1502.5</v>
      </c>
      <c r="R725" s="3">
        <f t="shared" si="204"/>
        <v>3835</v>
      </c>
      <c r="S725" s="57">
        <f t="shared" si="205"/>
        <v>23497.5</v>
      </c>
      <c r="T725" s="1">
        <v>111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1:168" s="2" customFormat="1" ht="15" customHeight="1" x14ac:dyDescent="0.25">
      <c r="A726" s="1">
        <v>135</v>
      </c>
      <c r="B726" s="2" t="s">
        <v>798</v>
      </c>
      <c r="C726" s="1" t="s">
        <v>30</v>
      </c>
      <c r="D726" s="110" t="s">
        <v>644</v>
      </c>
      <c r="E726" s="1" t="s">
        <v>647</v>
      </c>
      <c r="F726" s="1" t="s">
        <v>32</v>
      </c>
      <c r="G726" s="3">
        <v>18000</v>
      </c>
      <c r="H726" s="58">
        <v>0</v>
      </c>
      <c r="I726" s="3">
        <v>25</v>
      </c>
      <c r="J726" s="3">
        <f t="shared" si="206"/>
        <v>516.6</v>
      </c>
      <c r="K726" s="55">
        <f t="shared" si="207"/>
        <v>1277.9999999999998</v>
      </c>
      <c r="L726" s="55">
        <f t="shared" si="177"/>
        <v>207</v>
      </c>
      <c r="M726" s="3">
        <f t="shared" si="178"/>
        <v>547.20000000000005</v>
      </c>
      <c r="N726" s="55">
        <f t="shared" si="208"/>
        <v>1276.2</v>
      </c>
      <c r="O726" s="5">
        <v>0</v>
      </c>
      <c r="P726" s="3">
        <f t="shared" si="202"/>
        <v>3825</v>
      </c>
      <c r="Q726" s="3">
        <f t="shared" si="203"/>
        <v>1088.8000000000002</v>
      </c>
      <c r="R726" s="3">
        <f t="shared" si="204"/>
        <v>2761.2</v>
      </c>
      <c r="S726" s="57">
        <f t="shared" si="205"/>
        <v>16911.2</v>
      </c>
      <c r="T726" s="1">
        <v>111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1:168" s="2" customFormat="1" ht="15" customHeight="1" x14ac:dyDescent="0.25">
      <c r="A727" s="1">
        <v>136</v>
      </c>
      <c r="B727" s="2" t="s">
        <v>799</v>
      </c>
      <c r="C727" s="1" t="s">
        <v>34</v>
      </c>
      <c r="D727" s="110" t="s">
        <v>644</v>
      </c>
      <c r="E727" s="1" t="s">
        <v>800</v>
      </c>
      <c r="F727" s="1" t="s">
        <v>32</v>
      </c>
      <c r="G727" s="3">
        <v>30000</v>
      </c>
      <c r="H727" s="58">
        <v>0</v>
      </c>
      <c r="I727" s="3">
        <v>25</v>
      </c>
      <c r="J727" s="3">
        <f t="shared" si="206"/>
        <v>861</v>
      </c>
      <c r="K727" s="55">
        <f t="shared" si="207"/>
        <v>2130</v>
      </c>
      <c r="L727" s="55">
        <f t="shared" ref="L727:L774" si="209">+G727*1.15%</f>
        <v>345</v>
      </c>
      <c r="M727" s="3">
        <f t="shared" ref="M727:M774" si="210">+G727*3.04%</f>
        <v>912</v>
      </c>
      <c r="N727" s="55">
        <f t="shared" si="208"/>
        <v>2127</v>
      </c>
      <c r="O727" s="5">
        <v>0</v>
      </c>
      <c r="P727" s="3">
        <f t="shared" si="202"/>
        <v>6375</v>
      </c>
      <c r="Q727" s="3">
        <f t="shared" si="203"/>
        <v>1798</v>
      </c>
      <c r="R727" s="3">
        <f t="shared" si="204"/>
        <v>4602</v>
      </c>
      <c r="S727" s="57">
        <f t="shared" si="205"/>
        <v>28202</v>
      </c>
      <c r="T727" s="1">
        <v>111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1:168" s="2" customFormat="1" ht="15" customHeight="1" x14ac:dyDescent="0.25">
      <c r="A728" s="1">
        <v>137</v>
      </c>
      <c r="B728" s="2" t="s">
        <v>801</v>
      </c>
      <c r="C728" s="1" t="s">
        <v>34</v>
      </c>
      <c r="D728" s="110" t="s">
        <v>644</v>
      </c>
      <c r="E728" s="1" t="s">
        <v>654</v>
      </c>
      <c r="F728" s="1" t="s">
        <v>32</v>
      </c>
      <c r="G728" s="3">
        <v>31500</v>
      </c>
      <c r="H728" s="4">
        <v>0</v>
      </c>
      <c r="I728" s="3">
        <v>25</v>
      </c>
      <c r="J728" s="3">
        <f t="shared" si="206"/>
        <v>904.05</v>
      </c>
      <c r="K728" s="55">
        <f t="shared" si="207"/>
        <v>2236.5</v>
      </c>
      <c r="L728" s="55">
        <f t="shared" si="209"/>
        <v>362.25</v>
      </c>
      <c r="M728" s="3">
        <f t="shared" si="210"/>
        <v>957.6</v>
      </c>
      <c r="N728" s="55">
        <f t="shared" si="208"/>
        <v>2233.3500000000004</v>
      </c>
      <c r="O728" s="5">
        <v>0</v>
      </c>
      <c r="P728" s="3">
        <f t="shared" si="202"/>
        <v>6693.7500000000009</v>
      </c>
      <c r="Q728" s="3">
        <f t="shared" si="203"/>
        <v>1886.65</v>
      </c>
      <c r="R728" s="3">
        <f t="shared" si="204"/>
        <v>4832.1000000000004</v>
      </c>
      <c r="S728" s="57">
        <f t="shared" si="205"/>
        <v>29613.35</v>
      </c>
      <c r="T728" s="1">
        <v>111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1:168" s="2" customFormat="1" ht="15" customHeight="1" x14ac:dyDescent="0.25">
      <c r="A729" s="1">
        <v>138</v>
      </c>
      <c r="B729" s="2" t="s">
        <v>802</v>
      </c>
      <c r="C729" s="1" t="s">
        <v>30</v>
      </c>
      <c r="D729" s="110" t="s">
        <v>644</v>
      </c>
      <c r="E729" s="1" t="s">
        <v>803</v>
      </c>
      <c r="F729" s="1" t="s">
        <v>32</v>
      </c>
      <c r="G729" s="3">
        <v>22000</v>
      </c>
      <c r="H729" s="4">
        <v>0</v>
      </c>
      <c r="I729" s="3">
        <v>25</v>
      </c>
      <c r="J729" s="3">
        <f t="shared" si="206"/>
        <v>631.4</v>
      </c>
      <c r="K729" s="55">
        <f t="shared" si="207"/>
        <v>1561.9999999999998</v>
      </c>
      <c r="L729" s="55">
        <f t="shared" si="209"/>
        <v>253</v>
      </c>
      <c r="M729" s="3">
        <f t="shared" si="210"/>
        <v>668.8</v>
      </c>
      <c r="N729" s="55">
        <f t="shared" si="208"/>
        <v>1559.8000000000002</v>
      </c>
      <c r="O729" s="5">
        <v>0</v>
      </c>
      <c r="P729" s="3">
        <f t="shared" si="202"/>
        <v>4675</v>
      </c>
      <c r="Q729" s="3">
        <f t="shared" si="203"/>
        <v>1325.1999999999998</v>
      </c>
      <c r="R729" s="3">
        <f t="shared" si="204"/>
        <v>3374.8</v>
      </c>
      <c r="S729" s="57">
        <f t="shared" si="205"/>
        <v>20674.8</v>
      </c>
      <c r="T729" s="1">
        <v>111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1:168" s="2" customFormat="1" ht="15" customHeight="1" x14ac:dyDescent="0.25">
      <c r="A730" s="1">
        <v>139</v>
      </c>
      <c r="B730" s="125" t="s">
        <v>804</v>
      </c>
      <c r="C730" s="1" t="s">
        <v>34</v>
      </c>
      <c r="D730" s="110" t="s">
        <v>644</v>
      </c>
      <c r="E730" s="1" t="s">
        <v>654</v>
      </c>
      <c r="F730" s="1" t="s">
        <v>32</v>
      </c>
      <c r="G730" s="3">
        <v>30000</v>
      </c>
      <c r="H730" s="4">
        <v>0</v>
      </c>
      <c r="I730" s="3">
        <v>25</v>
      </c>
      <c r="J730" s="3">
        <f t="shared" si="206"/>
        <v>861</v>
      </c>
      <c r="K730" s="55">
        <f t="shared" si="207"/>
        <v>2130</v>
      </c>
      <c r="L730" s="55">
        <f t="shared" si="209"/>
        <v>345</v>
      </c>
      <c r="M730" s="3">
        <f t="shared" si="210"/>
        <v>912</v>
      </c>
      <c r="N730" s="55">
        <f t="shared" si="208"/>
        <v>2127</v>
      </c>
      <c r="O730" s="5">
        <v>0</v>
      </c>
      <c r="P730" s="3">
        <f t="shared" si="202"/>
        <v>6375</v>
      </c>
      <c r="Q730" s="3">
        <f t="shared" si="203"/>
        <v>1798</v>
      </c>
      <c r="R730" s="3">
        <f t="shared" si="204"/>
        <v>4602</v>
      </c>
      <c r="S730" s="57">
        <f t="shared" si="205"/>
        <v>28202</v>
      </c>
      <c r="T730" s="1">
        <v>111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1:168" s="2" customFormat="1" ht="15" customHeight="1" x14ac:dyDescent="0.25">
      <c r="A731" s="1">
        <v>140</v>
      </c>
      <c r="B731" s="125" t="s">
        <v>805</v>
      </c>
      <c r="C731" s="1" t="s">
        <v>34</v>
      </c>
      <c r="D731" s="110" t="s">
        <v>644</v>
      </c>
      <c r="E731" s="1" t="s">
        <v>806</v>
      </c>
      <c r="F731" s="1" t="s">
        <v>32</v>
      </c>
      <c r="G731" s="3">
        <v>22575</v>
      </c>
      <c r="H731" s="4">
        <v>0</v>
      </c>
      <c r="I731" s="3">
        <v>25</v>
      </c>
      <c r="J731" s="3">
        <f t="shared" si="206"/>
        <v>647.90250000000003</v>
      </c>
      <c r="K731" s="55">
        <f t="shared" si="207"/>
        <v>1602.8249999999998</v>
      </c>
      <c r="L731" s="55">
        <f t="shared" si="209"/>
        <v>259.61250000000001</v>
      </c>
      <c r="M731" s="3">
        <f t="shared" si="210"/>
        <v>686.28</v>
      </c>
      <c r="N731" s="55">
        <f t="shared" si="208"/>
        <v>1600.5675000000001</v>
      </c>
      <c r="O731" s="5">
        <v>0</v>
      </c>
      <c r="P731" s="3">
        <f t="shared" si="202"/>
        <v>4797.1875</v>
      </c>
      <c r="Q731" s="3">
        <f t="shared" si="203"/>
        <v>1359.1824999999999</v>
      </c>
      <c r="R731" s="3">
        <f t="shared" si="204"/>
        <v>3463.0050000000001</v>
      </c>
      <c r="S731" s="57">
        <f t="shared" si="205"/>
        <v>21215.817500000001</v>
      </c>
      <c r="T731" s="1">
        <v>111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1:168" s="2" customFormat="1" ht="15" customHeight="1" x14ac:dyDescent="0.25">
      <c r="A732" s="1">
        <v>141</v>
      </c>
      <c r="B732" s="2" t="s">
        <v>807</v>
      </c>
      <c r="C732" s="1" t="s">
        <v>34</v>
      </c>
      <c r="D732" s="110" t="s">
        <v>644</v>
      </c>
      <c r="E732" s="1" t="s">
        <v>654</v>
      </c>
      <c r="F732" s="1" t="s">
        <v>32</v>
      </c>
      <c r="G732" s="3">
        <v>31500</v>
      </c>
      <c r="H732" s="4">
        <v>0</v>
      </c>
      <c r="I732" s="3">
        <v>25</v>
      </c>
      <c r="J732" s="3">
        <f t="shared" si="206"/>
        <v>904.05</v>
      </c>
      <c r="K732" s="55">
        <f t="shared" si="207"/>
        <v>2236.5</v>
      </c>
      <c r="L732" s="55">
        <f t="shared" si="209"/>
        <v>362.25</v>
      </c>
      <c r="M732" s="3">
        <f t="shared" si="210"/>
        <v>957.6</v>
      </c>
      <c r="N732" s="55">
        <f t="shared" si="208"/>
        <v>2233.3500000000004</v>
      </c>
      <c r="O732" s="5">
        <v>0</v>
      </c>
      <c r="P732" s="3">
        <f t="shared" si="202"/>
        <v>6693.7500000000009</v>
      </c>
      <c r="Q732" s="3">
        <f t="shared" si="203"/>
        <v>1886.65</v>
      </c>
      <c r="R732" s="3">
        <f t="shared" si="204"/>
        <v>4832.1000000000004</v>
      </c>
      <c r="S732" s="57">
        <f t="shared" si="205"/>
        <v>29613.35</v>
      </c>
      <c r="T732" s="1">
        <v>111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1:168" s="2" customFormat="1" ht="15" customHeight="1" x14ac:dyDescent="0.25">
      <c r="A733" s="1">
        <v>142</v>
      </c>
      <c r="B733" s="2" t="s">
        <v>808</v>
      </c>
      <c r="C733" s="1" t="s">
        <v>30</v>
      </c>
      <c r="D733" s="110" t="s">
        <v>644</v>
      </c>
      <c r="E733" s="1" t="s">
        <v>374</v>
      </c>
      <c r="F733" s="1" t="s">
        <v>32</v>
      </c>
      <c r="G733" s="3">
        <v>22575</v>
      </c>
      <c r="H733" s="58">
        <v>0</v>
      </c>
      <c r="I733" s="3">
        <v>25</v>
      </c>
      <c r="J733" s="3">
        <f t="shared" si="206"/>
        <v>647.90250000000003</v>
      </c>
      <c r="K733" s="55">
        <f t="shared" si="207"/>
        <v>1602.8249999999998</v>
      </c>
      <c r="L733" s="55">
        <f t="shared" si="209"/>
        <v>259.61250000000001</v>
      </c>
      <c r="M733" s="3">
        <f t="shared" si="210"/>
        <v>686.28</v>
      </c>
      <c r="N733" s="55">
        <f t="shared" si="208"/>
        <v>1600.5675000000001</v>
      </c>
      <c r="O733" s="5">
        <v>0</v>
      </c>
      <c r="P733" s="3">
        <f t="shared" si="202"/>
        <v>4797.1875</v>
      </c>
      <c r="Q733" s="3">
        <f t="shared" si="203"/>
        <v>1359.1824999999999</v>
      </c>
      <c r="R733" s="3">
        <f t="shared" si="204"/>
        <v>3463.0050000000001</v>
      </c>
      <c r="S733" s="57">
        <f t="shared" si="205"/>
        <v>21215.817500000001</v>
      </c>
      <c r="T733" s="1">
        <v>111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1:168" s="2" customFormat="1" ht="15" customHeight="1" x14ac:dyDescent="0.25">
      <c r="A734" s="1">
        <v>143</v>
      </c>
      <c r="B734" s="2" t="s">
        <v>809</v>
      </c>
      <c r="C734" s="1" t="s">
        <v>30</v>
      </c>
      <c r="D734" s="110" t="s">
        <v>644</v>
      </c>
      <c r="E734" s="1" t="s">
        <v>654</v>
      </c>
      <c r="F734" s="1" t="s">
        <v>32</v>
      </c>
      <c r="G734" s="3">
        <v>31500</v>
      </c>
      <c r="H734" s="4">
        <v>0</v>
      </c>
      <c r="I734" s="3">
        <v>25</v>
      </c>
      <c r="J734" s="3">
        <f t="shared" si="206"/>
        <v>904.05</v>
      </c>
      <c r="K734" s="55">
        <f t="shared" si="207"/>
        <v>2236.5</v>
      </c>
      <c r="L734" s="55">
        <f t="shared" si="209"/>
        <v>362.25</v>
      </c>
      <c r="M734" s="3">
        <f t="shared" si="210"/>
        <v>957.6</v>
      </c>
      <c r="N734" s="55">
        <f t="shared" si="208"/>
        <v>2233.3500000000004</v>
      </c>
      <c r="O734" s="5">
        <v>0</v>
      </c>
      <c r="P734" s="3">
        <f t="shared" si="202"/>
        <v>6693.7500000000009</v>
      </c>
      <c r="Q734" s="3">
        <f t="shared" si="203"/>
        <v>1886.65</v>
      </c>
      <c r="R734" s="3">
        <f t="shared" si="204"/>
        <v>4832.1000000000004</v>
      </c>
      <c r="S734" s="57">
        <f t="shared" si="205"/>
        <v>29613.35</v>
      </c>
      <c r="T734" s="1">
        <v>111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1:168" s="2" customFormat="1" ht="15" customHeight="1" x14ac:dyDescent="0.25">
      <c r="A735" s="1">
        <v>144</v>
      </c>
      <c r="B735" s="2" t="s">
        <v>810</v>
      </c>
      <c r="C735" s="1" t="s">
        <v>30</v>
      </c>
      <c r="D735" s="110" t="s">
        <v>644</v>
      </c>
      <c r="E735" s="1" t="s">
        <v>654</v>
      </c>
      <c r="F735" s="1" t="s">
        <v>32</v>
      </c>
      <c r="G735" s="3">
        <v>30000</v>
      </c>
      <c r="H735" s="4">
        <v>0</v>
      </c>
      <c r="I735" s="3">
        <v>25</v>
      </c>
      <c r="J735" s="3">
        <f t="shared" si="206"/>
        <v>861</v>
      </c>
      <c r="K735" s="55">
        <f t="shared" si="207"/>
        <v>2130</v>
      </c>
      <c r="L735" s="55">
        <f t="shared" si="209"/>
        <v>345</v>
      </c>
      <c r="M735" s="3">
        <f t="shared" si="210"/>
        <v>912</v>
      </c>
      <c r="N735" s="55">
        <f t="shared" si="208"/>
        <v>2127</v>
      </c>
      <c r="O735" s="5">
        <v>0</v>
      </c>
      <c r="P735" s="3">
        <f t="shared" si="202"/>
        <v>6375</v>
      </c>
      <c r="Q735" s="3">
        <f t="shared" si="203"/>
        <v>1798</v>
      </c>
      <c r="R735" s="3">
        <f t="shared" si="204"/>
        <v>4602</v>
      </c>
      <c r="S735" s="57">
        <f t="shared" si="205"/>
        <v>28202</v>
      </c>
      <c r="T735" s="1">
        <v>111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1:168" s="2" customFormat="1" ht="15" customHeight="1" x14ac:dyDescent="0.25">
      <c r="A736" s="1">
        <v>145</v>
      </c>
      <c r="B736" s="2" t="s">
        <v>811</v>
      </c>
      <c r="C736" s="1" t="s">
        <v>30</v>
      </c>
      <c r="D736" s="110" t="s">
        <v>644</v>
      </c>
      <c r="E736" s="123" t="s">
        <v>753</v>
      </c>
      <c r="F736" s="1" t="s">
        <v>32</v>
      </c>
      <c r="G736" s="3">
        <v>30000</v>
      </c>
      <c r="H736" s="4">
        <v>0</v>
      </c>
      <c r="I736" s="3">
        <v>25</v>
      </c>
      <c r="J736" s="3">
        <f t="shared" si="206"/>
        <v>861</v>
      </c>
      <c r="K736" s="55">
        <f t="shared" si="207"/>
        <v>2130</v>
      </c>
      <c r="L736" s="55">
        <f t="shared" si="209"/>
        <v>345</v>
      </c>
      <c r="M736" s="3">
        <f t="shared" si="210"/>
        <v>912</v>
      </c>
      <c r="N736" s="55">
        <f t="shared" si="208"/>
        <v>2127</v>
      </c>
      <c r="O736" s="5">
        <v>0</v>
      </c>
      <c r="P736" s="3">
        <f t="shared" si="202"/>
        <v>6375</v>
      </c>
      <c r="Q736" s="3">
        <f t="shared" si="203"/>
        <v>1798</v>
      </c>
      <c r="R736" s="3">
        <f t="shared" si="204"/>
        <v>4602</v>
      </c>
      <c r="S736" s="57">
        <f t="shared" si="205"/>
        <v>28202</v>
      </c>
      <c r="T736" s="1">
        <v>111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1:168" s="2" customFormat="1" ht="15" customHeight="1" x14ac:dyDescent="0.25">
      <c r="A737" s="1">
        <v>146</v>
      </c>
      <c r="B737" s="2" t="s">
        <v>812</v>
      </c>
      <c r="C737" s="1" t="s">
        <v>30</v>
      </c>
      <c r="D737" s="110" t="s">
        <v>644</v>
      </c>
      <c r="E737" s="1" t="s">
        <v>701</v>
      </c>
      <c r="F737" s="1" t="s">
        <v>32</v>
      </c>
      <c r="G737" s="3">
        <v>18000</v>
      </c>
      <c r="H737" s="4">
        <v>0</v>
      </c>
      <c r="I737" s="3">
        <v>25</v>
      </c>
      <c r="J737" s="3">
        <f t="shared" si="206"/>
        <v>516.6</v>
      </c>
      <c r="K737" s="55">
        <f t="shared" si="207"/>
        <v>1277.9999999999998</v>
      </c>
      <c r="L737" s="55">
        <f t="shared" si="209"/>
        <v>207</v>
      </c>
      <c r="M737" s="3">
        <f t="shared" si="210"/>
        <v>547.20000000000005</v>
      </c>
      <c r="N737" s="55">
        <f t="shared" si="208"/>
        <v>1276.2</v>
      </c>
      <c r="O737" s="5">
        <v>0</v>
      </c>
      <c r="P737" s="3">
        <f t="shared" si="202"/>
        <v>3825</v>
      </c>
      <c r="Q737" s="3">
        <f t="shared" si="203"/>
        <v>1088.8000000000002</v>
      </c>
      <c r="R737" s="3">
        <f t="shared" si="204"/>
        <v>2761.2</v>
      </c>
      <c r="S737" s="57">
        <f t="shared" si="205"/>
        <v>16911.2</v>
      </c>
      <c r="T737" s="1">
        <v>111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1:168" s="2" customFormat="1" ht="15" customHeight="1" x14ac:dyDescent="0.25">
      <c r="A738" s="1">
        <v>147</v>
      </c>
      <c r="B738" s="2" t="s">
        <v>813</v>
      </c>
      <c r="C738" s="1" t="s">
        <v>30</v>
      </c>
      <c r="D738" s="110" t="s">
        <v>644</v>
      </c>
      <c r="E738" s="1" t="s">
        <v>701</v>
      </c>
      <c r="F738" s="1" t="s">
        <v>32</v>
      </c>
      <c r="G738" s="3">
        <v>18000</v>
      </c>
      <c r="H738" s="4">
        <v>0</v>
      </c>
      <c r="I738" s="3">
        <v>25</v>
      </c>
      <c r="J738" s="3">
        <f t="shared" si="206"/>
        <v>516.6</v>
      </c>
      <c r="K738" s="55">
        <f t="shared" si="207"/>
        <v>1277.9999999999998</v>
      </c>
      <c r="L738" s="55">
        <f t="shared" si="209"/>
        <v>207</v>
      </c>
      <c r="M738" s="3">
        <f t="shared" si="210"/>
        <v>547.20000000000005</v>
      </c>
      <c r="N738" s="55">
        <f t="shared" si="208"/>
        <v>1276.2</v>
      </c>
      <c r="O738" s="5">
        <v>0</v>
      </c>
      <c r="P738" s="3">
        <f t="shared" si="202"/>
        <v>3825</v>
      </c>
      <c r="Q738" s="3">
        <f t="shared" si="203"/>
        <v>1088.8000000000002</v>
      </c>
      <c r="R738" s="3">
        <f t="shared" si="204"/>
        <v>2761.2</v>
      </c>
      <c r="S738" s="57">
        <f t="shared" si="205"/>
        <v>16911.2</v>
      </c>
      <c r="T738" s="1">
        <v>111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1:168" s="2" customFormat="1" ht="15" customHeight="1" x14ac:dyDescent="0.25">
      <c r="A739" s="1">
        <v>148</v>
      </c>
      <c r="B739" s="2" t="s">
        <v>814</v>
      </c>
      <c r="C739" s="1" t="s">
        <v>30</v>
      </c>
      <c r="D739" s="110" t="s">
        <v>644</v>
      </c>
      <c r="E739" s="1" t="s">
        <v>701</v>
      </c>
      <c r="F739" s="1" t="s">
        <v>32</v>
      </c>
      <c r="G739" s="3">
        <v>18000</v>
      </c>
      <c r="H739" s="4">
        <v>0</v>
      </c>
      <c r="I739" s="3">
        <v>25</v>
      </c>
      <c r="J739" s="3">
        <f t="shared" si="206"/>
        <v>516.6</v>
      </c>
      <c r="K739" s="55">
        <f t="shared" si="207"/>
        <v>1277.9999999999998</v>
      </c>
      <c r="L739" s="55">
        <f t="shared" si="209"/>
        <v>207</v>
      </c>
      <c r="M739" s="3">
        <f t="shared" si="210"/>
        <v>547.20000000000005</v>
      </c>
      <c r="N739" s="55">
        <f t="shared" si="208"/>
        <v>1276.2</v>
      </c>
      <c r="O739" s="5">
        <v>0</v>
      </c>
      <c r="P739" s="3">
        <f t="shared" si="202"/>
        <v>3825</v>
      </c>
      <c r="Q739" s="3">
        <f t="shared" si="203"/>
        <v>1088.8000000000002</v>
      </c>
      <c r="R739" s="3">
        <f t="shared" si="204"/>
        <v>2761.2</v>
      </c>
      <c r="S739" s="57">
        <f t="shared" si="205"/>
        <v>16911.2</v>
      </c>
      <c r="T739" s="1">
        <v>111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1:168" s="2" customFormat="1" ht="15" customHeight="1" x14ac:dyDescent="0.25">
      <c r="A740" s="1">
        <v>149</v>
      </c>
      <c r="B740" s="2" t="s">
        <v>815</v>
      </c>
      <c r="C740" s="1" t="s">
        <v>30</v>
      </c>
      <c r="D740" s="110" t="s">
        <v>644</v>
      </c>
      <c r="E740" s="1" t="s">
        <v>647</v>
      </c>
      <c r="F740" s="1" t="s">
        <v>32</v>
      </c>
      <c r="G740" s="3">
        <v>18000</v>
      </c>
      <c r="H740" s="4">
        <v>0</v>
      </c>
      <c r="I740" s="3">
        <v>25</v>
      </c>
      <c r="J740" s="3">
        <f t="shared" si="206"/>
        <v>516.6</v>
      </c>
      <c r="K740" s="55">
        <f t="shared" si="207"/>
        <v>1277.9999999999998</v>
      </c>
      <c r="L740" s="55">
        <f t="shared" si="209"/>
        <v>207</v>
      </c>
      <c r="M740" s="3">
        <f t="shared" si="210"/>
        <v>547.20000000000005</v>
      </c>
      <c r="N740" s="55">
        <f t="shared" si="208"/>
        <v>1276.2</v>
      </c>
      <c r="O740" s="5">
        <v>0</v>
      </c>
      <c r="P740" s="3">
        <f t="shared" si="202"/>
        <v>3825</v>
      </c>
      <c r="Q740" s="3">
        <f t="shared" si="203"/>
        <v>1088.8000000000002</v>
      </c>
      <c r="R740" s="3">
        <f t="shared" si="204"/>
        <v>2761.2</v>
      </c>
      <c r="S740" s="57">
        <f t="shared" si="205"/>
        <v>16911.2</v>
      </c>
      <c r="T740" s="1">
        <v>111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1:168" s="2" customFormat="1" ht="15" customHeight="1" x14ac:dyDescent="0.25">
      <c r="A741" s="1">
        <v>150</v>
      </c>
      <c r="B741" s="2" t="s">
        <v>816</v>
      </c>
      <c r="C741" s="1" t="s">
        <v>30</v>
      </c>
      <c r="D741" s="110" t="s">
        <v>644</v>
      </c>
      <c r="E741" s="1" t="s">
        <v>664</v>
      </c>
      <c r="F741" s="1" t="s">
        <v>32</v>
      </c>
      <c r="G741" s="3">
        <v>22575</v>
      </c>
      <c r="H741" s="4">
        <v>0</v>
      </c>
      <c r="I741" s="3">
        <v>25</v>
      </c>
      <c r="J741" s="3">
        <f t="shared" si="206"/>
        <v>647.90250000000003</v>
      </c>
      <c r="K741" s="55">
        <f t="shared" si="207"/>
        <v>1602.8249999999998</v>
      </c>
      <c r="L741" s="55">
        <f t="shared" si="209"/>
        <v>259.61250000000001</v>
      </c>
      <c r="M741" s="3">
        <f t="shared" si="210"/>
        <v>686.28</v>
      </c>
      <c r="N741" s="55">
        <f t="shared" si="208"/>
        <v>1600.5675000000001</v>
      </c>
      <c r="O741" s="5">
        <v>0</v>
      </c>
      <c r="P741" s="3">
        <f t="shared" si="202"/>
        <v>4797.1875</v>
      </c>
      <c r="Q741" s="3">
        <f t="shared" si="203"/>
        <v>1359.1824999999999</v>
      </c>
      <c r="R741" s="3">
        <f t="shared" si="204"/>
        <v>3463.0050000000001</v>
      </c>
      <c r="S741" s="57">
        <f t="shared" si="205"/>
        <v>21215.817500000001</v>
      </c>
      <c r="T741" s="1">
        <v>111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1:168" s="2" customFormat="1" ht="15" customHeight="1" x14ac:dyDescent="0.25">
      <c r="A742" s="1">
        <v>151</v>
      </c>
      <c r="B742" s="2" t="s">
        <v>817</v>
      </c>
      <c r="C742" s="1" t="s">
        <v>34</v>
      </c>
      <c r="D742" s="110" t="s">
        <v>644</v>
      </c>
      <c r="E742" s="1" t="s">
        <v>654</v>
      </c>
      <c r="F742" s="1" t="s">
        <v>32</v>
      </c>
      <c r="G742" s="3">
        <v>30000</v>
      </c>
      <c r="H742" s="4">
        <v>0</v>
      </c>
      <c r="I742" s="3">
        <v>25</v>
      </c>
      <c r="J742" s="3">
        <f t="shared" si="206"/>
        <v>861</v>
      </c>
      <c r="K742" s="55">
        <f t="shared" si="207"/>
        <v>2130</v>
      </c>
      <c r="L742" s="55">
        <f t="shared" si="209"/>
        <v>345</v>
      </c>
      <c r="M742" s="3">
        <f t="shared" si="210"/>
        <v>912</v>
      </c>
      <c r="N742" s="55">
        <f t="shared" si="208"/>
        <v>2127</v>
      </c>
      <c r="O742" s="5">
        <v>0</v>
      </c>
      <c r="P742" s="3">
        <f t="shared" si="202"/>
        <v>6375</v>
      </c>
      <c r="Q742" s="3">
        <f t="shared" si="203"/>
        <v>1798</v>
      </c>
      <c r="R742" s="3">
        <f t="shared" si="204"/>
        <v>4602</v>
      </c>
      <c r="S742" s="57">
        <f t="shared" si="205"/>
        <v>28202</v>
      </c>
      <c r="T742" s="1">
        <v>111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1:168" s="2" customFormat="1" ht="15" customHeight="1" x14ac:dyDescent="0.25">
      <c r="A743" s="1">
        <v>152</v>
      </c>
      <c r="B743" s="2" t="s">
        <v>818</v>
      </c>
      <c r="C743" s="1" t="s">
        <v>30</v>
      </c>
      <c r="D743" s="110" t="s">
        <v>644</v>
      </c>
      <c r="E743" s="123" t="s">
        <v>728</v>
      </c>
      <c r="F743" s="1" t="s">
        <v>32</v>
      </c>
      <c r="G743" s="3">
        <v>18000</v>
      </c>
      <c r="H743" s="4">
        <v>0</v>
      </c>
      <c r="I743" s="3">
        <v>25</v>
      </c>
      <c r="J743" s="3">
        <f t="shared" si="206"/>
        <v>516.6</v>
      </c>
      <c r="K743" s="55">
        <f t="shared" si="207"/>
        <v>1277.9999999999998</v>
      </c>
      <c r="L743" s="55">
        <f t="shared" si="209"/>
        <v>207</v>
      </c>
      <c r="M743" s="3">
        <f t="shared" si="210"/>
        <v>547.20000000000005</v>
      </c>
      <c r="N743" s="55">
        <f t="shared" si="208"/>
        <v>1276.2</v>
      </c>
      <c r="O743" s="5">
        <v>0</v>
      </c>
      <c r="P743" s="3">
        <f t="shared" si="202"/>
        <v>3825</v>
      </c>
      <c r="Q743" s="3">
        <f t="shared" si="203"/>
        <v>1088.8000000000002</v>
      </c>
      <c r="R743" s="3">
        <f t="shared" si="204"/>
        <v>2761.2</v>
      </c>
      <c r="S743" s="57">
        <f t="shared" si="205"/>
        <v>16911.2</v>
      </c>
      <c r="T743" s="1">
        <v>111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1:168" s="2" customFormat="1" ht="15" customHeight="1" x14ac:dyDescent="0.25">
      <c r="A744" s="1">
        <v>153</v>
      </c>
      <c r="B744" s="2" t="s">
        <v>819</v>
      </c>
      <c r="C744" s="1" t="s">
        <v>34</v>
      </c>
      <c r="D744" s="110" t="s">
        <v>644</v>
      </c>
      <c r="E744" s="1" t="s">
        <v>39</v>
      </c>
      <c r="F744" s="1" t="s">
        <v>32</v>
      </c>
      <c r="G744" s="3">
        <v>22575</v>
      </c>
      <c r="H744" s="4">
        <v>0</v>
      </c>
      <c r="I744" s="3">
        <v>25</v>
      </c>
      <c r="J744" s="3">
        <f t="shared" si="206"/>
        <v>647.90250000000003</v>
      </c>
      <c r="K744" s="55">
        <f t="shared" si="207"/>
        <v>1602.8249999999998</v>
      </c>
      <c r="L744" s="55">
        <f t="shared" si="209"/>
        <v>259.61250000000001</v>
      </c>
      <c r="M744" s="3">
        <f t="shared" si="210"/>
        <v>686.28</v>
      </c>
      <c r="N744" s="55">
        <f t="shared" si="208"/>
        <v>1600.5675000000001</v>
      </c>
      <c r="O744" s="5">
        <v>0</v>
      </c>
      <c r="P744" s="3">
        <f t="shared" si="202"/>
        <v>4797.1875</v>
      </c>
      <c r="Q744" s="3">
        <f t="shared" si="203"/>
        <v>1359.1824999999999</v>
      </c>
      <c r="R744" s="3">
        <f t="shared" si="204"/>
        <v>3463.0050000000001</v>
      </c>
      <c r="S744" s="57">
        <f t="shared" si="205"/>
        <v>21215.817500000001</v>
      </c>
      <c r="T744" s="1">
        <v>111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1:168" s="2" customFormat="1" ht="15" customHeight="1" x14ac:dyDescent="0.25">
      <c r="A745" s="1">
        <v>154</v>
      </c>
      <c r="B745" s="2" t="s">
        <v>820</v>
      </c>
      <c r="C745" s="1" t="s">
        <v>34</v>
      </c>
      <c r="D745" s="110" t="s">
        <v>644</v>
      </c>
      <c r="E745" s="1" t="s">
        <v>736</v>
      </c>
      <c r="F745" s="1" t="s">
        <v>32</v>
      </c>
      <c r="G745" s="3">
        <v>22575</v>
      </c>
      <c r="H745" s="58">
        <v>0</v>
      </c>
      <c r="I745" s="3">
        <v>25</v>
      </c>
      <c r="J745" s="3">
        <f t="shared" si="206"/>
        <v>647.90250000000003</v>
      </c>
      <c r="K745" s="55">
        <f t="shared" si="207"/>
        <v>1602.8249999999998</v>
      </c>
      <c r="L745" s="55">
        <f t="shared" si="209"/>
        <v>259.61250000000001</v>
      </c>
      <c r="M745" s="3">
        <f t="shared" si="210"/>
        <v>686.28</v>
      </c>
      <c r="N745" s="55">
        <f t="shared" si="208"/>
        <v>1600.5675000000001</v>
      </c>
      <c r="O745" s="5">
        <v>0</v>
      </c>
      <c r="P745" s="3">
        <f t="shared" si="202"/>
        <v>4797.1875</v>
      </c>
      <c r="Q745" s="3">
        <f t="shared" si="203"/>
        <v>1359.1824999999999</v>
      </c>
      <c r="R745" s="3">
        <f t="shared" si="204"/>
        <v>3463.0050000000001</v>
      </c>
      <c r="S745" s="57">
        <f t="shared" si="205"/>
        <v>21215.817500000001</v>
      </c>
      <c r="T745" s="1">
        <v>111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1:168" s="2" customFormat="1" ht="15" customHeight="1" x14ac:dyDescent="0.25">
      <c r="A746" s="1">
        <v>155</v>
      </c>
      <c r="B746" s="2" t="s">
        <v>821</v>
      </c>
      <c r="C746" s="1" t="s">
        <v>34</v>
      </c>
      <c r="D746" s="110" t="s">
        <v>644</v>
      </c>
      <c r="E746" s="1" t="s">
        <v>736</v>
      </c>
      <c r="F746" s="1" t="s">
        <v>32</v>
      </c>
      <c r="G746" s="3">
        <v>22575</v>
      </c>
      <c r="H746" s="58">
        <v>0</v>
      </c>
      <c r="I746" s="3">
        <v>25</v>
      </c>
      <c r="J746" s="3">
        <f>+G746*2.87%</f>
        <v>647.90250000000003</v>
      </c>
      <c r="K746" s="55">
        <f>+G746*7.1%</f>
        <v>1602.8249999999998</v>
      </c>
      <c r="L746" s="55">
        <f>+G746*1.15%</f>
        <v>259.61250000000001</v>
      </c>
      <c r="M746" s="3">
        <f>+G746*3.04%</f>
        <v>686.28</v>
      </c>
      <c r="N746" s="55">
        <f>+G746*7.09%</f>
        <v>1600.5675000000001</v>
      </c>
      <c r="O746" s="5">
        <v>0</v>
      </c>
      <c r="P746" s="3">
        <f>SUM(J746:N746)</f>
        <v>4797.1875</v>
      </c>
      <c r="Q746" s="3">
        <f>+H746+I746+J746+M746+O746</f>
        <v>1359.1824999999999</v>
      </c>
      <c r="R746" s="3">
        <f>+K746+L746+N746</f>
        <v>3463.0050000000001</v>
      </c>
      <c r="S746" s="57">
        <f>+G746-Q746</f>
        <v>21215.817500000001</v>
      </c>
      <c r="T746" s="1">
        <v>111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1:168" s="2" customFormat="1" ht="15" customHeight="1" x14ac:dyDescent="0.25">
      <c r="A747" s="1">
        <v>156</v>
      </c>
      <c r="B747" s="2" t="s">
        <v>822</v>
      </c>
      <c r="C747" s="1" t="s">
        <v>34</v>
      </c>
      <c r="D747" s="110" t="s">
        <v>644</v>
      </c>
      <c r="E747" s="128" t="s">
        <v>654</v>
      </c>
      <c r="F747" s="1" t="s">
        <v>32</v>
      </c>
      <c r="G747" s="3">
        <v>30000</v>
      </c>
      <c r="H747" s="58">
        <v>0</v>
      </c>
      <c r="I747" s="3">
        <v>25</v>
      </c>
      <c r="J747" s="3">
        <f>+G747*2.87%</f>
        <v>861</v>
      </c>
      <c r="K747" s="55">
        <f>+G747*7.1%</f>
        <v>2130</v>
      </c>
      <c r="L747" s="55">
        <f>+G747*1.15%</f>
        <v>345</v>
      </c>
      <c r="M747" s="3">
        <f>+G747*3.04%</f>
        <v>912</v>
      </c>
      <c r="N747" s="55">
        <f>+G747*7.09%</f>
        <v>2127</v>
      </c>
      <c r="O747" s="5">
        <v>0</v>
      </c>
      <c r="P747" s="3">
        <f>SUM(J747:N747)</f>
        <v>6375</v>
      </c>
      <c r="Q747" s="3">
        <f>+H747+I747+J747+M747+O747</f>
        <v>1798</v>
      </c>
      <c r="R747" s="3">
        <f>+K747+L747+N747</f>
        <v>4602</v>
      </c>
      <c r="S747" s="57">
        <f>+G747-Q747</f>
        <v>28202</v>
      </c>
      <c r="T747" s="1">
        <v>111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1:168" s="2" customFormat="1" ht="15" customHeight="1" x14ac:dyDescent="0.25">
      <c r="A748" s="1">
        <v>157</v>
      </c>
      <c r="B748" s="2" t="s">
        <v>823</v>
      </c>
      <c r="C748" s="1" t="s">
        <v>30</v>
      </c>
      <c r="D748" s="110" t="s">
        <v>644</v>
      </c>
      <c r="E748" s="1" t="s">
        <v>647</v>
      </c>
      <c r="F748" s="1" t="s">
        <v>32</v>
      </c>
      <c r="G748" s="3">
        <v>18000</v>
      </c>
      <c r="H748" s="58">
        <v>0</v>
      </c>
      <c r="I748" s="3">
        <v>25</v>
      </c>
      <c r="J748" s="3">
        <f t="shared" si="206"/>
        <v>516.6</v>
      </c>
      <c r="K748" s="55">
        <f t="shared" si="207"/>
        <v>1277.9999999999998</v>
      </c>
      <c r="L748" s="55">
        <f t="shared" si="209"/>
        <v>207</v>
      </c>
      <c r="M748" s="3">
        <f t="shared" si="210"/>
        <v>547.20000000000005</v>
      </c>
      <c r="N748" s="55">
        <f t="shared" si="208"/>
        <v>1276.2</v>
      </c>
      <c r="O748" s="5">
        <v>0</v>
      </c>
      <c r="P748" s="3">
        <f t="shared" si="202"/>
        <v>3825</v>
      </c>
      <c r="Q748" s="3">
        <f t="shared" si="203"/>
        <v>1088.8000000000002</v>
      </c>
      <c r="R748" s="3">
        <f t="shared" si="204"/>
        <v>2761.2</v>
      </c>
      <c r="S748" s="57">
        <f t="shared" si="205"/>
        <v>16911.2</v>
      </c>
      <c r="T748" s="1">
        <v>111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1:168" s="2" customFormat="1" ht="15" customHeight="1" x14ac:dyDescent="0.25">
      <c r="A749" s="1">
        <v>158</v>
      </c>
      <c r="B749" s="2" t="s">
        <v>824</v>
      </c>
      <c r="C749" s="1" t="s">
        <v>30</v>
      </c>
      <c r="D749" s="110" t="s">
        <v>644</v>
      </c>
      <c r="E749" s="1" t="s">
        <v>647</v>
      </c>
      <c r="F749" s="1" t="s">
        <v>32</v>
      </c>
      <c r="G749" s="3">
        <v>18000</v>
      </c>
      <c r="H749" s="58">
        <v>0</v>
      </c>
      <c r="I749" s="3">
        <v>25</v>
      </c>
      <c r="J749" s="3">
        <f t="shared" si="206"/>
        <v>516.6</v>
      </c>
      <c r="K749" s="55">
        <f t="shared" si="207"/>
        <v>1277.9999999999998</v>
      </c>
      <c r="L749" s="55">
        <f t="shared" si="209"/>
        <v>207</v>
      </c>
      <c r="M749" s="3">
        <f t="shared" si="210"/>
        <v>547.20000000000005</v>
      </c>
      <c r="N749" s="55">
        <f t="shared" si="208"/>
        <v>1276.2</v>
      </c>
      <c r="O749" s="5">
        <v>0</v>
      </c>
      <c r="P749" s="3">
        <f t="shared" si="202"/>
        <v>3825</v>
      </c>
      <c r="Q749" s="3">
        <f t="shared" si="203"/>
        <v>1088.8000000000002</v>
      </c>
      <c r="R749" s="3">
        <f t="shared" si="204"/>
        <v>2761.2</v>
      </c>
      <c r="S749" s="57">
        <f t="shared" si="205"/>
        <v>16911.2</v>
      </c>
      <c r="T749" s="1">
        <v>111</v>
      </c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</row>
    <row r="750" spans="1:168" s="2" customFormat="1" ht="15" customHeight="1" x14ac:dyDescent="0.25">
      <c r="A750" s="1">
        <v>159</v>
      </c>
      <c r="B750" s="2" t="s">
        <v>825</v>
      </c>
      <c r="C750" s="1" t="s">
        <v>30</v>
      </c>
      <c r="D750" s="110" t="s">
        <v>644</v>
      </c>
      <c r="E750" s="1" t="s">
        <v>826</v>
      </c>
      <c r="F750" s="1" t="s">
        <v>32</v>
      </c>
      <c r="G750" s="3">
        <v>18000</v>
      </c>
      <c r="H750" s="58">
        <v>0</v>
      </c>
      <c r="I750" s="3">
        <v>25</v>
      </c>
      <c r="J750" s="3">
        <f t="shared" si="206"/>
        <v>516.6</v>
      </c>
      <c r="K750" s="55">
        <f t="shared" si="207"/>
        <v>1277.9999999999998</v>
      </c>
      <c r="L750" s="55">
        <f t="shared" si="209"/>
        <v>207</v>
      </c>
      <c r="M750" s="3">
        <f t="shared" si="210"/>
        <v>547.20000000000005</v>
      </c>
      <c r="N750" s="55">
        <f t="shared" si="208"/>
        <v>1276.2</v>
      </c>
      <c r="O750" s="5">
        <v>1350.12</v>
      </c>
      <c r="P750" s="3">
        <f t="shared" si="202"/>
        <v>3825</v>
      </c>
      <c r="Q750" s="3">
        <f t="shared" si="203"/>
        <v>2438.92</v>
      </c>
      <c r="R750" s="3">
        <f t="shared" si="204"/>
        <v>2761.2</v>
      </c>
      <c r="S750" s="57">
        <f t="shared" si="205"/>
        <v>15561.08</v>
      </c>
      <c r="T750" s="1">
        <v>111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1:168" s="88" customFormat="1" ht="15" customHeight="1" x14ac:dyDescent="0.25">
      <c r="A751" s="1">
        <v>160</v>
      </c>
      <c r="B751" s="88" t="s">
        <v>827</v>
      </c>
      <c r="C751" s="89" t="s">
        <v>34</v>
      </c>
      <c r="D751" s="111" t="s">
        <v>644</v>
      </c>
      <c r="E751" s="89" t="s">
        <v>608</v>
      </c>
      <c r="F751" s="89" t="s">
        <v>32</v>
      </c>
      <c r="G751" s="90">
        <v>30000</v>
      </c>
      <c r="H751" s="148">
        <v>0</v>
      </c>
      <c r="I751" s="90">
        <v>25</v>
      </c>
      <c r="J751" s="90">
        <f t="shared" si="206"/>
        <v>861</v>
      </c>
      <c r="K751" s="92">
        <f t="shared" si="207"/>
        <v>2130</v>
      </c>
      <c r="L751" s="92">
        <f t="shared" si="209"/>
        <v>345</v>
      </c>
      <c r="M751" s="90">
        <f t="shared" si="210"/>
        <v>912</v>
      </c>
      <c r="N751" s="92">
        <f t="shared" si="208"/>
        <v>2127</v>
      </c>
      <c r="O751" s="5">
        <v>1350.12</v>
      </c>
      <c r="P751" s="90">
        <f t="shared" si="202"/>
        <v>6375</v>
      </c>
      <c r="Q751" s="90">
        <f t="shared" si="203"/>
        <v>3148.12</v>
      </c>
      <c r="R751" s="90">
        <f t="shared" si="204"/>
        <v>4602</v>
      </c>
      <c r="S751" s="5">
        <f t="shared" si="205"/>
        <v>26851.88</v>
      </c>
      <c r="T751" s="89">
        <v>111</v>
      </c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  <c r="AW751" s="89"/>
      <c r="AX751" s="89"/>
      <c r="AY751" s="89"/>
      <c r="AZ751" s="89"/>
      <c r="BA751" s="89"/>
      <c r="BB751" s="89"/>
      <c r="BC751" s="89"/>
      <c r="BD751" s="89"/>
      <c r="BE751" s="89"/>
      <c r="BF751" s="89"/>
      <c r="BG751" s="89"/>
      <c r="BH751" s="89"/>
      <c r="BI751" s="89"/>
      <c r="BJ751" s="89"/>
      <c r="BK751" s="89"/>
      <c r="BL751" s="89"/>
      <c r="BM751" s="89"/>
      <c r="BN751" s="89"/>
      <c r="BO751" s="89"/>
      <c r="BP751" s="89"/>
      <c r="BQ751" s="89"/>
      <c r="BR751" s="89"/>
      <c r="BS751" s="89"/>
      <c r="BT751" s="89"/>
      <c r="BU751" s="89"/>
      <c r="BV751" s="89"/>
      <c r="BW751" s="89"/>
      <c r="BX751" s="89"/>
      <c r="BY751" s="89"/>
      <c r="BZ751" s="89"/>
      <c r="CA751" s="89"/>
      <c r="CB751" s="89"/>
      <c r="CC751" s="89"/>
      <c r="CD751" s="89"/>
      <c r="CE751" s="89"/>
      <c r="CF751" s="89"/>
      <c r="CG751" s="89"/>
      <c r="CH751" s="89"/>
      <c r="CI751" s="89"/>
      <c r="CJ751" s="89"/>
      <c r="CK751" s="89"/>
      <c r="CL751" s="89"/>
      <c r="CM751" s="89"/>
      <c r="CN751" s="89"/>
      <c r="CO751" s="89"/>
      <c r="CP751" s="89"/>
      <c r="CQ751" s="89"/>
      <c r="CR751" s="89"/>
      <c r="CS751" s="89"/>
      <c r="CT751" s="89"/>
      <c r="CU751" s="89"/>
      <c r="CV751" s="89"/>
      <c r="CW751" s="89"/>
      <c r="CX751" s="89"/>
      <c r="CY751" s="89"/>
      <c r="CZ751" s="89"/>
      <c r="DA751" s="89"/>
      <c r="DB751" s="89"/>
      <c r="DC751" s="89"/>
      <c r="DD751" s="89"/>
      <c r="DE751" s="89"/>
      <c r="DF751" s="89"/>
      <c r="DG751" s="89"/>
      <c r="DH751" s="89"/>
      <c r="DI751" s="89"/>
      <c r="DJ751" s="89"/>
      <c r="DK751" s="89"/>
      <c r="DL751" s="89"/>
      <c r="DM751" s="89"/>
      <c r="DN751" s="89"/>
      <c r="DO751" s="89"/>
      <c r="DP751" s="89"/>
      <c r="DQ751" s="89"/>
      <c r="DR751" s="89"/>
      <c r="DS751" s="89"/>
      <c r="DT751" s="89"/>
      <c r="DU751" s="89"/>
      <c r="DV751" s="89"/>
      <c r="DW751" s="89"/>
      <c r="DX751" s="89"/>
      <c r="DY751" s="89"/>
      <c r="DZ751" s="89"/>
      <c r="EA751" s="89"/>
      <c r="EB751" s="89"/>
      <c r="EC751" s="89"/>
      <c r="ED751" s="89"/>
      <c r="EE751" s="89"/>
      <c r="EF751" s="89"/>
      <c r="EG751" s="89"/>
      <c r="EH751" s="89"/>
      <c r="EI751" s="89"/>
      <c r="EJ751" s="89"/>
      <c r="EK751" s="89"/>
      <c r="EL751" s="89"/>
      <c r="EM751" s="89"/>
      <c r="EN751" s="89"/>
      <c r="EO751" s="89"/>
      <c r="EP751" s="89"/>
      <c r="EQ751" s="89"/>
      <c r="ER751" s="89"/>
      <c r="ES751" s="89"/>
      <c r="ET751" s="89"/>
      <c r="EU751" s="89"/>
      <c r="EV751" s="89"/>
      <c r="EW751" s="89"/>
      <c r="EX751" s="89"/>
      <c r="EY751" s="89"/>
      <c r="EZ751" s="89"/>
      <c r="FA751" s="89"/>
      <c r="FB751" s="89"/>
      <c r="FC751" s="89"/>
      <c r="FD751" s="89"/>
      <c r="FE751" s="89"/>
      <c r="FF751" s="89"/>
      <c r="FG751" s="89"/>
      <c r="FH751" s="89"/>
      <c r="FI751" s="89"/>
      <c r="FJ751" s="89"/>
      <c r="FK751" s="89"/>
      <c r="FL751" s="89"/>
    </row>
    <row r="752" spans="1:168" s="2" customFormat="1" ht="15" customHeight="1" x14ac:dyDescent="0.25">
      <c r="A752" s="1">
        <v>161</v>
      </c>
      <c r="B752" s="2" t="s">
        <v>828</v>
      </c>
      <c r="C752" s="1" t="s">
        <v>30</v>
      </c>
      <c r="D752" s="110" t="s">
        <v>644</v>
      </c>
      <c r="E752" s="1" t="s">
        <v>647</v>
      </c>
      <c r="F752" s="1" t="s">
        <v>32</v>
      </c>
      <c r="G752" s="3">
        <v>18000</v>
      </c>
      <c r="H752" s="58">
        <v>0</v>
      </c>
      <c r="I752" s="3">
        <v>25</v>
      </c>
      <c r="J752" s="3">
        <f t="shared" si="206"/>
        <v>516.6</v>
      </c>
      <c r="K752" s="55">
        <f t="shared" si="207"/>
        <v>1277.9999999999998</v>
      </c>
      <c r="L752" s="55">
        <f t="shared" si="209"/>
        <v>207</v>
      </c>
      <c r="M752" s="3">
        <f t="shared" si="210"/>
        <v>547.20000000000005</v>
      </c>
      <c r="N752" s="55">
        <f t="shared" si="208"/>
        <v>1276.2</v>
      </c>
      <c r="O752" s="5">
        <v>0</v>
      </c>
      <c r="P752" s="3">
        <f t="shared" si="202"/>
        <v>3825</v>
      </c>
      <c r="Q752" s="3">
        <f t="shared" si="203"/>
        <v>1088.8000000000002</v>
      </c>
      <c r="R752" s="3">
        <f t="shared" si="204"/>
        <v>2761.2</v>
      </c>
      <c r="S752" s="57">
        <f t="shared" si="205"/>
        <v>16911.2</v>
      </c>
      <c r="T752" s="1">
        <v>111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1:168" s="2" customFormat="1" ht="15" customHeight="1" x14ac:dyDescent="0.25">
      <c r="A753" s="1">
        <v>162</v>
      </c>
      <c r="B753" s="2" t="s">
        <v>829</v>
      </c>
      <c r="C753" s="1" t="s">
        <v>30</v>
      </c>
      <c r="D753" s="110" t="s">
        <v>644</v>
      </c>
      <c r="E753" s="1" t="s">
        <v>647</v>
      </c>
      <c r="F753" s="1" t="s">
        <v>32</v>
      </c>
      <c r="G753" s="3">
        <v>18000</v>
      </c>
      <c r="H753" s="58">
        <v>0</v>
      </c>
      <c r="I753" s="3">
        <v>25</v>
      </c>
      <c r="J753" s="3">
        <f t="shared" si="206"/>
        <v>516.6</v>
      </c>
      <c r="K753" s="55">
        <f t="shared" si="207"/>
        <v>1277.9999999999998</v>
      </c>
      <c r="L753" s="55">
        <f t="shared" si="209"/>
        <v>207</v>
      </c>
      <c r="M753" s="3">
        <f t="shared" si="210"/>
        <v>547.20000000000005</v>
      </c>
      <c r="N753" s="55">
        <f t="shared" si="208"/>
        <v>1276.2</v>
      </c>
      <c r="O753" s="5">
        <v>0</v>
      </c>
      <c r="P753" s="3">
        <f t="shared" si="202"/>
        <v>3825</v>
      </c>
      <c r="Q753" s="3">
        <f t="shared" si="203"/>
        <v>1088.8000000000002</v>
      </c>
      <c r="R753" s="3">
        <f t="shared" si="204"/>
        <v>2761.2</v>
      </c>
      <c r="S753" s="57">
        <f t="shared" si="205"/>
        <v>16911.2</v>
      </c>
      <c r="T753" s="1">
        <v>111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1:168" s="2" customFormat="1" ht="15" customHeight="1" x14ac:dyDescent="0.25">
      <c r="A754" s="1">
        <v>163</v>
      </c>
      <c r="B754" s="2" t="s">
        <v>830</v>
      </c>
      <c r="C754" s="1" t="s">
        <v>30</v>
      </c>
      <c r="D754" s="110" t="s">
        <v>644</v>
      </c>
      <c r="E754" s="123" t="s">
        <v>666</v>
      </c>
      <c r="F754" s="1" t="s">
        <v>32</v>
      </c>
      <c r="G754" s="3">
        <v>31000</v>
      </c>
      <c r="H754" s="4">
        <v>0</v>
      </c>
      <c r="I754" s="3">
        <v>25</v>
      </c>
      <c r="J754" s="3">
        <f t="shared" si="206"/>
        <v>889.7</v>
      </c>
      <c r="K754" s="55">
        <f t="shared" si="207"/>
        <v>2201</v>
      </c>
      <c r="L754" s="55">
        <f t="shared" si="209"/>
        <v>356.5</v>
      </c>
      <c r="M754" s="3">
        <f t="shared" si="210"/>
        <v>942.4</v>
      </c>
      <c r="N754" s="55">
        <f t="shared" si="208"/>
        <v>2197.9</v>
      </c>
      <c r="O754" s="5">
        <v>0</v>
      </c>
      <c r="P754" s="3">
        <f t="shared" si="202"/>
        <v>6587.5</v>
      </c>
      <c r="Q754" s="3">
        <f t="shared" si="203"/>
        <v>1857.1</v>
      </c>
      <c r="R754" s="3">
        <f t="shared" si="204"/>
        <v>4755.3999999999996</v>
      </c>
      <c r="S754" s="57">
        <f t="shared" si="205"/>
        <v>29142.9</v>
      </c>
      <c r="T754" s="1">
        <v>111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1:168" s="2" customFormat="1" ht="15" customHeight="1" x14ac:dyDescent="0.25">
      <c r="A755" s="1">
        <v>164</v>
      </c>
      <c r="B755" s="2" t="s">
        <v>831</v>
      </c>
      <c r="C755" s="1" t="s">
        <v>30</v>
      </c>
      <c r="D755" s="110" t="s">
        <v>644</v>
      </c>
      <c r="E755" s="1" t="s">
        <v>647</v>
      </c>
      <c r="F755" s="1" t="s">
        <v>32</v>
      </c>
      <c r="G755" s="3">
        <v>18000</v>
      </c>
      <c r="H755" s="58">
        <v>0</v>
      </c>
      <c r="I755" s="3">
        <v>25</v>
      </c>
      <c r="J755" s="3">
        <f t="shared" si="206"/>
        <v>516.6</v>
      </c>
      <c r="K755" s="55">
        <f t="shared" si="207"/>
        <v>1277.9999999999998</v>
      </c>
      <c r="L755" s="55">
        <f t="shared" si="209"/>
        <v>207</v>
      </c>
      <c r="M755" s="3">
        <f t="shared" si="210"/>
        <v>547.20000000000005</v>
      </c>
      <c r="N755" s="55">
        <f t="shared" si="208"/>
        <v>1276.2</v>
      </c>
      <c r="O755" s="5">
        <v>0</v>
      </c>
      <c r="P755" s="3">
        <f t="shared" si="202"/>
        <v>3825</v>
      </c>
      <c r="Q755" s="3">
        <f t="shared" si="203"/>
        <v>1088.8000000000002</v>
      </c>
      <c r="R755" s="3">
        <f t="shared" si="204"/>
        <v>2761.2</v>
      </c>
      <c r="S755" s="57">
        <f t="shared" si="205"/>
        <v>16911.2</v>
      </c>
      <c r="T755" s="1">
        <v>111</v>
      </c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</row>
    <row r="756" spans="1:168" s="2" customFormat="1" ht="15" customHeight="1" x14ac:dyDescent="0.25">
      <c r="A756" s="1">
        <v>165</v>
      </c>
      <c r="B756" s="2" t="s">
        <v>832</v>
      </c>
      <c r="C756" s="1" t="s">
        <v>30</v>
      </c>
      <c r="D756" s="110" t="s">
        <v>644</v>
      </c>
      <c r="E756" s="1" t="s">
        <v>647</v>
      </c>
      <c r="F756" s="1" t="s">
        <v>32</v>
      </c>
      <c r="G756" s="3">
        <v>18000</v>
      </c>
      <c r="H756" s="58">
        <v>0</v>
      </c>
      <c r="I756" s="3">
        <v>25</v>
      </c>
      <c r="J756" s="3">
        <f t="shared" si="206"/>
        <v>516.6</v>
      </c>
      <c r="K756" s="55">
        <f t="shared" si="207"/>
        <v>1277.9999999999998</v>
      </c>
      <c r="L756" s="55">
        <f t="shared" si="209"/>
        <v>207</v>
      </c>
      <c r="M756" s="3">
        <f t="shared" si="210"/>
        <v>547.20000000000005</v>
      </c>
      <c r="N756" s="55">
        <f t="shared" si="208"/>
        <v>1276.2</v>
      </c>
      <c r="O756" s="5">
        <v>0</v>
      </c>
      <c r="P756" s="3">
        <f t="shared" si="202"/>
        <v>3825</v>
      </c>
      <c r="Q756" s="3">
        <f t="shared" si="203"/>
        <v>1088.8000000000002</v>
      </c>
      <c r="R756" s="3">
        <f t="shared" si="204"/>
        <v>2761.2</v>
      </c>
      <c r="S756" s="57">
        <f t="shared" si="205"/>
        <v>16911.2</v>
      </c>
      <c r="T756" s="1">
        <v>111</v>
      </c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</row>
    <row r="757" spans="1:168" s="2" customFormat="1" ht="15" customHeight="1" x14ac:dyDescent="0.25">
      <c r="A757" s="1">
        <v>166</v>
      </c>
      <c r="B757" s="2" t="s">
        <v>833</v>
      </c>
      <c r="C757" s="1" t="s">
        <v>30</v>
      </c>
      <c r="D757" s="110" t="s">
        <v>644</v>
      </c>
      <c r="E757" s="1" t="s">
        <v>647</v>
      </c>
      <c r="F757" s="1" t="s">
        <v>32</v>
      </c>
      <c r="G757" s="3">
        <v>18000</v>
      </c>
      <c r="H757" s="58">
        <v>0</v>
      </c>
      <c r="I757" s="3">
        <v>25</v>
      </c>
      <c r="J757" s="3">
        <f t="shared" si="206"/>
        <v>516.6</v>
      </c>
      <c r="K757" s="55">
        <f t="shared" si="207"/>
        <v>1277.9999999999998</v>
      </c>
      <c r="L757" s="55">
        <f t="shared" si="209"/>
        <v>207</v>
      </c>
      <c r="M757" s="3">
        <f t="shared" si="210"/>
        <v>547.20000000000005</v>
      </c>
      <c r="N757" s="55">
        <f t="shared" si="208"/>
        <v>1276.2</v>
      </c>
      <c r="O757" s="5">
        <v>0</v>
      </c>
      <c r="P757" s="3">
        <f t="shared" si="202"/>
        <v>3825</v>
      </c>
      <c r="Q757" s="3">
        <f t="shared" si="203"/>
        <v>1088.8000000000002</v>
      </c>
      <c r="R757" s="3">
        <f t="shared" si="204"/>
        <v>2761.2</v>
      </c>
      <c r="S757" s="57">
        <f t="shared" si="205"/>
        <v>16911.2</v>
      </c>
      <c r="T757" s="1">
        <v>111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1:168" s="2" customFormat="1" ht="15" customHeight="1" x14ac:dyDescent="0.25">
      <c r="A758" s="1">
        <v>167</v>
      </c>
      <c r="B758" s="2" t="s">
        <v>834</v>
      </c>
      <c r="C758" s="1" t="s">
        <v>30</v>
      </c>
      <c r="D758" s="110" t="s">
        <v>644</v>
      </c>
      <c r="E758" s="1" t="s">
        <v>647</v>
      </c>
      <c r="F758" s="1" t="s">
        <v>32</v>
      </c>
      <c r="G758" s="3">
        <v>18000</v>
      </c>
      <c r="H758" s="58">
        <v>0</v>
      </c>
      <c r="I758" s="3">
        <v>25</v>
      </c>
      <c r="J758" s="3">
        <f t="shared" si="206"/>
        <v>516.6</v>
      </c>
      <c r="K758" s="55">
        <f t="shared" si="207"/>
        <v>1277.9999999999998</v>
      </c>
      <c r="L758" s="55">
        <f t="shared" si="209"/>
        <v>207</v>
      </c>
      <c r="M758" s="3">
        <f t="shared" si="210"/>
        <v>547.20000000000005</v>
      </c>
      <c r="N758" s="55">
        <f t="shared" si="208"/>
        <v>1276.2</v>
      </c>
      <c r="O758" s="5">
        <v>0</v>
      </c>
      <c r="P758" s="3">
        <f t="shared" si="202"/>
        <v>3825</v>
      </c>
      <c r="Q758" s="3">
        <f t="shared" si="203"/>
        <v>1088.8000000000002</v>
      </c>
      <c r="R758" s="3">
        <f t="shared" si="204"/>
        <v>2761.2</v>
      </c>
      <c r="S758" s="57">
        <f t="shared" si="205"/>
        <v>16911.2</v>
      </c>
      <c r="T758" s="1">
        <v>111</v>
      </c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</row>
    <row r="759" spans="1:168" s="2" customFormat="1" ht="15" customHeight="1" x14ac:dyDescent="0.25">
      <c r="A759" s="1">
        <v>168</v>
      </c>
      <c r="B759" s="2" t="s">
        <v>835</v>
      </c>
      <c r="C759" s="1" t="s">
        <v>30</v>
      </c>
      <c r="D759" s="110" t="s">
        <v>644</v>
      </c>
      <c r="E759" s="1" t="s">
        <v>647</v>
      </c>
      <c r="F759" s="1" t="s">
        <v>32</v>
      </c>
      <c r="G759" s="3">
        <v>18000</v>
      </c>
      <c r="H759" s="58">
        <v>0</v>
      </c>
      <c r="I759" s="3">
        <v>25</v>
      </c>
      <c r="J759" s="3">
        <f t="shared" si="206"/>
        <v>516.6</v>
      </c>
      <c r="K759" s="55">
        <f t="shared" si="207"/>
        <v>1277.9999999999998</v>
      </c>
      <c r="L759" s="55">
        <f t="shared" si="209"/>
        <v>207</v>
      </c>
      <c r="M759" s="3">
        <f t="shared" si="210"/>
        <v>547.20000000000005</v>
      </c>
      <c r="N759" s="55">
        <f t="shared" si="208"/>
        <v>1276.2</v>
      </c>
      <c r="O759" s="5">
        <v>0</v>
      </c>
      <c r="P759" s="3">
        <f t="shared" si="202"/>
        <v>3825</v>
      </c>
      <c r="Q759" s="3">
        <f t="shared" si="203"/>
        <v>1088.8000000000002</v>
      </c>
      <c r="R759" s="3">
        <f t="shared" si="204"/>
        <v>2761.2</v>
      </c>
      <c r="S759" s="57">
        <f t="shared" si="205"/>
        <v>16911.2</v>
      </c>
      <c r="T759" s="1">
        <v>111</v>
      </c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</row>
    <row r="760" spans="1:168" s="2" customFormat="1" ht="15" customHeight="1" x14ac:dyDescent="0.25">
      <c r="A760" s="1">
        <v>169</v>
      </c>
      <c r="B760" s="2" t="s">
        <v>836</v>
      </c>
      <c r="C760" s="1" t="s">
        <v>30</v>
      </c>
      <c r="D760" s="110" t="s">
        <v>644</v>
      </c>
      <c r="E760" s="1" t="s">
        <v>654</v>
      </c>
      <c r="F760" s="1" t="s">
        <v>32</v>
      </c>
      <c r="G760" s="3">
        <v>22575</v>
      </c>
      <c r="H760" s="58">
        <v>0</v>
      </c>
      <c r="I760" s="3">
        <v>25</v>
      </c>
      <c r="J760" s="3">
        <f t="shared" si="206"/>
        <v>647.90250000000003</v>
      </c>
      <c r="K760" s="55">
        <f t="shared" si="207"/>
        <v>1602.8249999999998</v>
      </c>
      <c r="L760" s="55">
        <f t="shared" si="209"/>
        <v>259.61250000000001</v>
      </c>
      <c r="M760" s="3">
        <f t="shared" si="210"/>
        <v>686.28</v>
      </c>
      <c r="N760" s="55">
        <f t="shared" si="208"/>
        <v>1600.5675000000001</v>
      </c>
      <c r="O760" s="5">
        <v>0</v>
      </c>
      <c r="P760" s="3">
        <f t="shared" si="202"/>
        <v>4797.1875</v>
      </c>
      <c r="Q760" s="3">
        <f t="shared" si="203"/>
        <v>1359.1824999999999</v>
      </c>
      <c r="R760" s="3">
        <f t="shared" si="204"/>
        <v>3463.0050000000001</v>
      </c>
      <c r="S760" s="57">
        <f t="shared" si="205"/>
        <v>21215.817500000001</v>
      </c>
      <c r="T760" s="1">
        <v>111</v>
      </c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</row>
    <row r="761" spans="1:168" s="2" customFormat="1" ht="15" customHeight="1" x14ac:dyDescent="0.25">
      <c r="A761" s="1">
        <v>170</v>
      </c>
      <c r="B761" s="2" t="s">
        <v>837</v>
      </c>
      <c r="C761" s="1" t="s">
        <v>34</v>
      </c>
      <c r="D761" s="110" t="s">
        <v>644</v>
      </c>
      <c r="E761" s="1" t="s">
        <v>159</v>
      </c>
      <c r="F761" s="1" t="s">
        <v>32</v>
      </c>
      <c r="G761" s="3">
        <v>30000</v>
      </c>
      <c r="H761" s="58">
        <v>0</v>
      </c>
      <c r="I761" s="3">
        <v>25</v>
      </c>
      <c r="J761" s="3">
        <f t="shared" si="206"/>
        <v>861</v>
      </c>
      <c r="K761" s="55">
        <f t="shared" si="207"/>
        <v>2130</v>
      </c>
      <c r="L761" s="55">
        <f t="shared" si="209"/>
        <v>345</v>
      </c>
      <c r="M761" s="3">
        <f t="shared" si="210"/>
        <v>912</v>
      </c>
      <c r="N761" s="55">
        <f t="shared" si="208"/>
        <v>2127</v>
      </c>
      <c r="O761" s="5">
        <v>0</v>
      </c>
      <c r="P761" s="3">
        <f t="shared" si="202"/>
        <v>6375</v>
      </c>
      <c r="Q761" s="3">
        <f t="shared" si="203"/>
        <v>1798</v>
      </c>
      <c r="R761" s="3">
        <f t="shared" si="204"/>
        <v>4602</v>
      </c>
      <c r="S761" s="57">
        <f t="shared" si="205"/>
        <v>28202</v>
      </c>
      <c r="T761" s="1">
        <v>111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1:168" s="2" customFormat="1" ht="15" customHeight="1" x14ac:dyDescent="0.25">
      <c r="A762" s="1">
        <v>171</v>
      </c>
      <c r="B762" s="2" t="s">
        <v>838</v>
      </c>
      <c r="C762" s="1" t="s">
        <v>30</v>
      </c>
      <c r="D762" s="110" t="s">
        <v>644</v>
      </c>
      <c r="E762" s="1" t="s">
        <v>647</v>
      </c>
      <c r="F762" s="1" t="s">
        <v>32</v>
      </c>
      <c r="G762" s="3">
        <v>18000</v>
      </c>
      <c r="H762" s="4">
        <v>0</v>
      </c>
      <c r="I762" s="3">
        <v>25</v>
      </c>
      <c r="J762" s="3">
        <f t="shared" si="206"/>
        <v>516.6</v>
      </c>
      <c r="K762" s="55">
        <f t="shared" si="207"/>
        <v>1277.9999999999998</v>
      </c>
      <c r="L762" s="55">
        <f t="shared" si="209"/>
        <v>207</v>
      </c>
      <c r="M762" s="3">
        <f t="shared" si="210"/>
        <v>547.20000000000005</v>
      </c>
      <c r="N762" s="55">
        <f t="shared" si="208"/>
        <v>1276.2</v>
      </c>
      <c r="O762" s="5">
        <v>0</v>
      </c>
      <c r="P762" s="3">
        <f t="shared" si="202"/>
        <v>3825</v>
      </c>
      <c r="Q762" s="3">
        <f t="shared" si="203"/>
        <v>1088.8000000000002</v>
      </c>
      <c r="R762" s="3">
        <f t="shared" si="204"/>
        <v>2761.2</v>
      </c>
      <c r="S762" s="57">
        <f t="shared" si="205"/>
        <v>16911.2</v>
      </c>
      <c r="T762" s="1">
        <v>111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1:168" s="2" customFormat="1" ht="15" customHeight="1" x14ac:dyDescent="0.25">
      <c r="A763" s="1">
        <v>172</v>
      </c>
      <c r="B763" s="2" t="s">
        <v>839</v>
      </c>
      <c r="C763" s="1" t="s">
        <v>30</v>
      </c>
      <c r="D763" s="110" t="s">
        <v>644</v>
      </c>
      <c r="E763" s="1" t="s">
        <v>654</v>
      </c>
      <c r="F763" s="1" t="s">
        <v>32</v>
      </c>
      <c r="G763" s="3">
        <v>31500</v>
      </c>
      <c r="H763" s="58">
        <v>0</v>
      </c>
      <c r="I763" s="3">
        <v>25</v>
      </c>
      <c r="J763" s="3">
        <f t="shared" si="206"/>
        <v>904.05</v>
      </c>
      <c r="K763" s="55">
        <f t="shared" si="207"/>
        <v>2236.5</v>
      </c>
      <c r="L763" s="55">
        <f t="shared" si="209"/>
        <v>362.25</v>
      </c>
      <c r="M763" s="3">
        <f t="shared" si="210"/>
        <v>957.6</v>
      </c>
      <c r="N763" s="55">
        <f t="shared" si="208"/>
        <v>2233.3500000000004</v>
      </c>
      <c r="O763" s="5">
        <v>0</v>
      </c>
      <c r="P763" s="3">
        <f t="shared" si="202"/>
        <v>6693.7500000000009</v>
      </c>
      <c r="Q763" s="3">
        <f t="shared" si="203"/>
        <v>1886.65</v>
      </c>
      <c r="R763" s="3">
        <f t="shared" si="204"/>
        <v>4832.1000000000004</v>
      </c>
      <c r="S763" s="57">
        <f t="shared" si="205"/>
        <v>29613.35</v>
      </c>
      <c r="T763" s="1">
        <v>111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1:168" s="2" customFormat="1" ht="15" customHeight="1" x14ac:dyDescent="0.25">
      <c r="A764" s="1">
        <v>173</v>
      </c>
      <c r="B764" s="2" t="s">
        <v>840</v>
      </c>
      <c r="C764" s="1" t="s">
        <v>30</v>
      </c>
      <c r="D764" s="110" t="s">
        <v>644</v>
      </c>
      <c r="E764" s="1" t="s">
        <v>654</v>
      </c>
      <c r="F764" s="1" t="s">
        <v>32</v>
      </c>
      <c r="G764" s="3">
        <v>31500</v>
      </c>
      <c r="H764" s="4">
        <v>0</v>
      </c>
      <c r="I764" s="3">
        <v>25</v>
      </c>
      <c r="J764" s="3">
        <f t="shared" si="206"/>
        <v>904.05</v>
      </c>
      <c r="K764" s="55">
        <f t="shared" si="207"/>
        <v>2236.5</v>
      </c>
      <c r="L764" s="55">
        <f t="shared" si="209"/>
        <v>362.25</v>
      </c>
      <c r="M764" s="3">
        <f t="shared" si="210"/>
        <v>957.6</v>
      </c>
      <c r="N764" s="55">
        <f t="shared" si="208"/>
        <v>2233.3500000000004</v>
      </c>
      <c r="O764" s="5">
        <v>0</v>
      </c>
      <c r="P764" s="3">
        <f t="shared" si="202"/>
        <v>6693.7500000000009</v>
      </c>
      <c r="Q764" s="3">
        <f t="shared" si="203"/>
        <v>1886.65</v>
      </c>
      <c r="R764" s="3">
        <f t="shared" si="204"/>
        <v>4832.1000000000004</v>
      </c>
      <c r="S764" s="57">
        <f t="shared" si="205"/>
        <v>29613.35</v>
      </c>
      <c r="T764" s="1">
        <v>111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1:168" s="2" customFormat="1" ht="15" customHeight="1" x14ac:dyDescent="0.25">
      <c r="A765" s="1">
        <v>174</v>
      </c>
      <c r="B765" s="2" t="s">
        <v>841</v>
      </c>
      <c r="C765" s="1" t="s">
        <v>34</v>
      </c>
      <c r="D765" s="110" t="s">
        <v>644</v>
      </c>
      <c r="E765" s="1" t="s">
        <v>608</v>
      </c>
      <c r="F765" s="1" t="s">
        <v>32</v>
      </c>
      <c r="G765" s="3">
        <v>30000</v>
      </c>
      <c r="H765" s="4">
        <v>0</v>
      </c>
      <c r="I765" s="3">
        <v>25</v>
      </c>
      <c r="J765" s="3">
        <f t="shared" si="206"/>
        <v>861</v>
      </c>
      <c r="K765" s="55">
        <f t="shared" si="207"/>
        <v>2130</v>
      </c>
      <c r="L765" s="55">
        <f t="shared" si="209"/>
        <v>345</v>
      </c>
      <c r="M765" s="3">
        <f t="shared" si="210"/>
        <v>912</v>
      </c>
      <c r="N765" s="55">
        <f t="shared" si="208"/>
        <v>2127</v>
      </c>
      <c r="O765" s="5">
        <v>1350.12</v>
      </c>
      <c r="P765" s="3">
        <f t="shared" si="202"/>
        <v>6375</v>
      </c>
      <c r="Q765" s="3">
        <f t="shared" si="203"/>
        <v>3148.12</v>
      </c>
      <c r="R765" s="3">
        <f t="shared" si="204"/>
        <v>4602</v>
      </c>
      <c r="S765" s="57">
        <f t="shared" si="205"/>
        <v>26851.88</v>
      </c>
      <c r="T765" s="1">
        <v>111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1:168" s="2" customFormat="1" ht="15" customHeight="1" x14ac:dyDescent="0.25">
      <c r="A766" s="1">
        <v>175</v>
      </c>
      <c r="B766" s="2" t="s">
        <v>842</v>
      </c>
      <c r="C766" s="1" t="s">
        <v>34</v>
      </c>
      <c r="D766" s="110" t="s">
        <v>644</v>
      </c>
      <c r="E766" s="123" t="s">
        <v>843</v>
      </c>
      <c r="F766" s="1" t="s">
        <v>32</v>
      </c>
      <c r="G766" s="3">
        <v>31500</v>
      </c>
      <c r="H766" s="107">
        <v>0</v>
      </c>
      <c r="I766" s="3">
        <v>25</v>
      </c>
      <c r="J766" s="3">
        <f t="shared" si="206"/>
        <v>904.05</v>
      </c>
      <c r="K766" s="55">
        <f t="shared" si="207"/>
        <v>2236.5</v>
      </c>
      <c r="L766" s="55">
        <f t="shared" si="209"/>
        <v>362.25</v>
      </c>
      <c r="M766" s="55">
        <f t="shared" si="210"/>
        <v>957.6</v>
      </c>
      <c r="N766" s="55">
        <f t="shared" si="208"/>
        <v>2233.3500000000004</v>
      </c>
      <c r="O766" s="5">
        <v>0</v>
      </c>
      <c r="P766" s="3">
        <f t="shared" ref="P766:P774" si="211">SUM(J766:N766)</f>
        <v>6693.7500000000009</v>
      </c>
      <c r="Q766" s="3">
        <f t="shared" si="203"/>
        <v>1886.65</v>
      </c>
      <c r="R766" s="3">
        <f t="shared" si="204"/>
        <v>4832.1000000000004</v>
      </c>
      <c r="S766" s="57">
        <f t="shared" si="205"/>
        <v>29613.35</v>
      </c>
      <c r="T766" s="1">
        <v>111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1:168" s="2" customFormat="1" ht="15" customHeight="1" x14ac:dyDescent="0.25">
      <c r="A767" s="1">
        <v>176</v>
      </c>
      <c r="B767" s="2" t="s">
        <v>844</v>
      </c>
      <c r="C767" s="1" t="s">
        <v>34</v>
      </c>
      <c r="D767" s="110" t="s">
        <v>644</v>
      </c>
      <c r="E767" s="1" t="s">
        <v>845</v>
      </c>
      <c r="F767" s="1" t="s">
        <v>32</v>
      </c>
      <c r="G767" s="3">
        <v>31500</v>
      </c>
      <c r="H767" s="107">
        <v>0</v>
      </c>
      <c r="I767" s="3">
        <v>25</v>
      </c>
      <c r="J767" s="3">
        <f t="shared" si="206"/>
        <v>904.05</v>
      </c>
      <c r="K767" s="55">
        <f t="shared" si="207"/>
        <v>2236.5</v>
      </c>
      <c r="L767" s="55">
        <f t="shared" si="209"/>
        <v>362.25</v>
      </c>
      <c r="M767" s="55">
        <f t="shared" si="210"/>
        <v>957.6</v>
      </c>
      <c r="N767" s="55">
        <f t="shared" si="208"/>
        <v>2233.3500000000004</v>
      </c>
      <c r="O767" s="5">
        <v>0</v>
      </c>
      <c r="P767" s="3">
        <f t="shared" si="211"/>
        <v>6693.7500000000009</v>
      </c>
      <c r="Q767" s="3">
        <f t="shared" si="203"/>
        <v>1886.65</v>
      </c>
      <c r="R767" s="3">
        <f t="shared" si="204"/>
        <v>4832.1000000000004</v>
      </c>
      <c r="S767" s="57">
        <f t="shared" si="205"/>
        <v>29613.35</v>
      </c>
      <c r="T767" s="1">
        <v>111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1:168" s="53" customFormat="1" ht="15" customHeight="1" x14ac:dyDescent="0.25">
      <c r="A768" s="1">
        <v>177</v>
      </c>
      <c r="B768" s="2" t="s">
        <v>846</v>
      </c>
      <c r="C768" s="1" t="s">
        <v>34</v>
      </c>
      <c r="D768" s="110" t="s">
        <v>644</v>
      </c>
      <c r="E768" s="123" t="s">
        <v>847</v>
      </c>
      <c r="F768" s="1" t="s">
        <v>32</v>
      </c>
      <c r="G768" s="3">
        <v>31500</v>
      </c>
      <c r="H768" s="107">
        <v>0</v>
      </c>
      <c r="I768" s="3">
        <v>25</v>
      </c>
      <c r="J768" s="3">
        <f t="shared" si="206"/>
        <v>904.05</v>
      </c>
      <c r="K768" s="55">
        <f t="shared" si="207"/>
        <v>2236.5</v>
      </c>
      <c r="L768" s="55">
        <f t="shared" si="209"/>
        <v>362.25</v>
      </c>
      <c r="M768" s="55">
        <f t="shared" si="210"/>
        <v>957.6</v>
      </c>
      <c r="N768" s="55">
        <f t="shared" si="208"/>
        <v>2233.3500000000004</v>
      </c>
      <c r="O768" s="5">
        <v>0</v>
      </c>
      <c r="P768" s="3">
        <f t="shared" si="211"/>
        <v>6693.7500000000009</v>
      </c>
      <c r="Q768" s="3">
        <f t="shared" si="203"/>
        <v>1886.65</v>
      </c>
      <c r="R768" s="3">
        <f t="shared" si="204"/>
        <v>4832.1000000000004</v>
      </c>
      <c r="S768" s="57">
        <f t="shared" si="205"/>
        <v>29613.35</v>
      </c>
      <c r="T768" s="1">
        <v>111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1:168" s="2" customFormat="1" ht="15" customHeight="1" x14ac:dyDescent="0.25">
      <c r="A769" s="1">
        <v>178</v>
      </c>
      <c r="B769" s="2" t="s">
        <v>848</v>
      </c>
      <c r="C769" s="1" t="s">
        <v>30</v>
      </c>
      <c r="D769" s="110" t="s">
        <v>644</v>
      </c>
      <c r="E769" s="1" t="s">
        <v>845</v>
      </c>
      <c r="F769" s="1" t="s">
        <v>32</v>
      </c>
      <c r="G769" s="3">
        <v>31500</v>
      </c>
      <c r="H769" s="107">
        <v>0</v>
      </c>
      <c r="I769" s="3">
        <v>25</v>
      </c>
      <c r="J769" s="3">
        <f>+G769*2.87%</f>
        <v>904.05</v>
      </c>
      <c r="K769" s="55">
        <f>+G769*7.1%</f>
        <v>2236.5</v>
      </c>
      <c r="L769" s="55">
        <f>+G769*1.15%</f>
        <v>362.25</v>
      </c>
      <c r="M769" s="3">
        <f>+G769*3.04%</f>
        <v>957.6</v>
      </c>
      <c r="N769" s="55">
        <f>+G769*7.09%</f>
        <v>2233.3500000000004</v>
      </c>
      <c r="O769" s="5">
        <v>0</v>
      </c>
      <c r="P769" s="3">
        <f>SUM(J769:N769)</f>
        <v>6693.7500000000009</v>
      </c>
      <c r="Q769" s="3">
        <f>+H769+I769+J769+M769+O769</f>
        <v>1886.65</v>
      </c>
      <c r="R769" s="3">
        <f>+K769+L769+N769</f>
        <v>4832.1000000000004</v>
      </c>
      <c r="S769" s="57">
        <f>+G769-Q769</f>
        <v>29613.35</v>
      </c>
      <c r="T769" s="1">
        <v>111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1:168" s="53" customFormat="1" ht="15" customHeight="1" x14ac:dyDescent="0.25">
      <c r="A770" s="1">
        <v>179</v>
      </c>
      <c r="B770" s="2" t="s">
        <v>849</v>
      </c>
      <c r="C770" s="1" t="s">
        <v>30</v>
      </c>
      <c r="D770" s="110" t="s">
        <v>644</v>
      </c>
      <c r="E770" s="149" t="s">
        <v>850</v>
      </c>
      <c r="F770" s="1" t="s">
        <v>32</v>
      </c>
      <c r="G770" s="3">
        <v>31500</v>
      </c>
      <c r="H770" s="107">
        <v>0</v>
      </c>
      <c r="I770" s="3">
        <v>25</v>
      </c>
      <c r="J770" s="3">
        <f t="shared" si="206"/>
        <v>904.05</v>
      </c>
      <c r="K770" s="55">
        <f t="shared" si="207"/>
        <v>2236.5</v>
      </c>
      <c r="L770" s="55">
        <f t="shared" si="209"/>
        <v>362.25</v>
      </c>
      <c r="M770" s="55">
        <f t="shared" si="210"/>
        <v>957.6</v>
      </c>
      <c r="N770" s="55">
        <f t="shared" si="208"/>
        <v>2233.3500000000004</v>
      </c>
      <c r="O770" s="5">
        <v>0</v>
      </c>
      <c r="P770" s="3">
        <f t="shared" si="211"/>
        <v>6693.7500000000009</v>
      </c>
      <c r="Q770" s="3">
        <f t="shared" si="203"/>
        <v>1886.65</v>
      </c>
      <c r="R770" s="3">
        <f t="shared" si="204"/>
        <v>4832.1000000000004</v>
      </c>
      <c r="S770" s="57">
        <f t="shared" si="205"/>
        <v>29613.35</v>
      </c>
      <c r="T770" s="1">
        <v>111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1:168" s="53" customFormat="1" ht="15" customHeight="1" x14ac:dyDescent="0.25">
      <c r="A771" s="1">
        <v>180</v>
      </c>
      <c r="B771" s="2" t="s">
        <v>851</v>
      </c>
      <c r="C771" s="1" t="s">
        <v>30</v>
      </c>
      <c r="D771" s="110" t="s">
        <v>644</v>
      </c>
      <c r="E771" s="149" t="s">
        <v>850</v>
      </c>
      <c r="F771" s="1" t="s">
        <v>32</v>
      </c>
      <c r="G771" s="3">
        <v>31500</v>
      </c>
      <c r="H771" s="107">
        <v>0</v>
      </c>
      <c r="I771" s="3">
        <v>25</v>
      </c>
      <c r="J771" s="3">
        <f t="shared" si="206"/>
        <v>904.05</v>
      </c>
      <c r="K771" s="55">
        <f t="shared" si="207"/>
        <v>2236.5</v>
      </c>
      <c r="L771" s="55">
        <f t="shared" si="209"/>
        <v>362.25</v>
      </c>
      <c r="M771" s="55">
        <f t="shared" si="210"/>
        <v>957.6</v>
      </c>
      <c r="N771" s="55">
        <f t="shared" si="208"/>
        <v>2233.3500000000004</v>
      </c>
      <c r="O771" s="5">
        <v>0</v>
      </c>
      <c r="P771" s="3">
        <f t="shared" si="211"/>
        <v>6693.7500000000009</v>
      </c>
      <c r="Q771" s="3">
        <f t="shared" si="203"/>
        <v>1886.65</v>
      </c>
      <c r="R771" s="3">
        <f t="shared" si="204"/>
        <v>4832.1000000000004</v>
      </c>
      <c r="S771" s="57">
        <f t="shared" si="205"/>
        <v>29613.35</v>
      </c>
      <c r="T771" s="1">
        <v>111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1:168" s="53" customFormat="1" ht="15" customHeight="1" x14ac:dyDescent="0.25">
      <c r="A772" s="1">
        <v>181</v>
      </c>
      <c r="B772" s="2" t="s">
        <v>852</v>
      </c>
      <c r="C772" s="1" t="s">
        <v>30</v>
      </c>
      <c r="D772" s="110" t="s">
        <v>644</v>
      </c>
      <c r="E772" s="149" t="s">
        <v>850</v>
      </c>
      <c r="F772" s="1" t="s">
        <v>32</v>
      </c>
      <c r="G772" s="3">
        <v>31500</v>
      </c>
      <c r="H772" s="107">
        <v>0</v>
      </c>
      <c r="I772" s="3">
        <v>25</v>
      </c>
      <c r="J772" s="3">
        <f t="shared" si="206"/>
        <v>904.05</v>
      </c>
      <c r="K772" s="55">
        <f t="shared" si="207"/>
        <v>2236.5</v>
      </c>
      <c r="L772" s="55">
        <f t="shared" si="209"/>
        <v>362.25</v>
      </c>
      <c r="M772" s="55">
        <f t="shared" si="210"/>
        <v>957.6</v>
      </c>
      <c r="N772" s="55">
        <f t="shared" si="208"/>
        <v>2233.3500000000004</v>
      </c>
      <c r="O772" s="5">
        <v>0</v>
      </c>
      <c r="P772" s="3">
        <f t="shared" si="211"/>
        <v>6693.7500000000009</v>
      </c>
      <c r="Q772" s="3">
        <f t="shared" si="203"/>
        <v>1886.65</v>
      </c>
      <c r="R772" s="3">
        <f t="shared" si="204"/>
        <v>4832.1000000000004</v>
      </c>
      <c r="S772" s="57">
        <f t="shared" si="205"/>
        <v>29613.35</v>
      </c>
      <c r="T772" s="1">
        <v>111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1:168" s="53" customFormat="1" ht="15" customHeight="1" x14ac:dyDescent="0.25">
      <c r="A773" s="1">
        <v>182</v>
      </c>
      <c r="B773" s="2" t="s">
        <v>853</v>
      </c>
      <c r="C773" s="1" t="s">
        <v>34</v>
      </c>
      <c r="D773" s="110" t="s">
        <v>644</v>
      </c>
      <c r="E773" s="123" t="s">
        <v>666</v>
      </c>
      <c r="F773" s="1" t="s">
        <v>32</v>
      </c>
      <c r="G773" s="3">
        <v>31500</v>
      </c>
      <c r="H773" s="107">
        <v>0</v>
      </c>
      <c r="I773" s="3">
        <v>25</v>
      </c>
      <c r="J773" s="3">
        <f t="shared" si="206"/>
        <v>904.05</v>
      </c>
      <c r="K773" s="55">
        <f t="shared" si="207"/>
        <v>2236.5</v>
      </c>
      <c r="L773" s="55">
        <f t="shared" si="209"/>
        <v>362.25</v>
      </c>
      <c r="M773" s="55">
        <f t="shared" si="210"/>
        <v>957.6</v>
      </c>
      <c r="N773" s="55">
        <f t="shared" si="208"/>
        <v>2233.3500000000004</v>
      </c>
      <c r="O773" s="5">
        <v>0</v>
      </c>
      <c r="P773" s="3">
        <f t="shared" si="211"/>
        <v>6693.7500000000009</v>
      </c>
      <c r="Q773" s="3">
        <f t="shared" si="203"/>
        <v>1886.65</v>
      </c>
      <c r="R773" s="3">
        <f t="shared" si="204"/>
        <v>4832.1000000000004</v>
      </c>
      <c r="S773" s="57">
        <f t="shared" si="205"/>
        <v>29613.35</v>
      </c>
      <c r="T773" s="1">
        <v>111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1:168" s="150" customFormat="1" ht="15" customHeight="1" x14ac:dyDescent="0.25">
      <c r="A774" s="1">
        <v>183</v>
      </c>
      <c r="B774" s="150" t="s">
        <v>854</v>
      </c>
      <c r="C774" s="1" t="s">
        <v>30</v>
      </c>
      <c r="D774" s="110" t="s">
        <v>644</v>
      </c>
      <c r="E774" s="110" t="s">
        <v>855</v>
      </c>
      <c r="F774" s="1" t="s">
        <v>32</v>
      </c>
      <c r="G774" s="107">
        <v>31500</v>
      </c>
      <c r="H774" s="107">
        <v>0</v>
      </c>
      <c r="I774" s="107">
        <v>25</v>
      </c>
      <c r="J774" s="107">
        <f t="shared" si="206"/>
        <v>904.05</v>
      </c>
      <c r="K774" s="151">
        <f t="shared" si="207"/>
        <v>2236.5</v>
      </c>
      <c r="L774" s="55">
        <f t="shared" si="209"/>
        <v>362.25</v>
      </c>
      <c r="M774" s="55">
        <f t="shared" si="210"/>
        <v>957.6</v>
      </c>
      <c r="N774" s="151">
        <f t="shared" si="208"/>
        <v>2233.3500000000004</v>
      </c>
      <c r="O774" s="152">
        <v>0</v>
      </c>
      <c r="P774" s="107">
        <f t="shared" si="211"/>
        <v>6693.7500000000009</v>
      </c>
      <c r="Q774" s="107">
        <f t="shared" si="203"/>
        <v>1886.65</v>
      </c>
      <c r="R774" s="107">
        <f t="shared" si="204"/>
        <v>4832.1000000000004</v>
      </c>
      <c r="S774" s="153">
        <f t="shared" si="205"/>
        <v>29613.35</v>
      </c>
      <c r="T774" s="1">
        <v>111</v>
      </c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</row>
    <row r="775" spans="1:168" s="2" customFormat="1" ht="15" customHeight="1" thickBot="1" x14ac:dyDescent="0.3">
      <c r="A775" s="1">
        <v>184</v>
      </c>
      <c r="B775" s="131" t="s">
        <v>856</v>
      </c>
      <c r="C775" s="1" t="s">
        <v>30</v>
      </c>
      <c r="D775" s="110" t="s">
        <v>644</v>
      </c>
      <c r="E775" s="1" t="s">
        <v>647</v>
      </c>
      <c r="F775" s="1" t="s">
        <v>32</v>
      </c>
      <c r="G775" s="3">
        <v>16500</v>
      </c>
      <c r="H775" s="107">
        <v>0</v>
      </c>
      <c r="I775" s="3">
        <v>25</v>
      </c>
      <c r="J775" s="3">
        <f>+G775*2.87%</f>
        <v>473.55</v>
      </c>
      <c r="K775" s="55">
        <f>+G775*7.1%</f>
        <v>1171.5</v>
      </c>
      <c r="L775" s="55">
        <f>+G775*1.15%</f>
        <v>189.75</v>
      </c>
      <c r="M775" s="55">
        <f>+G775*3.04%</f>
        <v>501.6</v>
      </c>
      <c r="N775" s="55">
        <f>+G775*7.09%</f>
        <v>1169.8500000000001</v>
      </c>
      <c r="O775" s="5">
        <v>0</v>
      </c>
      <c r="P775" s="3">
        <f>SUM(J775:N775)</f>
        <v>3506.25</v>
      </c>
      <c r="Q775" s="3">
        <f>+H775+I775+J775+M775+O775</f>
        <v>1000.1500000000001</v>
      </c>
      <c r="R775" s="3">
        <f>+K775+L775+N775</f>
        <v>2531.1000000000004</v>
      </c>
      <c r="S775" s="57">
        <f>+G775-Q775</f>
        <v>15499.85</v>
      </c>
      <c r="T775" s="1">
        <v>111</v>
      </c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</row>
    <row r="776" spans="1:168" s="104" customFormat="1" ht="15" customHeight="1" thickBot="1" x14ac:dyDescent="0.3">
      <c r="A776" s="84">
        <f>+A775</f>
        <v>184</v>
      </c>
      <c r="B776" s="85"/>
      <c r="C776" s="85"/>
      <c r="D776" s="85"/>
      <c r="E776" s="85"/>
      <c r="F776" s="85"/>
      <c r="G776" s="154">
        <f t="shared" ref="G776:S776" si="212">SUM(G592:G775)</f>
        <v>4264193.8599999994</v>
      </c>
      <c r="H776" s="154">
        <f t="shared" si="212"/>
        <v>1590.98</v>
      </c>
      <c r="I776" s="154">
        <f t="shared" si="212"/>
        <v>4600</v>
      </c>
      <c r="J776" s="154">
        <f t="shared" si="212"/>
        <v>122382.36378200009</v>
      </c>
      <c r="K776" s="154">
        <f t="shared" si="212"/>
        <v>302757.76406000013</v>
      </c>
      <c r="L776" s="154">
        <f t="shared" si="212"/>
        <v>49038.229390000022</v>
      </c>
      <c r="M776" s="154">
        <f t="shared" si="212"/>
        <v>129631.49334399991</v>
      </c>
      <c r="N776" s="154">
        <f t="shared" si="212"/>
        <v>302331.34467400017</v>
      </c>
      <c r="O776" s="154">
        <f t="shared" si="212"/>
        <v>13501.199999999997</v>
      </c>
      <c r="P776" s="154">
        <f t="shared" si="212"/>
        <v>906141.19524999999</v>
      </c>
      <c r="Q776" s="154">
        <f t="shared" si="212"/>
        <v>271706.03712599975</v>
      </c>
      <c r="R776" s="154">
        <f t="shared" si="212"/>
        <v>654127.33812399965</v>
      </c>
      <c r="S776" s="154">
        <f t="shared" si="212"/>
        <v>3992487.8228740022</v>
      </c>
      <c r="T776" s="67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  <c r="BM776" s="68"/>
      <c r="BN776" s="68"/>
      <c r="BO776" s="68"/>
      <c r="BP776" s="68"/>
      <c r="BQ776" s="68"/>
      <c r="BR776" s="68"/>
      <c r="BS776" s="68"/>
      <c r="BT776" s="68"/>
      <c r="BU776" s="68"/>
      <c r="BV776" s="68"/>
      <c r="BW776" s="68"/>
      <c r="BX776" s="68"/>
      <c r="BY776" s="68"/>
      <c r="BZ776" s="68"/>
      <c r="CA776" s="68"/>
      <c r="CB776" s="68"/>
      <c r="CC776" s="68"/>
      <c r="CD776" s="68"/>
      <c r="CE776" s="68"/>
      <c r="CF776" s="68"/>
      <c r="CG776" s="68"/>
      <c r="CH776" s="68"/>
      <c r="CI776" s="68"/>
      <c r="CJ776" s="68"/>
      <c r="CK776" s="68"/>
      <c r="CL776" s="68"/>
      <c r="CM776" s="68"/>
      <c r="CN776" s="68"/>
      <c r="CO776" s="68"/>
      <c r="CP776" s="68"/>
      <c r="CQ776" s="68"/>
      <c r="CR776" s="68"/>
      <c r="CS776" s="68"/>
      <c r="CT776" s="68"/>
      <c r="CU776" s="68"/>
      <c r="CV776" s="68"/>
      <c r="CW776" s="68"/>
      <c r="CX776" s="68"/>
      <c r="CY776" s="68"/>
      <c r="CZ776" s="68"/>
      <c r="DA776" s="68"/>
      <c r="DB776" s="68"/>
      <c r="DC776" s="68"/>
      <c r="DD776" s="68"/>
      <c r="DE776" s="68"/>
      <c r="DF776" s="68"/>
      <c r="DG776" s="68"/>
      <c r="DH776" s="68"/>
      <c r="DI776" s="68"/>
      <c r="DJ776" s="68"/>
      <c r="DK776" s="68"/>
      <c r="DL776" s="68"/>
      <c r="DM776" s="68"/>
      <c r="DN776" s="68"/>
      <c r="DO776" s="68"/>
      <c r="DP776" s="68"/>
      <c r="DQ776" s="68"/>
      <c r="DR776" s="68"/>
      <c r="DS776" s="68"/>
      <c r="DT776" s="68"/>
      <c r="DU776" s="68"/>
      <c r="DV776" s="68"/>
      <c r="DW776" s="68"/>
      <c r="DX776" s="68"/>
      <c r="DY776" s="68"/>
      <c r="DZ776" s="68"/>
      <c r="EA776" s="68"/>
      <c r="EB776" s="68"/>
      <c r="EC776" s="68"/>
      <c r="ED776" s="68"/>
      <c r="EE776" s="68"/>
      <c r="EF776" s="68"/>
      <c r="EG776" s="68"/>
      <c r="EH776" s="68"/>
      <c r="EI776" s="68"/>
      <c r="EJ776" s="68"/>
      <c r="EK776" s="68"/>
      <c r="EL776" s="68"/>
      <c r="EM776" s="68"/>
      <c r="EN776" s="68"/>
      <c r="EO776" s="68"/>
      <c r="EP776" s="68"/>
      <c r="EQ776" s="68"/>
      <c r="ER776" s="68"/>
      <c r="ES776" s="68"/>
      <c r="ET776" s="68"/>
      <c r="EU776" s="68"/>
      <c r="EV776" s="68"/>
      <c r="EW776" s="68"/>
      <c r="EX776" s="68"/>
      <c r="EY776" s="68"/>
      <c r="EZ776" s="68"/>
      <c r="FA776" s="68"/>
      <c r="FB776" s="68"/>
      <c r="FC776" s="68"/>
      <c r="FD776" s="68"/>
      <c r="FE776" s="68"/>
      <c r="FF776" s="68"/>
      <c r="FG776" s="68"/>
      <c r="FH776" s="68"/>
      <c r="FI776" s="68"/>
      <c r="FJ776" s="68"/>
      <c r="FK776" s="68"/>
      <c r="FL776" s="68"/>
    </row>
    <row r="777" spans="1:168" s="2" customFormat="1" ht="8.1" customHeight="1" x14ac:dyDescent="0.25">
      <c r="A777" s="69"/>
      <c r="B777" s="70"/>
      <c r="C777" s="70"/>
      <c r="D777" s="70"/>
      <c r="E777" s="70"/>
      <c r="F777" s="70"/>
      <c r="G777" s="68"/>
      <c r="H777" s="71"/>
      <c r="I777" s="55"/>
      <c r="J777" s="68"/>
      <c r="K777" s="68"/>
      <c r="L777" s="68"/>
      <c r="M777" s="55"/>
      <c r="N777" s="55"/>
      <c r="O777" s="105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68"/>
      <c r="BN777" s="68"/>
      <c r="BO777" s="68"/>
      <c r="BP777" s="68"/>
      <c r="BQ777" s="68"/>
      <c r="BR777" s="68"/>
      <c r="BS777" s="68"/>
      <c r="BT777" s="68"/>
      <c r="BU777" s="68"/>
      <c r="BV777" s="68"/>
      <c r="BW777" s="68"/>
      <c r="BX777" s="68"/>
      <c r="BY777" s="68"/>
      <c r="BZ777" s="68"/>
      <c r="CA777" s="68"/>
      <c r="CB777" s="68"/>
      <c r="CC777" s="68"/>
      <c r="CD777" s="68"/>
      <c r="CE777" s="68"/>
      <c r="CF777" s="68"/>
      <c r="CG777" s="68"/>
      <c r="CH777" s="68"/>
      <c r="CI777" s="68"/>
      <c r="CJ777" s="68"/>
      <c r="CK777" s="68"/>
      <c r="CL777" s="68"/>
      <c r="CM777" s="68"/>
      <c r="CN777" s="68"/>
      <c r="CO777" s="68"/>
      <c r="CP777" s="68"/>
      <c r="CQ777" s="68"/>
      <c r="CR777" s="68"/>
      <c r="CS777" s="68"/>
      <c r="CT777" s="68"/>
      <c r="CU777" s="68"/>
      <c r="CV777" s="68"/>
      <c r="CW777" s="68"/>
      <c r="CX777" s="68"/>
      <c r="CY777" s="68"/>
      <c r="CZ777" s="68"/>
      <c r="DA777" s="68"/>
      <c r="DB777" s="68"/>
      <c r="DC777" s="68"/>
      <c r="DD777" s="68"/>
      <c r="DE777" s="68"/>
      <c r="DF777" s="68"/>
      <c r="DG777" s="68"/>
      <c r="DH777" s="68"/>
      <c r="DI777" s="68"/>
      <c r="DJ777" s="68"/>
      <c r="DK777" s="68"/>
      <c r="DL777" s="68"/>
      <c r="DM777" s="68"/>
      <c r="DN777" s="68"/>
      <c r="DO777" s="68"/>
      <c r="DP777" s="68"/>
      <c r="DQ777" s="68"/>
      <c r="DR777" s="68"/>
      <c r="DS777" s="68"/>
      <c r="DT777" s="68"/>
      <c r="DU777" s="68"/>
      <c r="DV777" s="68"/>
      <c r="DW777" s="68"/>
      <c r="DX777" s="68"/>
      <c r="DY777" s="68"/>
      <c r="DZ777" s="68"/>
      <c r="EA777" s="68"/>
      <c r="EB777" s="68"/>
      <c r="EC777" s="68"/>
      <c r="ED777" s="68"/>
      <c r="EE777" s="68"/>
      <c r="EF777" s="68"/>
      <c r="EG777" s="68"/>
      <c r="EH777" s="68"/>
      <c r="EI777" s="68"/>
      <c r="EJ777" s="68"/>
      <c r="EK777" s="68"/>
      <c r="EL777" s="68"/>
      <c r="EM777" s="68"/>
      <c r="EN777" s="68"/>
      <c r="EO777" s="68"/>
      <c r="EP777" s="68"/>
      <c r="EQ777" s="68"/>
      <c r="ER777" s="68"/>
      <c r="ES777" s="68"/>
      <c r="ET777" s="68"/>
      <c r="EU777" s="68"/>
      <c r="EV777" s="68"/>
      <c r="EW777" s="68"/>
      <c r="EX777" s="68"/>
      <c r="EY777" s="68"/>
      <c r="EZ777" s="68"/>
      <c r="FA777" s="68"/>
      <c r="FB777" s="68"/>
      <c r="FC777" s="68"/>
      <c r="FD777" s="68"/>
      <c r="FE777" s="68"/>
      <c r="FF777" s="68"/>
      <c r="FG777" s="68"/>
      <c r="FH777" s="68"/>
      <c r="FI777" s="68"/>
      <c r="FJ777" s="68"/>
      <c r="FK777" s="68"/>
      <c r="FL777" s="68"/>
    </row>
    <row r="778" spans="1:168" s="2" customFormat="1" ht="15" customHeight="1" x14ac:dyDescent="0.25">
      <c r="A778" s="48" t="s">
        <v>857</v>
      </c>
      <c r="B778" s="48"/>
      <c r="C778" s="48"/>
      <c r="D778" s="48"/>
      <c r="E778" s="48"/>
      <c r="F778" s="95"/>
      <c r="G778" s="101"/>
      <c r="H778" s="101"/>
      <c r="I778" s="101"/>
      <c r="J778" s="101"/>
      <c r="K778" s="101"/>
      <c r="L778" s="49"/>
      <c r="M778" s="101"/>
      <c r="N778" s="101"/>
      <c r="O778" s="102"/>
      <c r="P778" s="101"/>
      <c r="Q778" s="101"/>
      <c r="R778" s="101"/>
      <c r="S778" s="101"/>
      <c r="T778" s="100"/>
      <c r="U778" s="100"/>
      <c r="V778" s="100"/>
      <c r="W778" s="100"/>
      <c r="X778" s="100"/>
      <c r="Y778" s="100"/>
      <c r="Z778" s="100"/>
      <c r="AA778" s="100"/>
      <c r="AB778" s="100"/>
      <c r="AC778" s="100"/>
      <c r="AD778" s="100"/>
      <c r="AE778" s="100"/>
      <c r="AF778" s="100"/>
      <c r="AG778" s="100"/>
      <c r="AH778" s="100"/>
      <c r="AI778" s="100"/>
      <c r="AJ778" s="100"/>
      <c r="AK778" s="100"/>
      <c r="AL778" s="100"/>
      <c r="AM778" s="100"/>
      <c r="AN778" s="100"/>
      <c r="AO778" s="100"/>
      <c r="AP778" s="100"/>
      <c r="AQ778" s="100"/>
      <c r="AR778" s="100"/>
      <c r="AS778" s="100"/>
      <c r="AT778" s="100"/>
      <c r="AU778" s="100"/>
      <c r="AV778" s="100"/>
      <c r="AW778" s="100"/>
      <c r="AX778" s="100"/>
      <c r="AY778" s="100"/>
      <c r="AZ778" s="100"/>
      <c r="BA778" s="100"/>
      <c r="BB778" s="100"/>
      <c r="BC778" s="100"/>
      <c r="BD778" s="100"/>
      <c r="BE778" s="100"/>
      <c r="BF778" s="100"/>
      <c r="BG778" s="100"/>
      <c r="BH778" s="100"/>
      <c r="BI778" s="100"/>
      <c r="BJ778" s="100"/>
      <c r="BK778" s="100"/>
      <c r="BL778" s="100"/>
      <c r="BM778" s="100"/>
      <c r="BN778" s="100"/>
      <c r="BO778" s="100"/>
      <c r="BP778" s="100"/>
      <c r="BQ778" s="100"/>
      <c r="BR778" s="100"/>
      <c r="BS778" s="100"/>
      <c r="BT778" s="100"/>
      <c r="BU778" s="100"/>
      <c r="BV778" s="100"/>
      <c r="BW778" s="100"/>
      <c r="BX778" s="100"/>
      <c r="BY778" s="100"/>
      <c r="BZ778" s="100"/>
      <c r="CA778" s="100"/>
      <c r="CB778" s="100"/>
      <c r="CC778" s="100"/>
      <c r="CD778" s="100"/>
      <c r="CE778" s="100"/>
      <c r="CF778" s="100"/>
      <c r="CG778" s="100"/>
      <c r="CH778" s="100"/>
      <c r="CI778" s="100"/>
      <c r="CJ778" s="100"/>
      <c r="CK778" s="100"/>
      <c r="CL778" s="100"/>
      <c r="CM778" s="100"/>
      <c r="CN778" s="100"/>
      <c r="CO778" s="100"/>
      <c r="CP778" s="100"/>
      <c r="CQ778" s="100"/>
      <c r="CR778" s="100"/>
      <c r="CS778" s="100"/>
      <c r="CT778" s="100"/>
      <c r="CU778" s="100"/>
      <c r="CV778" s="100"/>
      <c r="CW778" s="100"/>
      <c r="CX778" s="100"/>
      <c r="CY778" s="100"/>
      <c r="CZ778" s="100"/>
      <c r="DA778" s="100"/>
      <c r="DB778" s="100"/>
      <c r="DC778" s="100"/>
      <c r="DD778" s="100"/>
      <c r="DE778" s="100"/>
      <c r="DF778" s="100"/>
      <c r="DG778" s="100"/>
      <c r="DH778" s="100"/>
      <c r="DI778" s="100"/>
      <c r="DJ778" s="100"/>
      <c r="DK778" s="100"/>
      <c r="DL778" s="100"/>
      <c r="DM778" s="100"/>
      <c r="DN778" s="100"/>
      <c r="DO778" s="100"/>
      <c r="DP778" s="100"/>
      <c r="DQ778" s="100"/>
      <c r="DR778" s="100"/>
      <c r="DS778" s="100"/>
      <c r="DT778" s="100"/>
      <c r="DU778" s="100"/>
      <c r="DV778" s="100"/>
      <c r="DW778" s="100"/>
      <c r="DX778" s="100"/>
      <c r="DY778" s="100"/>
      <c r="DZ778" s="100"/>
      <c r="EA778" s="100"/>
      <c r="EB778" s="100"/>
      <c r="EC778" s="100"/>
      <c r="ED778" s="100"/>
      <c r="EE778" s="100"/>
      <c r="EF778" s="100"/>
      <c r="EG778" s="100"/>
      <c r="EH778" s="100"/>
      <c r="EI778" s="100"/>
      <c r="EJ778" s="100"/>
      <c r="EK778" s="100"/>
      <c r="EL778" s="100"/>
      <c r="EM778" s="100"/>
      <c r="EN778" s="100"/>
      <c r="EO778" s="100"/>
      <c r="EP778" s="100"/>
      <c r="EQ778" s="100"/>
      <c r="ER778" s="100"/>
      <c r="ES778" s="100"/>
      <c r="ET778" s="100"/>
      <c r="EU778" s="100"/>
      <c r="EV778" s="100"/>
      <c r="EW778" s="100"/>
      <c r="EX778" s="100"/>
      <c r="EY778" s="100"/>
      <c r="EZ778" s="100"/>
      <c r="FA778" s="100"/>
      <c r="FB778" s="100"/>
      <c r="FC778" s="100"/>
      <c r="FD778" s="100"/>
      <c r="FE778" s="100"/>
      <c r="FF778" s="100"/>
      <c r="FG778" s="100"/>
      <c r="FH778" s="100"/>
      <c r="FI778" s="100"/>
      <c r="FJ778" s="100"/>
      <c r="FK778" s="100"/>
      <c r="FL778" s="100"/>
    </row>
    <row r="779" spans="1:168" s="2" customFormat="1" ht="8.1" customHeight="1" x14ac:dyDescent="0.25">
      <c r="A779" s="69"/>
      <c r="B779" s="70"/>
      <c r="C779" s="70"/>
      <c r="D779" s="70"/>
      <c r="E779" s="70"/>
      <c r="F779" s="70"/>
      <c r="G779" s="68"/>
      <c r="H779" s="71"/>
      <c r="I779" s="55"/>
      <c r="J779" s="68"/>
      <c r="K779" s="68"/>
      <c r="L779" s="68"/>
      <c r="M779" s="55"/>
      <c r="N779" s="55"/>
      <c r="O779" s="105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  <c r="BM779" s="68"/>
      <c r="BN779" s="68"/>
      <c r="BO779" s="68"/>
      <c r="BP779" s="68"/>
      <c r="BQ779" s="68"/>
      <c r="BR779" s="68"/>
      <c r="BS779" s="68"/>
      <c r="BT779" s="68"/>
      <c r="BU779" s="68"/>
      <c r="BV779" s="68"/>
      <c r="BW779" s="68"/>
      <c r="BX779" s="68"/>
      <c r="BY779" s="68"/>
      <c r="BZ779" s="68"/>
      <c r="CA779" s="68"/>
      <c r="CB779" s="68"/>
      <c r="CC779" s="68"/>
      <c r="CD779" s="68"/>
      <c r="CE779" s="68"/>
      <c r="CF779" s="68"/>
      <c r="CG779" s="68"/>
      <c r="CH779" s="68"/>
      <c r="CI779" s="68"/>
      <c r="CJ779" s="68"/>
      <c r="CK779" s="68"/>
      <c r="CL779" s="68"/>
      <c r="CM779" s="68"/>
      <c r="CN779" s="68"/>
      <c r="CO779" s="68"/>
      <c r="CP779" s="68"/>
      <c r="CQ779" s="68"/>
      <c r="CR779" s="68"/>
      <c r="CS779" s="68"/>
      <c r="CT779" s="68"/>
      <c r="CU779" s="68"/>
      <c r="CV779" s="68"/>
      <c r="CW779" s="68"/>
      <c r="CX779" s="68"/>
      <c r="CY779" s="68"/>
      <c r="CZ779" s="68"/>
      <c r="DA779" s="68"/>
      <c r="DB779" s="68"/>
      <c r="DC779" s="68"/>
      <c r="DD779" s="68"/>
      <c r="DE779" s="68"/>
      <c r="DF779" s="68"/>
      <c r="DG779" s="68"/>
      <c r="DH779" s="68"/>
      <c r="DI779" s="68"/>
      <c r="DJ779" s="68"/>
      <c r="DK779" s="68"/>
      <c r="DL779" s="68"/>
      <c r="DM779" s="68"/>
      <c r="DN779" s="68"/>
      <c r="DO779" s="68"/>
      <c r="DP779" s="68"/>
      <c r="DQ779" s="68"/>
      <c r="DR779" s="68"/>
      <c r="DS779" s="68"/>
      <c r="DT779" s="68"/>
      <c r="DU779" s="68"/>
      <c r="DV779" s="68"/>
      <c r="DW779" s="68"/>
      <c r="DX779" s="68"/>
      <c r="DY779" s="68"/>
      <c r="DZ779" s="68"/>
      <c r="EA779" s="68"/>
      <c r="EB779" s="68"/>
      <c r="EC779" s="68"/>
      <c r="ED779" s="68"/>
      <c r="EE779" s="68"/>
      <c r="EF779" s="68"/>
      <c r="EG779" s="68"/>
      <c r="EH779" s="68"/>
      <c r="EI779" s="68"/>
      <c r="EJ779" s="68"/>
      <c r="EK779" s="68"/>
      <c r="EL779" s="68"/>
      <c r="EM779" s="68"/>
      <c r="EN779" s="68"/>
      <c r="EO779" s="68"/>
      <c r="EP779" s="68"/>
      <c r="EQ779" s="68"/>
      <c r="ER779" s="68"/>
      <c r="ES779" s="68"/>
      <c r="ET779" s="68"/>
      <c r="EU779" s="68"/>
      <c r="EV779" s="68"/>
      <c r="EW779" s="68"/>
      <c r="EX779" s="68"/>
      <c r="EY779" s="68"/>
      <c r="EZ779" s="68"/>
      <c r="FA779" s="68"/>
      <c r="FB779" s="68"/>
      <c r="FC779" s="68"/>
      <c r="FD779" s="68"/>
      <c r="FE779" s="68"/>
      <c r="FF779" s="68"/>
      <c r="FG779" s="68"/>
      <c r="FH779" s="68"/>
      <c r="FI779" s="68"/>
      <c r="FJ779" s="68"/>
      <c r="FK779" s="68"/>
      <c r="FL779" s="68"/>
    </row>
    <row r="780" spans="1:168" s="2" customFormat="1" ht="15" customHeight="1" x14ac:dyDescent="0.25">
      <c r="A780" s="1">
        <v>1</v>
      </c>
      <c r="B780" s="2" t="s">
        <v>858</v>
      </c>
      <c r="C780" s="1" t="s">
        <v>34</v>
      </c>
      <c r="D780" s="1" t="s">
        <v>857</v>
      </c>
      <c r="E780" s="1" t="s">
        <v>859</v>
      </c>
      <c r="F780" s="1" t="s">
        <v>82</v>
      </c>
      <c r="G780" s="3">
        <v>50000</v>
      </c>
      <c r="H780" s="138">
        <v>1448.96</v>
      </c>
      <c r="I780" s="3">
        <v>25</v>
      </c>
      <c r="J780" s="3">
        <f>+G780*2.87%</f>
        <v>1435</v>
      </c>
      <c r="K780" s="55">
        <f>+G780*7.1%</f>
        <v>3549.9999999999995</v>
      </c>
      <c r="L780" s="55">
        <f>+G780*1.15%</f>
        <v>575</v>
      </c>
      <c r="M780" s="3">
        <f>+G780*3.04%</f>
        <v>1520</v>
      </c>
      <c r="N780" s="55">
        <f>+G780*7.09%</f>
        <v>3545.0000000000005</v>
      </c>
      <c r="O780" s="5">
        <v>2700.24</v>
      </c>
      <c r="P780" s="3">
        <f>SUM(J780:N780)</f>
        <v>10625</v>
      </c>
      <c r="Q780" s="3">
        <f>+H780+I780+J780+M780+O780</f>
        <v>7129.2</v>
      </c>
      <c r="R780" s="3">
        <f>+K780+L780+N780</f>
        <v>7670</v>
      </c>
      <c r="S780" s="57">
        <f>+G780-Q780</f>
        <v>42870.8</v>
      </c>
      <c r="T780" s="1">
        <v>111</v>
      </c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</row>
    <row r="781" spans="1:168" s="2" customFormat="1" ht="15" customHeight="1" x14ac:dyDescent="0.25">
      <c r="A781" s="1">
        <v>2</v>
      </c>
      <c r="B781" s="2" t="s">
        <v>860</v>
      </c>
      <c r="C781" s="1" t="s">
        <v>34</v>
      </c>
      <c r="D781" s="1" t="s">
        <v>857</v>
      </c>
      <c r="E781" s="146" t="s">
        <v>110</v>
      </c>
      <c r="F781" s="1" t="s">
        <v>32</v>
      </c>
      <c r="G781" s="3">
        <v>42000</v>
      </c>
      <c r="H781" s="72">
        <v>522.4</v>
      </c>
      <c r="I781" s="3">
        <v>25</v>
      </c>
      <c r="J781" s="3">
        <f>+G781*2.87%</f>
        <v>1205.4000000000001</v>
      </c>
      <c r="K781" s="55">
        <f>+G781*7.1%</f>
        <v>2981.9999999999995</v>
      </c>
      <c r="L781" s="55">
        <f>+G781*1.15%</f>
        <v>483</v>
      </c>
      <c r="M781" s="3">
        <f>+G781*3.04%</f>
        <v>1276.8</v>
      </c>
      <c r="N781" s="55">
        <f>+G781*7.09%</f>
        <v>2977.8</v>
      </c>
      <c r="O781" s="5">
        <v>1350.12</v>
      </c>
      <c r="P781" s="3">
        <f>SUM(J781:N781)</f>
        <v>8925</v>
      </c>
      <c r="Q781" s="3">
        <f>+H781+I781+J781+M781+O781</f>
        <v>4379.72</v>
      </c>
      <c r="R781" s="3">
        <f>+K781+L781+N781</f>
        <v>6442.7999999999993</v>
      </c>
      <c r="S781" s="57">
        <f>+G781-Q781</f>
        <v>37620.28</v>
      </c>
      <c r="T781" s="1">
        <v>111</v>
      </c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</row>
    <row r="782" spans="1:168" s="2" customFormat="1" ht="15" customHeight="1" x14ac:dyDescent="0.25">
      <c r="A782" s="1">
        <v>3</v>
      </c>
      <c r="B782" s="2" t="s">
        <v>861</v>
      </c>
      <c r="C782" s="1" t="s">
        <v>30</v>
      </c>
      <c r="D782" s="1" t="s">
        <v>857</v>
      </c>
      <c r="E782" s="1" t="s">
        <v>346</v>
      </c>
      <c r="F782" s="1" t="s">
        <v>32</v>
      </c>
      <c r="G782" s="3">
        <v>18000</v>
      </c>
      <c r="H782" s="58">
        <v>0</v>
      </c>
      <c r="I782" s="3">
        <v>25</v>
      </c>
      <c r="J782" s="3">
        <f t="shared" ref="J782:J797" si="213">+G782*2.87%</f>
        <v>516.6</v>
      </c>
      <c r="K782" s="55">
        <f t="shared" ref="K782:K797" si="214">+G782*7.1%</f>
        <v>1277.9999999999998</v>
      </c>
      <c r="L782" s="55">
        <f t="shared" ref="L782:L797" si="215">+G782*1.15%</f>
        <v>207</v>
      </c>
      <c r="M782" s="3">
        <f t="shared" ref="M782:M797" si="216">+G782*3.04%</f>
        <v>547.20000000000005</v>
      </c>
      <c r="N782" s="55">
        <f t="shared" ref="N782:N797" si="217">+G782*7.09%</f>
        <v>1276.2</v>
      </c>
      <c r="O782" s="5">
        <v>0</v>
      </c>
      <c r="P782" s="3">
        <f t="shared" ref="P782:P797" si="218">SUM(J782:N782)</f>
        <v>3825</v>
      </c>
      <c r="Q782" s="3">
        <f t="shared" ref="Q782:Q797" si="219">+H782+I782+J782+M782+O782</f>
        <v>1088.8000000000002</v>
      </c>
      <c r="R782" s="3">
        <f t="shared" ref="R782:R797" si="220">+K782+L782+N782</f>
        <v>2761.2</v>
      </c>
      <c r="S782" s="57">
        <f t="shared" ref="S782:S797" si="221">+G782-Q782</f>
        <v>16911.2</v>
      </c>
      <c r="T782" s="1">
        <v>111</v>
      </c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</row>
    <row r="783" spans="1:168" s="2" customFormat="1" ht="15" customHeight="1" x14ac:dyDescent="0.25">
      <c r="A783" s="1">
        <v>4</v>
      </c>
      <c r="B783" s="2" t="s">
        <v>862</v>
      </c>
      <c r="C783" s="1" t="s">
        <v>30</v>
      </c>
      <c r="D783" s="1" t="s">
        <v>857</v>
      </c>
      <c r="E783" s="1" t="s">
        <v>346</v>
      </c>
      <c r="F783" s="1" t="s">
        <v>32</v>
      </c>
      <c r="G783" s="3">
        <v>18000</v>
      </c>
      <c r="H783" s="58">
        <v>0</v>
      </c>
      <c r="I783" s="3">
        <v>25</v>
      </c>
      <c r="J783" s="3">
        <f t="shared" si="213"/>
        <v>516.6</v>
      </c>
      <c r="K783" s="55">
        <f t="shared" si="214"/>
        <v>1277.9999999999998</v>
      </c>
      <c r="L783" s="55">
        <f t="shared" si="215"/>
        <v>207</v>
      </c>
      <c r="M783" s="3">
        <f t="shared" si="216"/>
        <v>547.20000000000005</v>
      </c>
      <c r="N783" s="55">
        <f t="shared" si="217"/>
        <v>1276.2</v>
      </c>
      <c r="O783" s="5">
        <v>0</v>
      </c>
      <c r="P783" s="3">
        <f t="shared" si="218"/>
        <v>3825</v>
      </c>
      <c r="Q783" s="3">
        <f t="shared" si="219"/>
        <v>1088.8000000000002</v>
      </c>
      <c r="R783" s="3">
        <f t="shared" si="220"/>
        <v>2761.2</v>
      </c>
      <c r="S783" s="57">
        <f t="shared" si="221"/>
        <v>16911.2</v>
      </c>
      <c r="T783" s="1">
        <v>111</v>
      </c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</row>
    <row r="784" spans="1:168" s="2" customFormat="1" ht="15" customHeight="1" x14ac:dyDescent="0.25">
      <c r="A784" s="1">
        <v>5</v>
      </c>
      <c r="B784" s="2" t="s">
        <v>863</v>
      </c>
      <c r="C784" s="1" t="s">
        <v>30</v>
      </c>
      <c r="D784" s="1" t="s">
        <v>857</v>
      </c>
      <c r="E784" s="1" t="s">
        <v>346</v>
      </c>
      <c r="F784" s="1" t="s">
        <v>32</v>
      </c>
      <c r="G784" s="3">
        <v>18000</v>
      </c>
      <c r="H784" s="58">
        <v>0</v>
      </c>
      <c r="I784" s="3">
        <v>25</v>
      </c>
      <c r="J784" s="3">
        <f t="shared" si="213"/>
        <v>516.6</v>
      </c>
      <c r="K784" s="55">
        <f t="shared" si="214"/>
        <v>1277.9999999999998</v>
      </c>
      <c r="L784" s="55">
        <f t="shared" si="215"/>
        <v>207</v>
      </c>
      <c r="M784" s="3">
        <f t="shared" si="216"/>
        <v>547.20000000000005</v>
      </c>
      <c r="N784" s="55">
        <f t="shared" si="217"/>
        <v>1276.2</v>
      </c>
      <c r="O784" s="5">
        <v>0</v>
      </c>
      <c r="P784" s="3">
        <f t="shared" si="218"/>
        <v>3825</v>
      </c>
      <c r="Q784" s="3">
        <f t="shared" si="219"/>
        <v>1088.8000000000002</v>
      </c>
      <c r="R784" s="3">
        <f t="shared" si="220"/>
        <v>2761.2</v>
      </c>
      <c r="S784" s="57">
        <f t="shared" si="221"/>
        <v>16911.2</v>
      </c>
      <c r="T784" s="1">
        <v>111</v>
      </c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</row>
    <row r="785" spans="1:168" s="2" customFormat="1" ht="15" customHeight="1" x14ac:dyDescent="0.25">
      <c r="A785" s="1">
        <v>6</v>
      </c>
      <c r="B785" s="2" t="s">
        <v>864</v>
      </c>
      <c r="C785" s="1" t="s">
        <v>30</v>
      </c>
      <c r="D785" s="1" t="s">
        <v>857</v>
      </c>
      <c r="E785" s="1" t="s">
        <v>346</v>
      </c>
      <c r="F785" s="1" t="s">
        <v>32</v>
      </c>
      <c r="G785" s="3">
        <v>18000</v>
      </c>
      <c r="H785" s="58">
        <v>0</v>
      </c>
      <c r="I785" s="3">
        <v>25</v>
      </c>
      <c r="J785" s="3">
        <f t="shared" si="213"/>
        <v>516.6</v>
      </c>
      <c r="K785" s="55">
        <f t="shared" si="214"/>
        <v>1277.9999999999998</v>
      </c>
      <c r="L785" s="55">
        <f t="shared" si="215"/>
        <v>207</v>
      </c>
      <c r="M785" s="3">
        <f t="shared" si="216"/>
        <v>547.20000000000005</v>
      </c>
      <c r="N785" s="55">
        <f t="shared" si="217"/>
        <v>1276.2</v>
      </c>
      <c r="O785" s="5">
        <v>0</v>
      </c>
      <c r="P785" s="3">
        <f t="shared" si="218"/>
        <v>3825</v>
      </c>
      <c r="Q785" s="3">
        <f t="shared" si="219"/>
        <v>1088.8000000000002</v>
      </c>
      <c r="R785" s="3">
        <f t="shared" si="220"/>
        <v>2761.2</v>
      </c>
      <c r="S785" s="57">
        <f t="shared" si="221"/>
        <v>16911.2</v>
      </c>
      <c r="T785" s="1">
        <v>111</v>
      </c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</row>
    <row r="786" spans="1:168" s="2" customFormat="1" ht="15" customHeight="1" x14ac:dyDescent="0.25">
      <c r="A786" s="1">
        <v>7</v>
      </c>
      <c r="B786" s="2" t="s">
        <v>865</v>
      </c>
      <c r="C786" s="1" t="s">
        <v>30</v>
      </c>
      <c r="D786" s="1" t="s">
        <v>857</v>
      </c>
      <c r="E786" s="1" t="s">
        <v>763</v>
      </c>
      <c r="F786" s="1" t="s">
        <v>32</v>
      </c>
      <c r="G786" s="3">
        <v>22000</v>
      </c>
      <c r="H786" s="58">
        <v>0</v>
      </c>
      <c r="I786" s="3">
        <v>25</v>
      </c>
      <c r="J786" s="3">
        <f t="shared" si="213"/>
        <v>631.4</v>
      </c>
      <c r="K786" s="55">
        <f t="shared" si="214"/>
        <v>1561.9999999999998</v>
      </c>
      <c r="L786" s="55">
        <f t="shared" si="215"/>
        <v>253</v>
      </c>
      <c r="M786" s="3">
        <f t="shared" si="216"/>
        <v>668.8</v>
      </c>
      <c r="N786" s="55">
        <f t="shared" si="217"/>
        <v>1559.8000000000002</v>
      </c>
      <c r="O786" s="5">
        <v>0</v>
      </c>
      <c r="P786" s="3">
        <f t="shared" si="218"/>
        <v>4675</v>
      </c>
      <c r="Q786" s="3">
        <f t="shared" si="219"/>
        <v>1325.1999999999998</v>
      </c>
      <c r="R786" s="3">
        <f t="shared" si="220"/>
        <v>3374.8</v>
      </c>
      <c r="S786" s="57">
        <f t="shared" si="221"/>
        <v>20674.8</v>
      </c>
      <c r="T786" s="1">
        <v>111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</row>
    <row r="787" spans="1:168" s="2" customFormat="1" ht="15" customHeight="1" x14ac:dyDescent="0.25">
      <c r="A787" s="1">
        <v>8</v>
      </c>
      <c r="B787" s="2" t="s">
        <v>866</v>
      </c>
      <c r="C787" s="1" t="s">
        <v>30</v>
      </c>
      <c r="D787" s="1" t="s">
        <v>857</v>
      </c>
      <c r="E787" s="1" t="s">
        <v>647</v>
      </c>
      <c r="F787" s="1" t="s">
        <v>32</v>
      </c>
      <c r="G787" s="3">
        <v>18000</v>
      </c>
      <c r="H787" s="4">
        <v>0</v>
      </c>
      <c r="I787" s="3">
        <v>25</v>
      </c>
      <c r="J787" s="3">
        <f>+G787*2.87%</f>
        <v>516.6</v>
      </c>
      <c r="K787" s="55">
        <f>+G787*7.1%</f>
        <v>1277.9999999999998</v>
      </c>
      <c r="L787" s="55">
        <f>+G787*1.15%</f>
        <v>207</v>
      </c>
      <c r="M787" s="3">
        <f>+G787*3.04%</f>
        <v>547.20000000000005</v>
      </c>
      <c r="N787" s="55">
        <f>+G787*7.09%</f>
        <v>1276.2</v>
      </c>
      <c r="O787" s="5">
        <v>0</v>
      </c>
      <c r="P787" s="3">
        <f>SUM(J787:N787)</f>
        <v>3825</v>
      </c>
      <c r="Q787" s="3">
        <f>+H787+I787+J787+M787+O787</f>
        <v>1088.8000000000002</v>
      </c>
      <c r="R787" s="3">
        <f>+K787+L787+N787</f>
        <v>2761.2</v>
      </c>
      <c r="S787" s="57">
        <f>+G787-Q787</f>
        <v>16911.2</v>
      </c>
      <c r="T787" s="1">
        <v>111</v>
      </c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</row>
    <row r="788" spans="1:168" s="2" customFormat="1" ht="15" customHeight="1" x14ac:dyDescent="0.25">
      <c r="A788" s="1">
        <v>9</v>
      </c>
      <c r="B788" s="2" t="s">
        <v>867</v>
      </c>
      <c r="C788" s="1" t="s">
        <v>34</v>
      </c>
      <c r="D788" s="1" t="s">
        <v>857</v>
      </c>
      <c r="E788" s="1" t="s">
        <v>521</v>
      </c>
      <c r="F788" s="1" t="s">
        <v>32</v>
      </c>
      <c r="G788" s="3">
        <v>22000</v>
      </c>
      <c r="H788" s="58">
        <v>0</v>
      </c>
      <c r="I788" s="3">
        <v>25</v>
      </c>
      <c r="J788" s="3">
        <f t="shared" si="213"/>
        <v>631.4</v>
      </c>
      <c r="K788" s="55">
        <f t="shared" si="214"/>
        <v>1561.9999999999998</v>
      </c>
      <c r="L788" s="55">
        <f t="shared" si="215"/>
        <v>253</v>
      </c>
      <c r="M788" s="3">
        <f t="shared" si="216"/>
        <v>668.8</v>
      </c>
      <c r="N788" s="55">
        <f t="shared" si="217"/>
        <v>1559.8000000000002</v>
      </c>
      <c r="O788" s="5">
        <v>0</v>
      </c>
      <c r="P788" s="3">
        <f t="shared" si="218"/>
        <v>4675</v>
      </c>
      <c r="Q788" s="3">
        <f t="shared" si="219"/>
        <v>1325.1999999999998</v>
      </c>
      <c r="R788" s="3">
        <f t="shared" si="220"/>
        <v>3374.8</v>
      </c>
      <c r="S788" s="57">
        <f t="shared" si="221"/>
        <v>20674.8</v>
      </c>
      <c r="T788" s="1">
        <v>111</v>
      </c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</row>
    <row r="789" spans="1:168" s="2" customFormat="1" ht="15" customHeight="1" x14ac:dyDescent="0.25">
      <c r="A789" s="1">
        <v>10</v>
      </c>
      <c r="B789" s="2" t="s">
        <v>868</v>
      </c>
      <c r="C789" s="1" t="s">
        <v>30</v>
      </c>
      <c r="D789" s="1" t="s">
        <v>857</v>
      </c>
      <c r="E789" s="1" t="s">
        <v>647</v>
      </c>
      <c r="F789" s="1" t="s">
        <v>32</v>
      </c>
      <c r="G789" s="3">
        <v>18000</v>
      </c>
      <c r="H789" s="58">
        <v>0</v>
      </c>
      <c r="I789" s="3">
        <v>25</v>
      </c>
      <c r="J789" s="3">
        <f>+G789*2.87%</f>
        <v>516.6</v>
      </c>
      <c r="K789" s="55">
        <f>+G789*7.1%</f>
        <v>1277.9999999999998</v>
      </c>
      <c r="L789" s="55">
        <f>+G789*1.15%</f>
        <v>207</v>
      </c>
      <c r="M789" s="3">
        <f>+G789*3.04%</f>
        <v>547.20000000000005</v>
      </c>
      <c r="N789" s="55">
        <f>+G789*7.09%</f>
        <v>1276.2</v>
      </c>
      <c r="O789" s="5">
        <v>0</v>
      </c>
      <c r="P789" s="3">
        <f>SUM(J789:N789)</f>
        <v>3825</v>
      </c>
      <c r="Q789" s="3">
        <f>+H789+I789+J789+M789+O789</f>
        <v>1088.8000000000002</v>
      </c>
      <c r="R789" s="3">
        <f>+K789+L789+N789</f>
        <v>2761.2</v>
      </c>
      <c r="S789" s="57">
        <f>+G789-Q789</f>
        <v>16911.2</v>
      </c>
      <c r="T789" s="1">
        <v>111</v>
      </c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</row>
    <row r="790" spans="1:168" s="2" customFormat="1" ht="15" customHeight="1" x14ac:dyDescent="0.25">
      <c r="A790" s="1">
        <v>11</v>
      </c>
      <c r="B790" s="2" t="s">
        <v>869</v>
      </c>
      <c r="C790" s="1" t="s">
        <v>30</v>
      </c>
      <c r="D790" s="1" t="s">
        <v>857</v>
      </c>
      <c r="E790" s="1" t="s">
        <v>870</v>
      </c>
      <c r="F790" s="1" t="s">
        <v>32</v>
      </c>
      <c r="G790" s="3">
        <v>22575</v>
      </c>
      <c r="H790" s="58">
        <v>0</v>
      </c>
      <c r="I790" s="3">
        <v>25</v>
      </c>
      <c r="J790" s="3">
        <f t="shared" si="213"/>
        <v>647.90250000000003</v>
      </c>
      <c r="K790" s="55">
        <f t="shared" si="214"/>
        <v>1602.8249999999998</v>
      </c>
      <c r="L790" s="55">
        <f t="shared" si="215"/>
        <v>259.61250000000001</v>
      </c>
      <c r="M790" s="3">
        <f t="shared" si="216"/>
        <v>686.28</v>
      </c>
      <c r="N790" s="55">
        <f t="shared" si="217"/>
        <v>1600.5675000000001</v>
      </c>
      <c r="O790" s="5">
        <v>0</v>
      </c>
      <c r="P790" s="3">
        <f t="shared" si="218"/>
        <v>4797.1875</v>
      </c>
      <c r="Q790" s="3">
        <f t="shared" si="219"/>
        <v>1359.1824999999999</v>
      </c>
      <c r="R790" s="3">
        <f t="shared" si="220"/>
        <v>3463.0050000000001</v>
      </c>
      <c r="S790" s="57">
        <f t="shared" si="221"/>
        <v>21215.817500000001</v>
      </c>
      <c r="T790" s="1">
        <v>111</v>
      </c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</row>
    <row r="791" spans="1:168" s="2" customFormat="1" ht="15" customHeight="1" x14ac:dyDescent="0.25">
      <c r="A791" s="1">
        <v>12</v>
      </c>
      <c r="B791" s="88" t="s">
        <v>871</v>
      </c>
      <c r="C791" s="1" t="s">
        <v>34</v>
      </c>
      <c r="D791" s="1" t="s">
        <v>857</v>
      </c>
      <c r="E791" s="1" t="s">
        <v>608</v>
      </c>
      <c r="F791" s="1" t="s">
        <v>32</v>
      </c>
      <c r="G791" s="3">
        <v>30000</v>
      </c>
      <c r="H791" s="58">
        <v>0</v>
      </c>
      <c r="I791" s="3">
        <v>25</v>
      </c>
      <c r="J791" s="3">
        <f t="shared" si="213"/>
        <v>861</v>
      </c>
      <c r="K791" s="55">
        <f t="shared" si="214"/>
        <v>2130</v>
      </c>
      <c r="L791" s="55">
        <f t="shared" si="215"/>
        <v>345</v>
      </c>
      <c r="M791" s="3">
        <f t="shared" si="216"/>
        <v>912</v>
      </c>
      <c r="N791" s="55">
        <f t="shared" si="217"/>
        <v>2127</v>
      </c>
      <c r="O791" s="5">
        <v>0</v>
      </c>
      <c r="P791" s="3">
        <f t="shared" si="218"/>
        <v>6375</v>
      </c>
      <c r="Q791" s="3">
        <f t="shared" si="219"/>
        <v>1798</v>
      </c>
      <c r="R791" s="3">
        <f t="shared" si="220"/>
        <v>4602</v>
      </c>
      <c r="S791" s="57">
        <f t="shared" si="221"/>
        <v>28202</v>
      </c>
      <c r="T791" s="1">
        <v>111</v>
      </c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</row>
    <row r="792" spans="1:168" s="2" customFormat="1" ht="15" customHeight="1" x14ac:dyDescent="0.25">
      <c r="A792" s="1">
        <v>13</v>
      </c>
      <c r="B792" s="2" t="s">
        <v>872</v>
      </c>
      <c r="C792" s="1" t="s">
        <v>30</v>
      </c>
      <c r="D792" s="1" t="s">
        <v>857</v>
      </c>
      <c r="E792" s="1" t="s">
        <v>167</v>
      </c>
      <c r="F792" s="1" t="s">
        <v>32</v>
      </c>
      <c r="G792" s="3">
        <v>24675</v>
      </c>
      <c r="H792" s="58">
        <v>0</v>
      </c>
      <c r="I792" s="3">
        <v>25</v>
      </c>
      <c r="J792" s="3">
        <f t="shared" si="213"/>
        <v>708.17250000000001</v>
      </c>
      <c r="K792" s="55">
        <f t="shared" si="214"/>
        <v>1751.925</v>
      </c>
      <c r="L792" s="55">
        <f t="shared" si="215"/>
        <v>283.76249999999999</v>
      </c>
      <c r="M792" s="3">
        <f t="shared" si="216"/>
        <v>750.12</v>
      </c>
      <c r="N792" s="55">
        <f t="shared" si="217"/>
        <v>1749.4575000000002</v>
      </c>
      <c r="O792" s="5">
        <v>1350.12</v>
      </c>
      <c r="P792" s="3">
        <f t="shared" si="218"/>
        <v>5243.4375</v>
      </c>
      <c r="Q792" s="3">
        <f t="shared" si="219"/>
        <v>2833.4124999999999</v>
      </c>
      <c r="R792" s="3">
        <f t="shared" si="220"/>
        <v>3785.1450000000004</v>
      </c>
      <c r="S792" s="57">
        <f t="shared" si="221"/>
        <v>21841.587500000001</v>
      </c>
      <c r="T792" s="1">
        <v>111</v>
      </c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</row>
    <row r="793" spans="1:168" s="2" customFormat="1" ht="15" customHeight="1" x14ac:dyDescent="0.25">
      <c r="A793" s="1">
        <v>14</v>
      </c>
      <c r="B793" s="2" t="s">
        <v>873</v>
      </c>
      <c r="C793" s="1" t="s">
        <v>30</v>
      </c>
      <c r="D793" s="1" t="s">
        <v>857</v>
      </c>
      <c r="E793" s="1" t="s">
        <v>874</v>
      </c>
      <c r="F793" s="1" t="s">
        <v>32</v>
      </c>
      <c r="G793" s="3">
        <v>24675</v>
      </c>
      <c r="H793" s="58">
        <v>0</v>
      </c>
      <c r="I793" s="3">
        <v>25</v>
      </c>
      <c r="J793" s="3">
        <f t="shared" si="213"/>
        <v>708.17250000000001</v>
      </c>
      <c r="K793" s="55">
        <f t="shared" si="214"/>
        <v>1751.925</v>
      </c>
      <c r="L793" s="55">
        <f t="shared" si="215"/>
        <v>283.76249999999999</v>
      </c>
      <c r="M793" s="3">
        <f t="shared" si="216"/>
        <v>750.12</v>
      </c>
      <c r="N793" s="55">
        <f t="shared" si="217"/>
        <v>1749.4575000000002</v>
      </c>
      <c r="O793" s="5">
        <v>0</v>
      </c>
      <c r="P793" s="3">
        <f t="shared" si="218"/>
        <v>5243.4375</v>
      </c>
      <c r="Q793" s="3">
        <f t="shared" si="219"/>
        <v>1483.2925</v>
      </c>
      <c r="R793" s="3">
        <f t="shared" si="220"/>
        <v>3785.1450000000004</v>
      </c>
      <c r="S793" s="57">
        <f t="shared" si="221"/>
        <v>23191.7075</v>
      </c>
      <c r="T793" s="1">
        <v>111</v>
      </c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</row>
    <row r="794" spans="1:168" s="2" customFormat="1" ht="15" customHeight="1" x14ac:dyDescent="0.25">
      <c r="A794" s="1">
        <v>15</v>
      </c>
      <c r="B794" s="2" t="s">
        <v>875</v>
      </c>
      <c r="C794" s="1" t="s">
        <v>30</v>
      </c>
      <c r="D794" s="1" t="s">
        <v>857</v>
      </c>
      <c r="E794" s="1" t="s">
        <v>876</v>
      </c>
      <c r="F794" s="1" t="s">
        <v>32</v>
      </c>
      <c r="G794" s="3">
        <v>29925</v>
      </c>
      <c r="H794" s="58">
        <v>0</v>
      </c>
      <c r="I794" s="3">
        <v>25</v>
      </c>
      <c r="J794" s="3">
        <f t="shared" si="213"/>
        <v>858.84749999999997</v>
      </c>
      <c r="K794" s="55">
        <f t="shared" si="214"/>
        <v>2124.6749999999997</v>
      </c>
      <c r="L794" s="55">
        <f t="shared" si="215"/>
        <v>344.13749999999999</v>
      </c>
      <c r="M794" s="3">
        <f t="shared" si="216"/>
        <v>909.72</v>
      </c>
      <c r="N794" s="55">
        <f t="shared" si="217"/>
        <v>2121.6825000000003</v>
      </c>
      <c r="O794" s="5">
        <v>1350.12</v>
      </c>
      <c r="P794" s="3">
        <f t="shared" si="218"/>
        <v>6359.0625</v>
      </c>
      <c r="Q794" s="3">
        <f t="shared" si="219"/>
        <v>3143.6875</v>
      </c>
      <c r="R794" s="3">
        <f t="shared" si="220"/>
        <v>4590.4949999999999</v>
      </c>
      <c r="S794" s="57">
        <f t="shared" si="221"/>
        <v>26781.3125</v>
      </c>
      <c r="T794" s="1">
        <v>111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</row>
    <row r="795" spans="1:168" s="2" customFormat="1" ht="15" customHeight="1" x14ac:dyDescent="0.25">
      <c r="A795" s="1">
        <v>16</v>
      </c>
      <c r="B795" s="2" t="s">
        <v>877</v>
      </c>
      <c r="C795" s="1" t="s">
        <v>30</v>
      </c>
      <c r="D795" s="1" t="s">
        <v>857</v>
      </c>
      <c r="E795" s="1" t="s">
        <v>878</v>
      </c>
      <c r="F795" s="1" t="s">
        <v>32</v>
      </c>
      <c r="G795" s="3">
        <v>32700</v>
      </c>
      <c r="H795" s="58">
        <v>0</v>
      </c>
      <c r="I795" s="3">
        <v>25</v>
      </c>
      <c r="J795" s="3">
        <f t="shared" si="213"/>
        <v>938.49</v>
      </c>
      <c r="K795" s="55">
        <f t="shared" si="214"/>
        <v>2321.6999999999998</v>
      </c>
      <c r="L795" s="55">
        <f t="shared" si="215"/>
        <v>376.05</v>
      </c>
      <c r="M795" s="3">
        <f t="shared" si="216"/>
        <v>994.08</v>
      </c>
      <c r="N795" s="55">
        <f t="shared" si="217"/>
        <v>2318.4300000000003</v>
      </c>
      <c r="O795" s="5">
        <v>0</v>
      </c>
      <c r="P795" s="3">
        <f t="shared" si="218"/>
        <v>6948.75</v>
      </c>
      <c r="Q795" s="3">
        <f t="shared" si="219"/>
        <v>1957.5700000000002</v>
      </c>
      <c r="R795" s="3">
        <f t="shared" si="220"/>
        <v>5016.18</v>
      </c>
      <c r="S795" s="57">
        <f t="shared" si="221"/>
        <v>30742.43</v>
      </c>
      <c r="T795" s="1">
        <v>111</v>
      </c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</row>
    <row r="796" spans="1:168" s="2" customFormat="1" ht="15" customHeight="1" x14ac:dyDescent="0.25">
      <c r="A796" s="1">
        <v>17</v>
      </c>
      <c r="B796" s="2" t="s">
        <v>879</v>
      </c>
      <c r="C796" s="1" t="s">
        <v>34</v>
      </c>
      <c r="D796" s="1" t="s">
        <v>857</v>
      </c>
      <c r="E796" s="1" t="s">
        <v>880</v>
      </c>
      <c r="F796" s="1" t="s">
        <v>32</v>
      </c>
      <c r="G796" s="3">
        <v>32700</v>
      </c>
      <c r="H796" s="58">
        <v>0</v>
      </c>
      <c r="I796" s="3">
        <v>25</v>
      </c>
      <c r="J796" s="3">
        <f t="shared" si="213"/>
        <v>938.49</v>
      </c>
      <c r="K796" s="55">
        <f t="shared" si="214"/>
        <v>2321.6999999999998</v>
      </c>
      <c r="L796" s="55">
        <f t="shared" si="215"/>
        <v>376.05</v>
      </c>
      <c r="M796" s="3">
        <f t="shared" si="216"/>
        <v>994.08</v>
      </c>
      <c r="N796" s="55">
        <f t="shared" si="217"/>
        <v>2318.4300000000003</v>
      </c>
      <c r="O796" s="5">
        <v>1350.12</v>
      </c>
      <c r="P796" s="3">
        <f t="shared" si="218"/>
        <v>6948.75</v>
      </c>
      <c r="Q796" s="3">
        <f t="shared" si="219"/>
        <v>3307.69</v>
      </c>
      <c r="R796" s="3">
        <f t="shared" si="220"/>
        <v>5016.18</v>
      </c>
      <c r="S796" s="57">
        <f t="shared" si="221"/>
        <v>29392.31</v>
      </c>
      <c r="T796" s="1">
        <v>111</v>
      </c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</row>
    <row r="797" spans="1:168" s="2" customFormat="1" ht="15" customHeight="1" x14ac:dyDescent="0.25">
      <c r="A797" s="1">
        <v>18</v>
      </c>
      <c r="B797" s="2" t="s">
        <v>881</v>
      </c>
      <c r="C797" s="1" t="s">
        <v>34</v>
      </c>
      <c r="D797" s="1" t="s">
        <v>857</v>
      </c>
      <c r="E797" s="123" t="s">
        <v>882</v>
      </c>
      <c r="F797" s="1" t="s">
        <v>32</v>
      </c>
      <c r="G797" s="3">
        <v>35000</v>
      </c>
      <c r="H797" s="58">
        <v>0</v>
      </c>
      <c r="I797" s="3">
        <v>25</v>
      </c>
      <c r="J797" s="3">
        <f t="shared" si="213"/>
        <v>1004.5</v>
      </c>
      <c r="K797" s="55">
        <f t="shared" si="214"/>
        <v>2485</v>
      </c>
      <c r="L797" s="55">
        <f t="shared" si="215"/>
        <v>402.5</v>
      </c>
      <c r="M797" s="3">
        <f t="shared" si="216"/>
        <v>1064</v>
      </c>
      <c r="N797" s="55">
        <f t="shared" si="217"/>
        <v>2481.5</v>
      </c>
      <c r="O797" s="5">
        <v>0</v>
      </c>
      <c r="P797" s="3">
        <f t="shared" si="218"/>
        <v>7437.5</v>
      </c>
      <c r="Q797" s="3">
        <f t="shared" si="219"/>
        <v>2093.5</v>
      </c>
      <c r="R797" s="3">
        <f t="shared" si="220"/>
        <v>5369</v>
      </c>
      <c r="S797" s="57">
        <f t="shared" si="221"/>
        <v>32906.5</v>
      </c>
      <c r="T797" s="1">
        <v>111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1:168" s="2" customFormat="1" ht="15" customHeight="1" x14ac:dyDescent="0.25">
      <c r="A798" s="1">
        <v>19</v>
      </c>
      <c r="B798" s="2" t="s">
        <v>883</v>
      </c>
      <c r="C798" s="1" t="s">
        <v>30</v>
      </c>
      <c r="D798" s="1" t="s">
        <v>857</v>
      </c>
      <c r="E798" s="1" t="s">
        <v>647</v>
      </c>
      <c r="F798" s="1" t="s">
        <v>32</v>
      </c>
      <c r="G798" s="3">
        <v>18000</v>
      </c>
      <c r="H798" s="107">
        <v>0</v>
      </c>
      <c r="I798" s="3">
        <v>25</v>
      </c>
      <c r="J798" s="3">
        <f>+G798*2.87%</f>
        <v>516.6</v>
      </c>
      <c r="K798" s="55">
        <f>+G798*7.1%</f>
        <v>1277.9999999999998</v>
      </c>
      <c r="L798" s="55">
        <f>+G798*1.15%</f>
        <v>207</v>
      </c>
      <c r="M798" s="3">
        <f>+G798*3.04%</f>
        <v>547.20000000000005</v>
      </c>
      <c r="N798" s="55">
        <f>+G798*7.09%</f>
        <v>1276.2</v>
      </c>
      <c r="O798" s="5">
        <v>0</v>
      </c>
      <c r="P798" s="3">
        <f>SUM(J798:N798)</f>
        <v>3825</v>
      </c>
      <c r="Q798" s="3">
        <f>+H798+I798+J798+M798+O798</f>
        <v>1088.8000000000002</v>
      </c>
      <c r="R798" s="3">
        <f>+K798+L798+N798</f>
        <v>2761.2</v>
      </c>
      <c r="S798" s="57">
        <f>+G798-Q798</f>
        <v>16911.2</v>
      </c>
      <c r="T798" s="1">
        <v>111</v>
      </c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</row>
    <row r="799" spans="1:168" s="2" customFormat="1" ht="15" customHeight="1" thickBot="1" x14ac:dyDescent="0.3">
      <c r="A799" s="1">
        <v>20</v>
      </c>
      <c r="B799" s="2" t="s">
        <v>884</v>
      </c>
      <c r="C799" s="1" t="s">
        <v>30</v>
      </c>
      <c r="D799" s="1" t="s">
        <v>857</v>
      </c>
      <c r="E799" s="1" t="s">
        <v>647</v>
      </c>
      <c r="F799" s="1" t="s">
        <v>32</v>
      </c>
      <c r="G799" s="3">
        <v>18000</v>
      </c>
      <c r="H799" s="107">
        <v>0</v>
      </c>
      <c r="I799" s="3">
        <v>25</v>
      </c>
      <c r="J799" s="3">
        <f>+G799*2.87%</f>
        <v>516.6</v>
      </c>
      <c r="K799" s="55">
        <f>+G799*7.1%</f>
        <v>1277.9999999999998</v>
      </c>
      <c r="L799" s="55">
        <f>+G799*1.15%</f>
        <v>207</v>
      </c>
      <c r="M799" s="3">
        <f>+G799*3.04%</f>
        <v>547.20000000000005</v>
      </c>
      <c r="N799" s="55">
        <f>+G799*7.09%</f>
        <v>1276.2</v>
      </c>
      <c r="O799" s="5">
        <v>0</v>
      </c>
      <c r="P799" s="3">
        <f>SUM(J799:N799)</f>
        <v>3825</v>
      </c>
      <c r="Q799" s="3">
        <f>+H799+I799+J799+M799+O799</f>
        <v>1088.8000000000002</v>
      </c>
      <c r="R799" s="3">
        <f>+K799+L799+N799</f>
        <v>2761.2</v>
      </c>
      <c r="S799" s="57">
        <f>+G799-Q799</f>
        <v>16911.2</v>
      </c>
      <c r="T799" s="1">
        <v>111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</row>
    <row r="800" spans="1:168" s="104" customFormat="1" ht="15" customHeight="1" thickBot="1" x14ac:dyDescent="0.3">
      <c r="A800" s="84">
        <f>+A799</f>
        <v>20</v>
      </c>
      <c r="B800" s="85"/>
      <c r="C800" s="85"/>
      <c r="D800" s="85"/>
      <c r="E800" s="85"/>
      <c r="F800" s="85"/>
      <c r="G800" s="67">
        <f>SUM(G780:G799)</f>
        <v>512250</v>
      </c>
      <c r="H800" s="67">
        <f>SUM(H780:H799)</f>
        <v>1971.3600000000001</v>
      </c>
      <c r="I800" s="67">
        <f t="shared" ref="I800:P800" si="222">SUM(I780:I799)</f>
        <v>500</v>
      </c>
      <c r="J800" s="67">
        <f t="shared" si="222"/>
        <v>14701.575000000001</v>
      </c>
      <c r="K800" s="67">
        <f>SUM(K780:K799)</f>
        <v>36369.75</v>
      </c>
      <c r="L800" s="67">
        <f t="shared" si="222"/>
        <v>5890.875</v>
      </c>
      <c r="M800" s="67">
        <f t="shared" si="222"/>
        <v>15572.400000000001</v>
      </c>
      <c r="N800" s="67">
        <f t="shared" si="222"/>
        <v>36318.524999999994</v>
      </c>
      <c r="O800" s="67">
        <f>SUM(O780:O799)</f>
        <v>8100.7199999999993</v>
      </c>
      <c r="P800" s="67">
        <f t="shared" si="222"/>
        <v>108853.125</v>
      </c>
      <c r="Q800" s="67">
        <f>SUM(Q780:Q799)</f>
        <v>40846.055000000008</v>
      </c>
      <c r="R800" s="67">
        <f>SUM(R780:R799)</f>
        <v>78579.149999999994</v>
      </c>
      <c r="S800" s="67">
        <f>SUM(S780:S799)</f>
        <v>471403.94500000007</v>
      </c>
      <c r="T800" s="67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  <c r="BM800" s="68"/>
      <c r="BN800" s="68"/>
      <c r="BO800" s="68"/>
      <c r="BP800" s="68"/>
      <c r="BQ800" s="68"/>
      <c r="BR800" s="68"/>
      <c r="BS800" s="68"/>
      <c r="BT800" s="68"/>
      <c r="BU800" s="68"/>
      <c r="BV800" s="68"/>
      <c r="BW800" s="68"/>
      <c r="BX800" s="68"/>
      <c r="BY800" s="68"/>
      <c r="BZ800" s="68"/>
      <c r="CA800" s="68"/>
      <c r="CB800" s="68"/>
      <c r="CC800" s="68"/>
      <c r="CD800" s="68"/>
      <c r="CE800" s="68"/>
      <c r="CF800" s="68"/>
      <c r="CG800" s="68"/>
      <c r="CH800" s="68"/>
      <c r="CI800" s="68"/>
      <c r="CJ800" s="68"/>
      <c r="CK800" s="68"/>
      <c r="CL800" s="68"/>
      <c r="CM800" s="68"/>
      <c r="CN800" s="68"/>
      <c r="CO800" s="68"/>
      <c r="CP800" s="68"/>
      <c r="CQ800" s="68"/>
      <c r="CR800" s="68"/>
      <c r="CS800" s="68"/>
      <c r="CT800" s="68"/>
      <c r="CU800" s="68"/>
      <c r="CV800" s="68"/>
      <c r="CW800" s="68"/>
      <c r="CX800" s="68"/>
      <c r="CY800" s="68"/>
      <c r="CZ800" s="68"/>
      <c r="DA800" s="68"/>
      <c r="DB800" s="68"/>
      <c r="DC800" s="68"/>
      <c r="DD800" s="68"/>
      <c r="DE800" s="68"/>
      <c r="DF800" s="68"/>
      <c r="DG800" s="68"/>
      <c r="DH800" s="68"/>
      <c r="DI800" s="68"/>
      <c r="DJ800" s="68"/>
      <c r="DK800" s="68"/>
      <c r="DL800" s="68"/>
      <c r="DM800" s="68"/>
      <c r="DN800" s="68"/>
      <c r="DO800" s="68"/>
      <c r="DP800" s="68"/>
      <c r="DQ800" s="68"/>
      <c r="DR800" s="68"/>
      <c r="DS800" s="68"/>
      <c r="DT800" s="68"/>
      <c r="DU800" s="68"/>
      <c r="DV800" s="68"/>
      <c r="DW800" s="68"/>
      <c r="DX800" s="68"/>
      <c r="DY800" s="68"/>
      <c r="DZ800" s="68"/>
      <c r="EA800" s="68"/>
      <c r="EB800" s="68"/>
      <c r="EC800" s="68"/>
      <c r="ED800" s="68"/>
      <c r="EE800" s="68"/>
      <c r="EF800" s="68"/>
      <c r="EG800" s="68"/>
      <c r="EH800" s="68"/>
      <c r="EI800" s="68"/>
      <c r="EJ800" s="68"/>
      <c r="EK800" s="68"/>
      <c r="EL800" s="68"/>
      <c r="EM800" s="68"/>
      <c r="EN800" s="68"/>
      <c r="EO800" s="68"/>
      <c r="EP800" s="68"/>
      <c r="EQ800" s="68"/>
      <c r="ER800" s="68"/>
      <c r="ES800" s="68"/>
      <c r="ET800" s="68"/>
      <c r="EU800" s="68"/>
      <c r="EV800" s="68"/>
      <c r="EW800" s="68"/>
      <c r="EX800" s="68"/>
      <c r="EY800" s="68"/>
      <c r="EZ800" s="68"/>
      <c r="FA800" s="68"/>
      <c r="FB800" s="68"/>
      <c r="FC800" s="68"/>
      <c r="FD800" s="68"/>
      <c r="FE800" s="68"/>
      <c r="FF800" s="68"/>
      <c r="FG800" s="68"/>
      <c r="FH800" s="68"/>
      <c r="FI800" s="68"/>
      <c r="FJ800" s="68"/>
      <c r="FK800" s="68"/>
      <c r="FL800" s="68"/>
    </row>
    <row r="801" spans="1:168" ht="8.1" customHeight="1" x14ac:dyDescent="0.25">
      <c r="G801" s="155">
        <f>512250-G800</f>
        <v>0</v>
      </c>
    </row>
    <row r="802" spans="1:168" s="2" customFormat="1" ht="15" customHeight="1" x14ac:dyDescent="0.25">
      <c r="A802" s="48" t="s">
        <v>885</v>
      </c>
      <c r="B802" s="48"/>
      <c r="C802" s="48"/>
      <c r="D802" s="48"/>
      <c r="E802" s="48"/>
      <c r="F802" s="95"/>
      <c r="G802" s="101"/>
      <c r="H802" s="106"/>
      <c r="I802" s="101"/>
      <c r="J802" s="101"/>
      <c r="K802" s="101"/>
      <c r="L802" s="49"/>
      <c r="M802" s="101"/>
      <c r="N802" s="101"/>
      <c r="O802" s="102"/>
      <c r="P802" s="101"/>
      <c r="Q802" s="101"/>
      <c r="R802" s="101"/>
      <c r="S802" s="101"/>
      <c r="T802" s="100"/>
      <c r="U802" s="100"/>
      <c r="V802" s="100"/>
      <c r="W802" s="100"/>
      <c r="X802" s="100"/>
      <c r="Y802" s="100"/>
      <c r="Z802" s="100"/>
      <c r="AA802" s="100"/>
      <c r="AB802" s="100"/>
      <c r="AC802" s="100"/>
      <c r="AD802" s="100"/>
      <c r="AE802" s="100"/>
      <c r="AF802" s="100"/>
      <c r="AG802" s="100"/>
      <c r="AH802" s="100"/>
      <c r="AI802" s="100"/>
      <c r="AJ802" s="100"/>
      <c r="AK802" s="100"/>
      <c r="AL802" s="100"/>
      <c r="AM802" s="100"/>
      <c r="AN802" s="100"/>
      <c r="AO802" s="100"/>
      <c r="AP802" s="100"/>
      <c r="AQ802" s="100"/>
      <c r="AR802" s="100"/>
      <c r="AS802" s="100"/>
      <c r="AT802" s="100"/>
      <c r="AU802" s="100"/>
      <c r="AV802" s="100"/>
      <c r="AW802" s="100"/>
      <c r="AX802" s="100"/>
      <c r="AY802" s="100"/>
      <c r="AZ802" s="100"/>
      <c r="BA802" s="100"/>
      <c r="BB802" s="100"/>
      <c r="BC802" s="100"/>
      <c r="BD802" s="100"/>
      <c r="BE802" s="100"/>
      <c r="BF802" s="100"/>
      <c r="BG802" s="100"/>
      <c r="BH802" s="100"/>
      <c r="BI802" s="100"/>
      <c r="BJ802" s="100"/>
      <c r="BK802" s="100"/>
      <c r="BL802" s="100"/>
      <c r="BM802" s="100"/>
      <c r="BN802" s="100"/>
      <c r="BO802" s="100"/>
      <c r="BP802" s="100"/>
      <c r="BQ802" s="100"/>
      <c r="BR802" s="100"/>
      <c r="BS802" s="100"/>
      <c r="BT802" s="100"/>
      <c r="BU802" s="100"/>
      <c r="BV802" s="100"/>
      <c r="BW802" s="100"/>
      <c r="BX802" s="100"/>
      <c r="BY802" s="100"/>
      <c r="BZ802" s="100"/>
      <c r="CA802" s="100"/>
      <c r="CB802" s="100"/>
      <c r="CC802" s="100"/>
      <c r="CD802" s="100"/>
      <c r="CE802" s="100"/>
      <c r="CF802" s="100"/>
      <c r="CG802" s="100"/>
      <c r="CH802" s="100"/>
      <c r="CI802" s="100"/>
      <c r="CJ802" s="100"/>
      <c r="CK802" s="100"/>
      <c r="CL802" s="100"/>
      <c r="CM802" s="100"/>
      <c r="CN802" s="100"/>
      <c r="CO802" s="100"/>
      <c r="CP802" s="100"/>
      <c r="CQ802" s="100"/>
      <c r="CR802" s="100"/>
      <c r="CS802" s="100"/>
      <c r="CT802" s="100"/>
      <c r="CU802" s="100"/>
      <c r="CV802" s="100"/>
      <c r="CW802" s="100"/>
      <c r="CX802" s="100"/>
      <c r="CY802" s="100"/>
      <c r="CZ802" s="100"/>
      <c r="DA802" s="100"/>
      <c r="DB802" s="100"/>
      <c r="DC802" s="100"/>
      <c r="DD802" s="100"/>
      <c r="DE802" s="100"/>
      <c r="DF802" s="100"/>
      <c r="DG802" s="100"/>
      <c r="DH802" s="100"/>
      <c r="DI802" s="100"/>
      <c r="DJ802" s="100"/>
      <c r="DK802" s="100"/>
      <c r="DL802" s="100"/>
      <c r="DM802" s="100"/>
      <c r="DN802" s="100"/>
      <c r="DO802" s="100"/>
      <c r="DP802" s="100"/>
      <c r="DQ802" s="100"/>
      <c r="DR802" s="100"/>
      <c r="DS802" s="100"/>
      <c r="DT802" s="100"/>
      <c r="DU802" s="100"/>
      <c r="DV802" s="100"/>
      <c r="DW802" s="100"/>
      <c r="DX802" s="100"/>
      <c r="DY802" s="100"/>
      <c r="DZ802" s="100"/>
      <c r="EA802" s="100"/>
      <c r="EB802" s="100"/>
      <c r="EC802" s="100"/>
      <c r="ED802" s="100"/>
      <c r="EE802" s="100"/>
      <c r="EF802" s="100"/>
      <c r="EG802" s="100"/>
      <c r="EH802" s="100"/>
      <c r="EI802" s="100"/>
      <c r="EJ802" s="100"/>
      <c r="EK802" s="100"/>
      <c r="EL802" s="100"/>
      <c r="EM802" s="100"/>
      <c r="EN802" s="100"/>
      <c r="EO802" s="100"/>
      <c r="EP802" s="100"/>
      <c r="EQ802" s="100"/>
      <c r="ER802" s="100"/>
      <c r="ES802" s="100"/>
      <c r="ET802" s="100"/>
      <c r="EU802" s="100"/>
      <c r="EV802" s="100"/>
      <c r="EW802" s="100"/>
      <c r="EX802" s="100"/>
      <c r="EY802" s="100"/>
      <c r="EZ802" s="100"/>
      <c r="FA802" s="100"/>
      <c r="FB802" s="100"/>
      <c r="FC802" s="100"/>
      <c r="FD802" s="100"/>
      <c r="FE802" s="100"/>
      <c r="FF802" s="100"/>
      <c r="FG802" s="100"/>
      <c r="FH802" s="100"/>
      <c r="FI802" s="100"/>
      <c r="FJ802" s="100"/>
      <c r="FK802" s="100"/>
      <c r="FL802" s="100"/>
    </row>
    <row r="803" spans="1:168" ht="8.1" customHeight="1" x14ac:dyDescent="0.25"/>
    <row r="804" spans="1:168" s="2" customFormat="1" ht="15" customHeight="1" x14ac:dyDescent="0.25">
      <c r="A804" s="1">
        <v>1</v>
      </c>
      <c r="B804" s="2" t="s">
        <v>886</v>
      </c>
      <c r="C804" s="1" t="s">
        <v>30</v>
      </c>
      <c r="D804" s="1" t="s">
        <v>885</v>
      </c>
      <c r="E804" s="1" t="s">
        <v>887</v>
      </c>
      <c r="F804" s="1" t="s">
        <v>32</v>
      </c>
      <c r="G804" s="3">
        <v>16132.55</v>
      </c>
      <c r="H804" s="58">
        <v>0</v>
      </c>
      <c r="I804" s="3">
        <v>25</v>
      </c>
      <c r="J804" s="3">
        <f t="shared" ref="J804:J827" si="223">+G804*2.87%</f>
        <v>463.00418499999995</v>
      </c>
      <c r="K804" s="55">
        <f t="shared" ref="K804:K827" si="224">+G804*7.1%</f>
        <v>1145.4110499999999</v>
      </c>
      <c r="L804" s="55">
        <f t="shared" ref="L804:L827" si="225">+G804*1.15%</f>
        <v>185.52432499999998</v>
      </c>
      <c r="M804" s="3">
        <f t="shared" ref="M804:M827" si="226">+G804*3.04%</f>
        <v>490.42951999999997</v>
      </c>
      <c r="N804" s="55">
        <f t="shared" ref="N804:N827" si="227">+G804*7.09%</f>
        <v>1143.797795</v>
      </c>
      <c r="O804" s="5">
        <v>0</v>
      </c>
      <c r="P804" s="3">
        <f t="shared" ref="P804:P827" si="228">SUM(J804:N804)</f>
        <v>3428.1668749999999</v>
      </c>
      <c r="Q804" s="3">
        <f t="shared" ref="Q804:Q827" si="229">+H804+I804+J804+M804+O804</f>
        <v>978.43370499999992</v>
      </c>
      <c r="R804" s="3">
        <f t="shared" ref="R804:R827" si="230">+K804+L804+N804</f>
        <v>2474.73317</v>
      </c>
      <c r="S804" s="57">
        <f t="shared" ref="S804:S827" si="231">+G804-Q804</f>
        <v>15154.116295</v>
      </c>
      <c r="T804" s="1">
        <v>111</v>
      </c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</row>
    <row r="805" spans="1:168" s="2" customFormat="1" ht="15" customHeight="1" x14ac:dyDescent="0.25">
      <c r="A805" s="1">
        <v>2</v>
      </c>
      <c r="B805" s="2" t="s">
        <v>888</v>
      </c>
      <c r="C805" s="1" t="s">
        <v>30</v>
      </c>
      <c r="D805" s="1" t="s">
        <v>885</v>
      </c>
      <c r="E805" s="1" t="s">
        <v>647</v>
      </c>
      <c r="F805" s="1" t="s">
        <v>32</v>
      </c>
      <c r="G805" s="3">
        <v>18000</v>
      </c>
      <c r="H805" s="58">
        <v>0</v>
      </c>
      <c r="I805" s="3">
        <v>25</v>
      </c>
      <c r="J805" s="3">
        <f t="shared" si="223"/>
        <v>516.6</v>
      </c>
      <c r="K805" s="55">
        <f t="shared" si="224"/>
        <v>1277.9999999999998</v>
      </c>
      <c r="L805" s="55">
        <f t="shared" si="225"/>
        <v>207</v>
      </c>
      <c r="M805" s="3">
        <f t="shared" si="226"/>
        <v>547.20000000000005</v>
      </c>
      <c r="N805" s="55">
        <f t="shared" si="227"/>
        <v>1276.2</v>
      </c>
      <c r="O805" s="5">
        <v>0</v>
      </c>
      <c r="P805" s="3">
        <f t="shared" si="228"/>
        <v>3825</v>
      </c>
      <c r="Q805" s="3">
        <f t="shared" si="229"/>
        <v>1088.8000000000002</v>
      </c>
      <c r="R805" s="3">
        <f t="shared" si="230"/>
        <v>2761.2</v>
      </c>
      <c r="S805" s="57">
        <f t="shared" si="231"/>
        <v>16911.2</v>
      </c>
      <c r="T805" s="1">
        <v>111</v>
      </c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</row>
    <row r="806" spans="1:168" s="2" customFormat="1" ht="15" customHeight="1" x14ac:dyDescent="0.25">
      <c r="A806" s="1">
        <v>3</v>
      </c>
      <c r="B806" s="2" t="s">
        <v>889</v>
      </c>
      <c r="C806" s="1" t="s">
        <v>30</v>
      </c>
      <c r="D806" s="1" t="s">
        <v>885</v>
      </c>
      <c r="E806" s="1" t="s">
        <v>647</v>
      </c>
      <c r="F806" s="1" t="s">
        <v>32</v>
      </c>
      <c r="G806" s="3">
        <v>18000</v>
      </c>
      <c r="H806" s="58">
        <v>0</v>
      </c>
      <c r="I806" s="3">
        <v>25</v>
      </c>
      <c r="J806" s="3">
        <f t="shared" si="223"/>
        <v>516.6</v>
      </c>
      <c r="K806" s="55">
        <f t="shared" si="224"/>
        <v>1277.9999999999998</v>
      </c>
      <c r="L806" s="55">
        <f t="shared" si="225"/>
        <v>207</v>
      </c>
      <c r="M806" s="3">
        <f t="shared" si="226"/>
        <v>547.20000000000005</v>
      </c>
      <c r="N806" s="55">
        <f t="shared" si="227"/>
        <v>1276.2</v>
      </c>
      <c r="O806" s="5">
        <v>0</v>
      </c>
      <c r="P806" s="3">
        <f t="shared" si="228"/>
        <v>3825</v>
      </c>
      <c r="Q806" s="3">
        <f t="shared" si="229"/>
        <v>1088.8000000000002</v>
      </c>
      <c r="R806" s="3">
        <f t="shared" si="230"/>
        <v>2761.2</v>
      </c>
      <c r="S806" s="57">
        <f t="shared" si="231"/>
        <v>16911.2</v>
      </c>
      <c r="T806" s="1">
        <v>111</v>
      </c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</row>
    <row r="807" spans="1:168" s="2" customFormat="1" ht="15" customHeight="1" x14ac:dyDescent="0.25">
      <c r="A807" s="1">
        <v>4</v>
      </c>
      <c r="B807" s="2" t="s">
        <v>890</v>
      </c>
      <c r="C807" s="1" t="s">
        <v>30</v>
      </c>
      <c r="D807" s="1" t="s">
        <v>885</v>
      </c>
      <c r="E807" s="1" t="s">
        <v>826</v>
      </c>
      <c r="F807" s="1" t="s">
        <v>32</v>
      </c>
      <c r="G807" s="3">
        <v>18000</v>
      </c>
      <c r="H807" s="58">
        <v>0</v>
      </c>
      <c r="I807" s="3">
        <v>25</v>
      </c>
      <c r="J807" s="3">
        <f t="shared" si="223"/>
        <v>516.6</v>
      </c>
      <c r="K807" s="55">
        <f t="shared" si="224"/>
        <v>1277.9999999999998</v>
      </c>
      <c r="L807" s="55">
        <f t="shared" si="225"/>
        <v>207</v>
      </c>
      <c r="M807" s="3">
        <f t="shared" si="226"/>
        <v>547.20000000000005</v>
      </c>
      <c r="N807" s="55">
        <f t="shared" si="227"/>
        <v>1276.2</v>
      </c>
      <c r="O807" s="5">
        <v>1350.12</v>
      </c>
      <c r="P807" s="3">
        <f t="shared" si="228"/>
        <v>3825</v>
      </c>
      <c r="Q807" s="3">
        <f t="shared" si="229"/>
        <v>2438.92</v>
      </c>
      <c r="R807" s="3">
        <f t="shared" si="230"/>
        <v>2761.2</v>
      </c>
      <c r="S807" s="57">
        <f t="shared" si="231"/>
        <v>15561.08</v>
      </c>
      <c r="T807" s="1">
        <v>111</v>
      </c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</row>
    <row r="808" spans="1:168" s="2" customFormat="1" ht="15" customHeight="1" x14ac:dyDescent="0.25">
      <c r="A808" s="1">
        <v>5</v>
      </c>
      <c r="B808" s="2" t="s">
        <v>891</v>
      </c>
      <c r="C808" s="1" t="s">
        <v>34</v>
      </c>
      <c r="D808" s="1" t="s">
        <v>885</v>
      </c>
      <c r="E808" s="1" t="s">
        <v>608</v>
      </c>
      <c r="F808" s="1" t="s">
        <v>32</v>
      </c>
      <c r="G808" s="3">
        <v>32700</v>
      </c>
      <c r="H808" s="58">
        <v>0</v>
      </c>
      <c r="I808" s="3">
        <v>25</v>
      </c>
      <c r="J808" s="3">
        <f>+G808*2.87%</f>
        <v>938.49</v>
      </c>
      <c r="K808" s="55">
        <f>+G808*7.1%</f>
        <v>2321.6999999999998</v>
      </c>
      <c r="L808" s="55">
        <f>+G808*1.15%</f>
        <v>376.05</v>
      </c>
      <c r="M808" s="3">
        <f>+G808*3.04%</f>
        <v>994.08</v>
      </c>
      <c r="N808" s="55">
        <f>+G808*7.09%</f>
        <v>2318.4300000000003</v>
      </c>
      <c r="O808" s="5">
        <v>0</v>
      </c>
      <c r="P808" s="3">
        <f>SUM(J808:N808)</f>
        <v>6948.75</v>
      </c>
      <c r="Q808" s="3">
        <f>+H808+I808+J808+M808+O808</f>
        <v>1957.5700000000002</v>
      </c>
      <c r="R808" s="3">
        <f>+K808+L808+N808</f>
        <v>5016.18</v>
      </c>
      <c r="S808" s="57">
        <f>+G808-Q808</f>
        <v>30742.43</v>
      </c>
      <c r="T808" s="1">
        <v>111</v>
      </c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</row>
    <row r="809" spans="1:168" s="2" customFormat="1" ht="15" customHeight="1" x14ac:dyDescent="0.25">
      <c r="A809" s="1">
        <v>6</v>
      </c>
      <c r="B809" s="2" t="s">
        <v>892</v>
      </c>
      <c r="C809" s="1" t="s">
        <v>30</v>
      </c>
      <c r="D809" s="1" t="s">
        <v>885</v>
      </c>
      <c r="E809" s="1" t="s">
        <v>647</v>
      </c>
      <c r="F809" s="1" t="s">
        <v>32</v>
      </c>
      <c r="G809" s="3">
        <v>22000</v>
      </c>
      <c r="H809" s="58">
        <v>0</v>
      </c>
      <c r="I809" s="3">
        <v>25</v>
      </c>
      <c r="J809" s="3">
        <f t="shared" si="223"/>
        <v>631.4</v>
      </c>
      <c r="K809" s="55">
        <f t="shared" si="224"/>
        <v>1561.9999999999998</v>
      </c>
      <c r="L809" s="55">
        <f t="shared" si="225"/>
        <v>253</v>
      </c>
      <c r="M809" s="3">
        <f t="shared" si="226"/>
        <v>668.8</v>
      </c>
      <c r="N809" s="55">
        <f t="shared" si="227"/>
        <v>1559.8000000000002</v>
      </c>
      <c r="O809" s="5">
        <v>0</v>
      </c>
      <c r="P809" s="3">
        <f t="shared" si="228"/>
        <v>4675</v>
      </c>
      <c r="Q809" s="3">
        <f t="shared" si="229"/>
        <v>1325.1999999999998</v>
      </c>
      <c r="R809" s="3">
        <f t="shared" si="230"/>
        <v>3374.8</v>
      </c>
      <c r="S809" s="57">
        <f t="shared" si="231"/>
        <v>20674.8</v>
      </c>
      <c r="T809" s="1">
        <v>111</v>
      </c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</row>
    <row r="810" spans="1:168" s="2" customFormat="1" ht="15" customHeight="1" x14ac:dyDescent="0.25">
      <c r="A810" s="1">
        <v>7</v>
      </c>
      <c r="B810" s="2" t="s">
        <v>893</v>
      </c>
      <c r="C810" s="1" t="s">
        <v>30</v>
      </c>
      <c r="D810" s="1" t="s">
        <v>885</v>
      </c>
      <c r="E810" s="1" t="s">
        <v>647</v>
      </c>
      <c r="F810" s="1" t="s">
        <v>32</v>
      </c>
      <c r="G810" s="3">
        <v>18000</v>
      </c>
      <c r="H810" s="58">
        <v>0</v>
      </c>
      <c r="I810" s="3">
        <v>25</v>
      </c>
      <c r="J810" s="3">
        <f>+G810*2.87%</f>
        <v>516.6</v>
      </c>
      <c r="K810" s="55">
        <f>+G810*7.1%</f>
        <v>1277.9999999999998</v>
      </c>
      <c r="L810" s="55">
        <f t="shared" si="225"/>
        <v>207</v>
      </c>
      <c r="M810" s="3">
        <f t="shared" si="226"/>
        <v>547.20000000000005</v>
      </c>
      <c r="N810" s="55">
        <f>+G810*7.09%</f>
        <v>1276.2</v>
      </c>
      <c r="O810" s="5">
        <v>0</v>
      </c>
      <c r="P810" s="3">
        <f>SUM(J810:N810)</f>
        <v>3825</v>
      </c>
      <c r="Q810" s="3">
        <f>+H810+I810+J810+M810+O810</f>
        <v>1088.8000000000002</v>
      </c>
      <c r="R810" s="3">
        <f>+K810+L810+N810</f>
        <v>2761.2</v>
      </c>
      <c r="S810" s="57">
        <f>+G810-Q810</f>
        <v>16911.2</v>
      </c>
      <c r="T810" s="1">
        <v>111</v>
      </c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</row>
    <row r="811" spans="1:168" s="2" customFormat="1" ht="15" customHeight="1" x14ac:dyDescent="0.25">
      <c r="A811" s="1">
        <v>8</v>
      </c>
      <c r="B811" s="2" t="s">
        <v>894</v>
      </c>
      <c r="C811" s="1" t="s">
        <v>30</v>
      </c>
      <c r="D811" s="1" t="s">
        <v>885</v>
      </c>
      <c r="E811" s="1" t="s">
        <v>647</v>
      </c>
      <c r="F811" s="1" t="s">
        <v>32</v>
      </c>
      <c r="G811" s="3">
        <v>18000</v>
      </c>
      <c r="H811" s="58">
        <v>0</v>
      </c>
      <c r="I811" s="3">
        <v>25</v>
      </c>
      <c r="J811" s="3">
        <f t="shared" si="223"/>
        <v>516.6</v>
      </c>
      <c r="K811" s="55">
        <f t="shared" si="224"/>
        <v>1277.9999999999998</v>
      </c>
      <c r="L811" s="55">
        <f t="shared" si="225"/>
        <v>207</v>
      </c>
      <c r="M811" s="3">
        <f t="shared" si="226"/>
        <v>547.20000000000005</v>
      </c>
      <c r="N811" s="55">
        <f t="shared" si="227"/>
        <v>1276.2</v>
      </c>
      <c r="O811" s="5">
        <v>0</v>
      </c>
      <c r="P811" s="3">
        <f t="shared" si="228"/>
        <v>3825</v>
      </c>
      <c r="Q811" s="3">
        <f t="shared" si="229"/>
        <v>1088.8000000000002</v>
      </c>
      <c r="R811" s="3">
        <f t="shared" si="230"/>
        <v>2761.2</v>
      </c>
      <c r="S811" s="57">
        <f t="shared" si="231"/>
        <v>16911.2</v>
      </c>
      <c r="T811" s="1">
        <v>111</v>
      </c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</row>
    <row r="812" spans="1:168" s="2" customFormat="1" ht="15" customHeight="1" x14ac:dyDescent="0.25">
      <c r="A812" s="1">
        <v>9</v>
      </c>
      <c r="B812" s="2" t="s">
        <v>895</v>
      </c>
      <c r="C812" s="1" t="s">
        <v>30</v>
      </c>
      <c r="D812" s="1" t="s">
        <v>885</v>
      </c>
      <c r="E812" s="1" t="s">
        <v>647</v>
      </c>
      <c r="F812" s="1" t="s">
        <v>32</v>
      </c>
      <c r="G812" s="3">
        <v>18000</v>
      </c>
      <c r="H812" s="58">
        <v>0</v>
      </c>
      <c r="I812" s="3">
        <v>25</v>
      </c>
      <c r="J812" s="3">
        <f t="shared" si="223"/>
        <v>516.6</v>
      </c>
      <c r="K812" s="55">
        <f t="shared" si="224"/>
        <v>1277.9999999999998</v>
      </c>
      <c r="L812" s="55">
        <f t="shared" si="225"/>
        <v>207</v>
      </c>
      <c r="M812" s="3">
        <f t="shared" si="226"/>
        <v>547.20000000000005</v>
      </c>
      <c r="N812" s="55">
        <f t="shared" si="227"/>
        <v>1276.2</v>
      </c>
      <c r="O812" s="5">
        <v>0</v>
      </c>
      <c r="P812" s="3">
        <f t="shared" si="228"/>
        <v>3825</v>
      </c>
      <c r="Q812" s="3">
        <f t="shared" si="229"/>
        <v>1088.8000000000002</v>
      </c>
      <c r="R812" s="3">
        <f t="shared" si="230"/>
        <v>2761.2</v>
      </c>
      <c r="S812" s="57">
        <f t="shared" si="231"/>
        <v>16911.2</v>
      </c>
      <c r="T812" s="1">
        <v>111</v>
      </c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</row>
    <row r="813" spans="1:168" s="2" customFormat="1" ht="15" customHeight="1" x14ac:dyDescent="0.25">
      <c r="A813" s="1">
        <v>10</v>
      </c>
      <c r="B813" s="2" t="s">
        <v>896</v>
      </c>
      <c r="C813" s="1" t="s">
        <v>30</v>
      </c>
      <c r="D813" s="1" t="s">
        <v>885</v>
      </c>
      <c r="E813" s="1" t="s">
        <v>654</v>
      </c>
      <c r="F813" s="1" t="s">
        <v>32</v>
      </c>
      <c r="G813" s="3">
        <v>22575</v>
      </c>
      <c r="H813" s="58">
        <v>0</v>
      </c>
      <c r="I813" s="3">
        <v>25</v>
      </c>
      <c r="J813" s="3">
        <f t="shared" si="223"/>
        <v>647.90250000000003</v>
      </c>
      <c r="K813" s="55">
        <f t="shared" si="224"/>
        <v>1602.8249999999998</v>
      </c>
      <c r="L813" s="55">
        <f t="shared" si="225"/>
        <v>259.61250000000001</v>
      </c>
      <c r="M813" s="3">
        <f t="shared" si="226"/>
        <v>686.28</v>
      </c>
      <c r="N813" s="55">
        <f t="shared" si="227"/>
        <v>1600.5675000000001</v>
      </c>
      <c r="O813" s="5">
        <v>0</v>
      </c>
      <c r="P813" s="3">
        <f t="shared" si="228"/>
        <v>4797.1875</v>
      </c>
      <c r="Q813" s="3">
        <f t="shared" si="229"/>
        <v>1359.1824999999999</v>
      </c>
      <c r="R813" s="3">
        <f t="shared" si="230"/>
        <v>3463.0050000000001</v>
      </c>
      <c r="S813" s="57">
        <f t="shared" si="231"/>
        <v>21215.817500000001</v>
      </c>
      <c r="T813" s="1">
        <v>111</v>
      </c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</row>
    <row r="814" spans="1:168" s="2" customFormat="1" ht="15" customHeight="1" x14ac:dyDescent="0.25">
      <c r="A814" s="1">
        <v>11</v>
      </c>
      <c r="B814" s="2" t="s">
        <v>897</v>
      </c>
      <c r="C814" s="1" t="s">
        <v>30</v>
      </c>
      <c r="D814" s="1" t="s">
        <v>885</v>
      </c>
      <c r="E814" s="1" t="s">
        <v>654</v>
      </c>
      <c r="F814" s="1" t="s">
        <v>32</v>
      </c>
      <c r="G814" s="3">
        <v>22575</v>
      </c>
      <c r="H814" s="58">
        <v>0</v>
      </c>
      <c r="I814" s="3">
        <v>25</v>
      </c>
      <c r="J814" s="3">
        <f>+G814*2.87%</f>
        <v>647.90250000000003</v>
      </c>
      <c r="K814" s="55">
        <f>+G814*7.1%</f>
        <v>1602.8249999999998</v>
      </c>
      <c r="L814" s="55">
        <f t="shared" si="225"/>
        <v>259.61250000000001</v>
      </c>
      <c r="M814" s="3">
        <f t="shared" si="226"/>
        <v>686.28</v>
      </c>
      <c r="N814" s="55">
        <f>+G814*7.09%</f>
        <v>1600.5675000000001</v>
      </c>
      <c r="O814" s="5">
        <v>0</v>
      </c>
      <c r="P814" s="3">
        <f>SUM(J814:N814)</f>
        <v>4797.1875</v>
      </c>
      <c r="Q814" s="3">
        <f>+H814+I814+J814+M814+O814</f>
        <v>1359.1824999999999</v>
      </c>
      <c r="R814" s="3">
        <f>+K814+L814+N814</f>
        <v>3463.0050000000001</v>
      </c>
      <c r="S814" s="57">
        <f>+G814-Q814</f>
        <v>21215.817500000001</v>
      </c>
      <c r="T814" s="1">
        <v>111</v>
      </c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</row>
    <row r="815" spans="1:168" s="2" customFormat="1" ht="15" customHeight="1" x14ac:dyDescent="0.25">
      <c r="A815" s="1">
        <v>12</v>
      </c>
      <c r="B815" s="2" t="s">
        <v>898</v>
      </c>
      <c r="C815" s="1" t="s">
        <v>34</v>
      </c>
      <c r="D815" s="1" t="s">
        <v>885</v>
      </c>
      <c r="E815" s="1" t="s">
        <v>899</v>
      </c>
      <c r="F815" s="1" t="s">
        <v>32</v>
      </c>
      <c r="G815" s="3">
        <v>22575</v>
      </c>
      <c r="H815" s="58">
        <v>0</v>
      </c>
      <c r="I815" s="3">
        <v>25</v>
      </c>
      <c r="J815" s="3">
        <f t="shared" si="223"/>
        <v>647.90250000000003</v>
      </c>
      <c r="K815" s="55">
        <f t="shared" si="224"/>
        <v>1602.8249999999998</v>
      </c>
      <c r="L815" s="55">
        <f t="shared" si="225"/>
        <v>259.61250000000001</v>
      </c>
      <c r="M815" s="3">
        <f t="shared" si="226"/>
        <v>686.28</v>
      </c>
      <c r="N815" s="55">
        <f t="shared" si="227"/>
        <v>1600.5675000000001</v>
      </c>
      <c r="O815" s="5">
        <v>0</v>
      </c>
      <c r="P815" s="3">
        <f t="shared" si="228"/>
        <v>4797.1875</v>
      </c>
      <c r="Q815" s="3">
        <f t="shared" si="229"/>
        <v>1359.1824999999999</v>
      </c>
      <c r="R815" s="3">
        <f t="shared" si="230"/>
        <v>3463.0050000000001</v>
      </c>
      <c r="S815" s="57">
        <f t="shared" si="231"/>
        <v>21215.817500000001</v>
      </c>
      <c r="T815" s="1">
        <v>111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1:168" s="2" customFormat="1" ht="15" customHeight="1" x14ac:dyDescent="0.25">
      <c r="A816" s="1">
        <v>13</v>
      </c>
      <c r="B816" s="2" t="s">
        <v>900</v>
      </c>
      <c r="C816" s="1" t="s">
        <v>30</v>
      </c>
      <c r="D816" s="1" t="s">
        <v>885</v>
      </c>
      <c r="E816" s="1" t="s">
        <v>664</v>
      </c>
      <c r="F816" s="1" t="s">
        <v>32</v>
      </c>
      <c r="G816" s="3">
        <v>22575</v>
      </c>
      <c r="H816" s="58">
        <v>0</v>
      </c>
      <c r="I816" s="3">
        <v>25</v>
      </c>
      <c r="J816" s="3">
        <f t="shared" si="223"/>
        <v>647.90250000000003</v>
      </c>
      <c r="K816" s="55">
        <f t="shared" si="224"/>
        <v>1602.8249999999998</v>
      </c>
      <c r="L816" s="55">
        <f t="shared" si="225"/>
        <v>259.61250000000001</v>
      </c>
      <c r="M816" s="3">
        <f t="shared" si="226"/>
        <v>686.28</v>
      </c>
      <c r="N816" s="55">
        <f t="shared" si="227"/>
        <v>1600.5675000000001</v>
      </c>
      <c r="O816" s="5">
        <v>0</v>
      </c>
      <c r="P816" s="3">
        <f t="shared" si="228"/>
        <v>4797.1875</v>
      </c>
      <c r="Q816" s="3">
        <f t="shared" si="229"/>
        <v>1359.1824999999999</v>
      </c>
      <c r="R816" s="3">
        <f t="shared" si="230"/>
        <v>3463.0050000000001</v>
      </c>
      <c r="S816" s="57">
        <f t="shared" si="231"/>
        <v>21215.817500000001</v>
      </c>
      <c r="T816" s="1">
        <v>111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1:168" s="2" customFormat="1" ht="15" customHeight="1" x14ac:dyDescent="0.25">
      <c r="A817" s="1">
        <v>14</v>
      </c>
      <c r="B817" s="2" t="s">
        <v>901</v>
      </c>
      <c r="C817" s="1" t="s">
        <v>30</v>
      </c>
      <c r="D817" s="1" t="s">
        <v>885</v>
      </c>
      <c r="E817" s="1" t="s">
        <v>374</v>
      </c>
      <c r="F817" s="1" t="s">
        <v>32</v>
      </c>
      <c r="G817" s="3">
        <v>22575</v>
      </c>
      <c r="H817" s="58">
        <v>0</v>
      </c>
      <c r="I817" s="3">
        <v>25</v>
      </c>
      <c r="J817" s="3">
        <f t="shared" si="223"/>
        <v>647.90250000000003</v>
      </c>
      <c r="K817" s="55">
        <f t="shared" si="224"/>
        <v>1602.8249999999998</v>
      </c>
      <c r="L817" s="55">
        <f t="shared" si="225"/>
        <v>259.61250000000001</v>
      </c>
      <c r="M817" s="3">
        <f t="shared" si="226"/>
        <v>686.28</v>
      </c>
      <c r="N817" s="55">
        <f t="shared" si="227"/>
        <v>1600.5675000000001</v>
      </c>
      <c r="O817" s="5">
        <v>0</v>
      </c>
      <c r="P817" s="3">
        <f t="shared" si="228"/>
        <v>4797.1875</v>
      </c>
      <c r="Q817" s="3">
        <f t="shared" si="229"/>
        <v>1359.1824999999999</v>
      </c>
      <c r="R817" s="3">
        <f t="shared" si="230"/>
        <v>3463.0050000000001</v>
      </c>
      <c r="S817" s="57">
        <f t="shared" si="231"/>
        <v>21215.817500000001</v>
      </c>
      <c r="T817" s="1">
        <v>111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</row>
    <row r="818" spans="1:168" s="2" customFormat="1" ht="15" customHeight="1" x14ac:dyDescent="0.25">
      <c r="A818" s="1">
        <v>15</v>
      </c>
      <c r="B818" s="2" t="s">
        <v>902</v>
      </c>
      <c r="C818" s="1" t="s">
        <v>30</v>
      </c>
      <c r="D818" s="1" t="s">
        <v>885</v>
      </c>
      <c r="E818" s="1" t="s">
        <v>664</v>
      </c>
      <c r="F818" s="1" t="s">
        <v>32</v>
      </c>
      <c r="G818" s="3">
        <v>22575</v>
      </c>
      <c r="H818" s="58">
        <v>0</v>
      </c>
      <c r="I818" s="3">
        <v>25</v>
      </c>
      <c r="J818" s="3">
        <f t="shared" si="223"/>
        <v>647.90250000000003</v>
      </c>
      <c r="K818" s="55">
        <f t="shared" si="224"/>
        <v>1602.8249999999998</v>
      </c>
      <c r="L818" s="55">
        <f t="shared" si="225"/>
        <v>259.61250000000001</v>
      </c>
      <c r="M818" s="3">
        <f t="shared" si="226"/>
        <v>686.28</v>
      </c>
      <c r="N818" s="55">
        <f t="shared" si="227"/>
        <v>1600.5675000000001</v>
      </c>
      <c r="O818" s="5">
        <v>0</v>
      </c>
      <c r="P818" s="3">
        <f t="shared" si="228"/>
        <v>4797.1875</v>
      </c>
      <c r="Q818" s="3">
        <f t="shared" si="229"/>
        <v>1359.1824999999999</v>
      </c>
      <c r="R818" s="3">
        <f t="shared" si="230"/>
        <v>3463.0050000000001</v>
      </c>
      <c r="S818" s="57">
        <f t="shared" si="231"/>
        <v>21215.817500000001</v>
      </c>
      <c r="T818" s="1">
        <v>111</v>
      </c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</row>
    <row r="819" spans="1:168" s="2" customFormat="1" ht="15" customHeight="1" x14ac:dyDescent="0.25">
      <c r="A819" s="1">
        <v>16</v>
      </c>
      <c r="B819" s="2" t="s">
        <v>903</v>
      </c>
      <c r="C819" s="1" t="s">
        <v>30</v>
      </c>
      <c r="D819" s="1" t="s">
        <v>885</v>
      </c>
      <c r="E819" s="1" t="s">
        <v>664</v>
      </c>
      <c r="F819" s="1" t="s">
        <v>32</v>
      </c>
      <c r="G819" s="3">
        <v>22575</v>
      </c>
      <c r="H819" s="58">
        <v>0</v>
      </c>
      <c r="I819" s="3">
        <v>25</v>
      </c>
      <c r="J819" s="3">
        <f t="shared" si="223"/>
        <v>647.90250000000003</v>
      </c>
      <c r="K819" s="55">
        <f t="shared" si="224"/>
        <v>1602.8249999999998</v>
      </c>
      <c r="L819" s="55">
        <f t="shared" si="225"/>
        <v>259.61250000000001</v>
      </c>
      <c r="M819" s="3">
        <f t="shared" si="226"/>
        <v>686.28</v>
      </c>
      <c r="N819" s="55">
        <f t="shared" si="227"/>
        <v>1600.5675000000001</v>
      </c>
      <c r="O819" s="5">
        <v>0</v>
      </c>
      <c r="P819" s="3">
        <f t="shared" si="228"/>
        <v>4797.1875</v>
      </c>
      <c r="Q819" s="3">
        <f t="shared" si="229"/>
        <v>1359.1824999999999</v>
      </c>
      <c r="R819" s="3">
        <f t="shared" si="230"/>
        <v>3463.0050000000001</v>
      </c>
      <c r="S819" s="57">
        <f t="shared" si="231"/>
        <v>21215.817500000001</v>
      </c>
      <c r="T819" s="1">
        <v>111</v>
      </c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</row>
    <row r="820" spans="1:168" s="2" customFormat="1" ht="15" customHeight="1" x14ac:dyDescent="0.25">
      <c r="A820" s="1">
        <v>17</v>
      </c>
      <c r="B820" s="2" t="s">
        <v>904</v>
      </c>
      <c r="C820" s="1" t="s">
        <v>30</v>
      </c>
      <c r="D820" s="1" t="s">
        <v>885</v>
      </c>
      <c r="E820" s="1" t="s">
        <v>664</v>
      </c>
      <c r="F820" s="1" t="s">
        <v>32</v>
      </c>
      <c r="G820" s="3">
        <v>22575</v>
      </c>
      <c r="H820" s="58">
        <v>0</v>
      </c>
      <c r="I820" s="3">
        <v>25</v>
      </c>
      <c r="J820" s="3">
        <f t="shared" si="223"/>
        <v>647.90250000000003</v>
      </c>
      <c r="K820" s="55">
        <f t="shared" si="224"/>
        <v>1602.8249999999998</v>
      </c>
      <c r="L820" s="55">
        <f t="shared" si="225"/>
        <v>259.61250000000001</v>
      </c>
      <c r="M820" s="3">
        <f t="shared" si="226"/>
        <v>686.28</v>
      </c>
      <c r="N820" s="55">
        <f t="shared" si="227"/>
        <v>1600.5675000000001</v>
      </c>
      <c r="O820" s="5">
        <v>0</v>
      </c>
      <c r="P820" s="3">
        <f t="shared" si="228"/>
        <v>4797.1875</v>
      </c>
      <c r="Q820" s="3">
        <f t="shared" si="229"/>
        <v>1359.1824999999999</v>
      </c>
      <c r="R820" s="3">
        <f t="shared" si="230"/>
        <v>3463.0050000000001</v>
      </c>
      <c r="S820" s="57">
        <f t="shared" si="231"/>
        <v>21215.817500000001</v>
      </c>
      <c r="T820" s="1">
        <v>111</v>
      </c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</row>
    <row r="821" spans="1:168" s="2" customFormat="1" ht="15" customHeight="1" x14ac:dyDescent="0.25">
      <c r="A821" s="1">
        <v>18</v>
      </c>
      <c r="B821" s="2" t="s">
        <v>905</v>
      </c>
      <c r="C821" s="1" t="s">
        <v>34</v>
      </c>
      <c r="D821" s="1" t="s">
        <v>885</v>
      </c>
      <c r="E821" s="1" t="s">
        <v>899</v>
      </c>
      <c r="F821" s="1" t="s">
        <v>32</v>
      </c>
      <c r="G821" s="3">
        <v>22575</v>
      </c>
      <c r="H821" s="58">
        <v>0</v>
      </c>
      <c r="I821" s="3">
        <v>25</v>
      </c>
      <c r="J821" s="3">
        <f t="shared" si="223"/>
        <v>647.90250000000003</v>
      </c>
      <c r="K821" s="55">
        <f t="shared" si="224"/>
        <v>1602.8249999999998</v>
      </c>
      <c r="L821" s="55">
        <f t="shared" si="225"/>
        <v>259.61250000000001</v>
      </c>
      <c r="M821" s="3">
        <f t="shared" si="226"/>
        <v>686.28</v>
      </c>
      <c r="N821" s="55">
        <f t="shared" si="227"/>
        <v>1600.5675000000001</v>
      </c>
      <c r="O821" s="5">
        <v>0</v>
      </c>
      <c r="P821" s="3">
        <f t="shared" si="228"/>
        <v>4797.1875</v>
      </c>
      <c r="Q821" s="3">
        <f t="shared" si="229"/>
        <v>1359.1824999999999</v>
      </c>
      <c r="R821" s="3">
        <f t="shared" si="230"/>
        <v>3463.0050000000001</v>
      </c>
      <c r="S821" s="57">
        <f t="shared" si="231"/>
        <v>21215.817500000001</v>
      </c>
      <c r="T821" s="1">
        <v>111</v>
      </c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</row>
    <row r="822" spans="1:168" s="2" customFormat="1" ht="15" customHeight="1" x14ac:dyDescent="0.25">
      <c r="A822" s="1">
        <v>19</v>
      </c>
      <c r="B822" s="2" t="s">
        <v>906</v>
      </c>
      <c r="C822" s="1" t="s">
        <v>34</v>
      </c>
      <c r="D822" s="1" t="s">
        <v>885</v>
      </c>
      <c r="E822" s="1" t="s">
        <v>61</v>
      </c>
      <c r="F822" s="1" t="s">
        <v>32</v>
      </c>
      <c r="G822" s="3">
        <v>28350</v>
      </c>
      <c r="H822" s="58">
        <v>0</v>
      </c>
      <c r="I822" s="3">
        <v>25</v>
      </c>
      <c r="J822" s="3">
        <f t="shared" si="223"/>
        <v>813.64499999999998</v>
      </c>
      <c r="K822" s="55">
        <f t="shared" si="224"/>
        <v>2012.85</v>
      </c>
      <c r="L822" s="55">
        <f t="shared" si="225"/>
        <v>326.02499999999998</v>
      </c>
      <c r="M822" s="3">
        <f t="shared" si="226"/>
        <v>861.84</v>
      </c>
      <c r="N822" s="55">
        <f t="shared" si="227"/>
        <v>2010.0150000000001</v>
      </c>
      <c r="O822" s="5">
        <v>0</v>
      </c>
      <c r="P822" s="3">
        <f t="shared" si="228"/>
        <v>6024.375</v>
      </c>
      <c r="Q822" s="3">
        <f t="shared" si="229"/>
        <v>1700.4850000000001</v>
      </c>
      <c r="R822" s="3">
        <f t="shared" si="230"/>
        <v>4348.8900000000003</v>
      </c>
      <c r="S822" s="57">
        <f t="shared" si="231"/>
        <v>26649.514999999999</v>
      </c>
      <c r="T822" s="1">
        <v>111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1:168" s="2" customFormat="1" ht="15" customHeight="1" x14ac:dyDescent="0.25">
      <c r="A823" s="1">
        <v>20</v>
      </c>
      <c r="B823" s="2" t="s">
        <v>907</v>
      </c>
      <c r="C823" s="1" t="s">
        <v>34</v>
      </c>
      <c r="D823" s="1" t="s">
        <v>885</v>
      </c>
      <c r="E823" s="123" t="s">
        <v>908</v>
      </c>
      <c r="F823" s="1" t="s">
        <v>32</v>
      </c>
      <c r="G823" s="3">
        <v>30000</v>
      </c>
      <c r="H823" s="58">
        <v>0</v>
      </c>
      <c r="I823" s="3">
        <v>25</v>
      </c>
      <c r="J823" s="3">
        <f t="shared" si="223"/>
        <v>861</v>
      </c>
      <c r="K823" s="55">
        <f t="shared" si="224"/>
        <v>2130</v>
      </c>
      <c r="L823" s="55">
        <f t="shared" si="225"/>
        <v>345</v>
      </c>
      <c r="M823" s="3">
        <f t="shared" si="226"/>
        <v>912</v>
      </c>
      <c r="N823" s="55">
        <f t="shared" si="227"/>
        <v>2127</v>
      </c>
      <c r="O823" s="5">
        <v>0</v>
      </c>
      <c r="P823" s="3">
        <f t="shared" si="228"/>
        <v>6375</v>
      </c>
      <c r="Q823" s="3">
        <f t="shared" si="229"/>
        <v>1798</v>
      </c>
      <c r="R823" s="3">
        <f t="shared" si="230"/>
        <v>4602</v>
      </c>
      <c r="S823" s="57">
        <f t="shared" si="231"/>
        <v>28202</v>
      </c>
      <c r="T823" s="1">
        <v>111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1:168" s="2" customFormat="1" ht="15" customHeight="1" x14ac:dyDescent="0.25">
      <c r="A824" s="1">
        <v>21</v>
      </c>
      <c r="B824" s="2" t="s">
        <v>909</v>
      </c>
      <c r="C824" s="1" t="s">
        <v>30</v>
      </c>
      <c r="D824" s="1" t="s">
        <v>885</v>
      </c>
      <c r="E824" s="1" t="s">
        <v>647</v>
      </c>
      <c r="F824" s="1" t="s">
        <v>32</v>
      </c>
      <c r="G824" s="3">
        <v>18000</v>
      </c>
      <c r="H824" s="58">
        <v>0</v>
      </c>
      <c r="I824" s="3">
        <v>25</v>
      </c>
      <c r="J824" s="3">
        <f t="shared" si="223"/>
        <v>516.6</v>
      </c>
      <c r="K824" s="55">
        <f t="shared" si="224"/>
        <v>1277.9999999999998</v>
      </c>
      <c r="L824" s="55">
        <f t="shared" si="225"/>
        <v>207</v>
      </c>
      <c r="M824" s="3">
        <f t="shared" si="226"/>
        <v>547.20000000000005</v>
      </c>
      <c r="N824" s="55">
        <f t="shared" si="227"/>
        <v>1276.2</v>
      </c>
      <c r="O824" s="5">
        <v>0</v>
      </c>
      <c r="P824" s="3">
        <f t="shared" si="228"/>
        <v>3825</v>
      </c>
      <c r="Q824" s="3">
        <f t="shared" si="229"/>
        <v>1088.8000000000002</v>
      </c>
      <c r="R824" s="3">
        <f t="shared" si="230"/>
        <v>2761.2</v>
      </c>
      <c r="S824" s="57">
        <f t="shared" si="231"/>
        <v>16911.2</v>
      </c>
      <c r="T824" s="1">
        <v>111</v>
      </c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</row>
    <row r="825" spans="1:168" s="2" customFormat="1" ht="15" customHeight="1" x14ac:dyDescent="0.25">
      <c r="A825" s="1">
        <v>22</v>
      </c>
      <c r="B825" s="2" t="s">
        <v>910</v>
      </c>
      <c r="C825" s="1" t="s">
        <v>30</v>
      </c>
      <c r="D825" s="1" t="s">
        <v>885</v>
      </c>
      <c r="E825" s="1" t="s">
        <v>878</v>
      </c>
      <c r="F825" s="1" t="s">
        <v>32</v>
      </c>
      <c r="G825" s="3">
        <v>31080</v>
      </c>
      <c r="H825" s="58">
        <v>0</v>
      </c>
      <c r="I825" s="3">
        <v>25</v>
      </c>
      <c r="J825" s="3">
        <f t="shared" si="223"/>
        <v>891.99599999999998</v>
      </c>
      <c r="K825" s="55">
        <f t="shared" si="224"/>
        <v>2206.6799999999998</v>
      </c>
      <c r="L825" s="55">
        <f t="shared" si="225"/>
        <v>357.42</v>
      </c>
      <c r="M825" s="3">
        <f t="shared" si="226"/>
        <v>944.83199999999999</v>
      </c>
      <c r="N825" s="55">
        <f t="shared" si="227"/>
        <v>2203.5720000000001</v>
      </c>
      <c r="O825" s="5">
        <v>0</v>
      </c>
      <c r="P825" s="3">
        <f t="shared" si="228"/>
        <v>6604.5</v>
      </c>
      <c r="Q825" s="3">
        <f t="shared" si="229"/>
        <v>1861.828</v>
      </c>
      <c r="R825" s="3">
        <f t="shared" si="230"/>
        <v>4767.6720000000005</v>
      </c>
      <c r="S825" s="57">
        <f t="shared" si="231"/>
        <v>29218.171999999999</v>
      </c>
      <c r="T825" s="1">
        <v>111</v>
      </c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</row>
    <row r="826" spans="1:168" s="2" customFormat="1" ht="15" customHeight="1" x14ac:dyDescent="0.25">
      <c r="A826" s="1">
        <v>23</v>
      </c>
      <c r="B826" s="2" t="s">
        <v>911</v>
      </c>
      <c r="C826" s="1" t="s">
        <v>34</v>
      </c>
      <c r="D826" s="1" t="s">
        <v>885</v>
      </c>
      <c r="E826" s="1" t="s">
        <v>608</v>
      </c>
      <c r="F826" s="1" t="s">
        <v>32</v>
      </c>
      <c r="G826" s="3">
        <v>32700</v>
      </c>
      <c r="H826" s="58">
        <v>0</v>
      </c>
      <c r="I826" s="3">
        <v>25</v>
      </c>
      <c r="J826" s="3">
        <f t="shared" si="223"/>
        <v>938.49</v>
      </c>
      <c r="K826" s="55">
        <f t="shared" si="224"/>
        <v>2321.6999999999998</v>
      </c>
      <c r="L826" s="55">
        <f t="shared" si="225"/>
        <v>376.05</v>
      </c>
      <c r="M826" s="3">
        <f t="shared" si="226"/>
        <v>994.08</v>
      </c>
      <c r="N826" s="55">
        <f t="shared" si="227"/>
        <v>2318.4300000000003</v>
      </c>
      <c r="O826" s="5">
        <v>0</v>
      </c>
      <c r="P826" s="3">
        <f t="shared" si="228"/>
        <v>6948.75</v>
      </c>
      <c r="Q826" s="3">
        <f t="shared" si="229"/>
        <v>1957.5700000000002</v>
      </c>
      <c r="R826" s="3">
        <f t="shared" si="230"/>
        <v>5016.18</v>
      </c>
      <c r="S826" s="57">
        <f t="shared" si="231"/>
        <v>30742.43</v>
      </c>
      <c r="T826" s="1">
        <v>111</v>
      </c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</row>
    <row r="827" spans="1:168" s="2" customFormat="1" ht="15" customHeight="1" thickBot="1" x14ac:dyDescent="0.3">
      <c r="A827" s="1">
        <v>24</v>
      </c>
      <c r="B827" s="2" t="s">
        <v>912</v>
      </c>
      <c r="C827" s="1" t="s">
        <v>34</v>
      </c>
      <c r="D827" s="1" t="s">
        <v>885</v>
      </c>
      <c r="E827" s="1" t="s">
        <v>913</v>
      </c>
      <c r="F827" s="1" t="s">
        <v>32</v>
      </c>
      <c r="G827" s="3">
        <v>40000</v>
      </c>
      <c r="H827" s="4">
        <v>442.65</v>
      </c>
      <c r="I827" s="3">
        <v>25</v>
      </c>
      <c r="J827" s="3">
        <f t="shared" si="223"/>
        <v>1148</v>
      </c>
      <c r="K827" s="55">
        <f t="shared" si="224"/>
        <v>2839.9999999999995</v>
      </c>
      <c r="L827" s="55">
        <f t="shared" si="225"/>
        <v>460</v>
      </c>
      <c r="M827" s="3">
        <f t="shared" si="226"/>
        <v>1216</v>
      </c>
      <c r="N827" s="55">
        <f t="shared" si="227"/>
        <v>2836</v>
      </c>
      <c r="O827" s="5">
        <v>0</v>
      </c>
      <c r="P827" s="3">
        <f t="shared" si="228"/>
        <v>8500</v>
      </c>
      <c r="Q827" s="3">
        <f t="shared" si="229"/>
        <v>2831.65</v>
      </c>
      <c r="R827" s="3">
        <f t="shared" si="230"/>
        <v>6136</v>
      </c>
      <c r="S827" s="57">
        <f t="shared" si="231"/>
        <v>37168.35</v>
      </c>
      <c r="T827" s="1">
        <v>111</v>
      </c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</row>
    <row r="828" spans="1:168" s="104" customFormat="1" ht="15" customHeight="1" thickBot="1" x14ac:dyDescent="0.3">
      <c r="A828" s="84">
        <f>+A827</f>
        <v>24</v>
      </c>
      <c r="B828" s="85"/>
      <c r="C828" s="85"/>
      <c r="D828" s="85"/>
      <c r="E828" s="85"/>
      <c r="F828" s="85"/>
      <c r="G828" s="67">
        <f>SUM(G804:G827)</f>
        <v>562137.55000000005</v>
      </c>
      <c r="H828" s="67">
        <f>SUM(H804:H827)</f>
        <v>442.65</v>
      </c>
      <c r="I828" s="67">
        <f t="shared" ref="I828:P828" si="232">SUM(I804:I827)</f>
        <v>600</v>
      </c>
      <c r="J828" s="67">
        <f t="shared" si="232"/>
        <v>16133.347685000001</v>
      </c>
      <c r="K828" s="67">
        <f>SUM(K804:K827)</f>
        <v>39911.766049999998</v>
      </c>
      <c r="L828" s="67">
        <f t="shared" si="232"/>
        <v>6464.5818250000011</v>
      </c>
      <c r="M828" s="67">
        <f t="shared" si="232"/>
        <v>17088.981520000001</v>
      </c>
      <c r="N828" s="67">
        <f t="shared" si="232"/>
        <v>39855.552295000009</v>
      </c>
      <c r="O828" s="67">
        <f>SUM(O804:O827)</f>
        <v>1350.12</v>
      </c>
      <c r="P828" s="67">
        <f t="shared" si="232"/>
        <v>119454.229375</v>
      </c>
      <c r="Q828" s="67">
        <f>SUM(Q804:Q827)</f>
        <v>35615.099204999991</v>
      </c>
      <c r="R828" s="67">
        <f>SUM(R804:R827)</f>
        <v>86231.900169999979</v>
      </c>
      <c r="S828" s="67">
        <f>SUM(S804:S827)</f>
        <v>526522.45079500007</v>
      </c>
      <c r="T828" s="67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  <c r="BM828" s="68"/>
      <c r="BN828" s="68"/>
      <c r="BO828" s="68"/>
      <c r="BP828" s="68"/>
      <c r="BQ828" s="68"/>
      <c r="BR828" s="68"/>
      <c r="BS828" s="68"/>
      <c r="BT828" s="68"/>
      <c r="BU828" s="68"/>
      <c r="BV828" s="68"/>
      <c r="BW828" s="68"/>
      <c r="BX828" s="68"/>
      <c r="BY828" s="68"/>
      <c r="BZ828" s="68"/>
      <c r="CA828" s="68"/>
      <c r="CB828" s="68"/>
      <c r="CC828" s="68"/>
      <c r="CD828" s="68"/>
      <c r="CE828" s="68"/>
      <c r="CF828" s="68"/>
      <c r="CG828" s="68"/>
      <c r="CH828" s="68"/>
      <c r="CI828" s="68"/>
      <c r="CJ828" s="68"/>
      <c r="CK828" s="68"/>
      <c r="CL828" s="68"/>
      <c r="CM828" s="68"/>
      <c r="CN828" s="68"/>
      <c r="CO828" s="68"/>
      <c r="CP828" s="68"/>
      <c r="CQ828" s="68"/>
      <c r="CR828" s="68"/>
      <c r="CS828" s="68"/>
      <c r="CT828" s="68"/>
      <c r="CU828" s="68"/>
      <c r="CV828" s="68"/>
      <c r="CW828" s="68"/>
      <c r="CX828" s="68"/>
      <c r="CY828" s="68"/>
      <c r="CZ828" s="68"/>
      <c r="DA828" s="68"/>
      <c r="DB828" s="68"/>
      <c r="DC828" s="68"/>
      <c r="DD828" s="68"/>
      <c r="DE828" s="68"/>
      <c r="DF828" s="68"/>
      <c r="DG828" s="68"/>
      <c r="DH828" s="68"/>
      <c r="DI828" s="68"/>
      <c r="DJ828" s="68"/>
      <c r="DK828" s="68"/>
      <c r="DL828" s="68"/>
      <c r="DM828" s="68"/>
      <c r="DN828" s="68"/>
      <c r="DO828" s="68"/>
      <c r="DP828" s="68"/>
      <c r="DQ828" s="68"/>
      <c r="DR828" s="68"/>
      <c r="DS828" s="68"/>
      <c r="DT828" s="68"/>
      <c r="DU828" s="68"/>
      <c r="DV828" s="68"/>
      <c r="DW828" s="68"/>
      <c r="DX828" s="68"/>
      <c r="DY828" s="68"/>
      <c r="DZ828" s="68"/>
      <c r="EA828" s="68"/>
      <c r="EB828" s="68"/>
      <c r="EC828" s="68"/>
      <c r="ED828" s="68"/>
      <c r="EE828" s="68"/>
      <c r="EF828" s="68"/>
      <c r="EG828" s="68"/>
      <c r="EH828" s="68"/>
      <c r="EI828" s="68"/>
      <c r="EJ828" s="68"/>
      <c r="EK828" s="68"/>
      <c r="EL828" s="68"/>
      <c r="EM828" s="68"/>
      <c r="EN828" s="68"/>
      <c r="EO828" s="68"/>
      <c r="EP828" s="68"/>
      <c r="EQ828" s="68"/>
      <c r="ER828" s="68"/>
      <c r="ES828" s="68"/>
      <c r="ET828" s="68"/>
      <c r="EU828" s="68"/>
      <c r="EV828" s="68"/>
      <c r="EW828" s="68"/>
      <c r="EX828" s="68"/>
      <c r="EY828" s="68"/>
      <c r="EZ828" s="68"/>
      <c r="FA828" s="68"/>
      <c r="FB828" s="68"/>
      <c r="FC828" s="68"/>
      <c r="FD828" s="68"/>
      <c r="FE828" s="68"/>
      <c r="FF828" s="68"/>
      <c r="FG828" s="68"/>
      <c r="FH828" s="68"/>
      <c r="FI828" s="68"/>
      <c r="FJ828" s="68"/>
      <c r="FK828" s="68"/>
      <c r="FL828" s="68"/>
    </row>
    <row r="829" spans="1:168" ht="8.1" customHeight="1" x14ac:dyDescent="0.25"/>
    <row r="830" spans="1:168" s="2" customFormat="1" ht="15" customHeight="1" x14ac:dyDescent="0.25">
      <c r="A830" s="48" t="s">
        <v>914</v>
      </c>
      <c r="B830" s="48"/>
      <c r="C830" s="48"/>
      <c r="D830" s="48"/>
      <c r="E830" s="48"/>
      <c r="F830" s="95"/>
      <c r="G830" s="101"/>
      <c r="H830" s="106"/>
      <c r="I830" s="101"/>
      <c r="J830" s="101"/>
      <c r="K830" s="101"/>
      <c r="L830" s="49"/>
      <c r="M830" s="101"/>
      <c r="N830" s="101"/>
      <c r="O830" s="102"/>
      <c r="P830" s="101"/>
      <c r="Q830" s="101"/>
      <c r="R830" s="101"/>
      <c r="S830" s="101"/>
      <c r="T830" s="100"/>
      <c r="U830" s="100"/>
      <c r="V830" s="100"/>
      <c r="W830" s="100"/>
      <c r="X830" s="100"/>
      <c r="Y830" s="100"/>
      <c r="Z830" s="100"/>
      <c r="AA830" s="100"/>
      <c r="AB830" s="100"/>
      <c r="AC830" s="100"/>
      <c r="AD830" s="100"/>
      <c r="AE830" s="100"/>
      <c r="AF830" s="100"/>
      <c r="AG830" s="100"/>
      <c r="AH830" s="100"/>
      <c r="AI830" s="100"/>
      <c r="AJ830" s="100"/>
      <c r="AK830" s="100"/>
      <c r="AL830" s="100"/>
      <c r="AM830" s="100"/>
      <c r="AN830" s="100"/>
      <c r="AO830" s="100"/>
      <c r="AP830" s="100"/>
      <c r="AQ830" s="100"/>
      <c r="AR830" s="100"/>
      <c r="AS830" s="100"/>
      <c r="AT830" s="100"/>
      <c r="AU830" s="100"/>
      <c r="AV830" s="100"/>
      <c r="AW830" s="100"/>
      <c r="AX830" s="100"/>
      <c r="AY830" s="100"/>
      <c r="AZ830" s="100"/>
      <c r="BA830" s="100"/>
      <c r="BB830" s="100"/>
      <c r="BC830" s="100"/>
      <c r="BD830" s="100"/>
      <c r="BE830" s="100"/>
      <c r="BF830" s="100"/>
      <c r="BG830" s="100"/>
      <c r="BH830" s="100"/>
      <c r="BI830" s="100"/>
      <c r="BJ830" s="100"/>
      <c r="BK830" s="100"/>
      <c r="BL830" s="100"/>
      <c r="BM830" s="100"/>
      <c r="BN830" s="100"/>
      <c r="BO830" s="100"/>
      <c r="BP830" s="100"/>
      <c r="BQ830" s="100"/>
      <c r="BR830" s="100"/>
      <c r="BS830" s="100"/>
      <c r="BT830" s="100"/>
      <c r="BU830" s="100"/>
      <c r="BV830" s="100"/>
      <c r="BW830" s="100"/>
      <c r="BX830" s="100"/>
      <c r="BY830" s="100"/>
      <c r="BZ830" s="100"/>
      <c r="CA830" s="100"/>
      <c r="CB830" s="100"/>
      <c r="CC830" s="100"/>
      <c r="CD830" s="100"/>
      <c r="CE830" s="100"/>
      <c r="CF830" s="100"/>
      <c r="CG830" s="100"/>
      <c r="CH830" s="100"/>
      <c r="CI830" s="100"/>
      <c r="CJ830" s="100"/>
      <c r="CK830" s="100"/>
      <c r="CL830" s="100"/>
      <c r="CM830" s="100"/>
      <c r="CN830" s="100"/>
      <c r="CO830" s="100"/>
      <c r="CP830" s="100"/>
      <c r="CQ830" s="100"/>
      <c r="CR830" s="100"/>
      <c r="CS830" s="100"/>
      <c r="CT830" s="100"/>
      <c r="CU830" s="100"/>
      <c r="CV830" s="100"/>
      <c r="CW830" s="100"/>
      <c r="CX830" s="100"/>
      <c r="CY830" s="100"/>
      <c r="CZ830" s="100"/>
      <c r="DA830" s="100"/>
      <c r="DB830" s="100"/>
      <c r="DC830" s="100"/>
      <c r="DD830" s="100"/>
      <c r="DE830" s="100"/>
      <c r="DF830" s="100"/>
      <c r="DG830" s="100"/>
      <c r="DH830" s="100"/>
      <c r="DI830" s="100"/>
      <c r="DJ830" s="100"/>
      <c r="DK830" s="100"/>
      <c r="DL830" s="100"/>
      <c r="DM830" s="100"/>
      <c r="DN830" s="100"/>
      <c r="DO830" s="100"/>
      <c r="DP830" s="100"/>
      <c r="DQ830" s="100"/>
      <c r="DR830" s="100"/>
      <c r="DS830" s="100"/>
      <c r="DT830" s="100"/>
      <c r="DU830" s="100"/>
      <c r="DV830" s="100"/>
      <c r="DW830" s="100"/>
      <c r="DX830" s="100"/>
      <c r="DY830" s="100"/>
      <c r="DZ830" s="100"/>
      <c r="EA830" s="100"/>
      <c r="EB830" s="100"/>
      <c r="EC830" s="100"/>
      <c r="ED830" s="100"/>
      <c r="EE830" s="100"/>
      <c r="EF830" s="100"/>
      <c r="EG830" s="100"/>
      <c r="EH830" s="100"/>
      <c r="EI830" s="100"/>
      <c r="EJ830" s="100"/>
      <c r="EK830" s="100"/>
      <c r="EL830" s="100"/>
      <c r="EM830" s="100"/>
      <c r="EN830" s="100"/>
      <c r="EO830" s="100"/>
      <c r="EP830" s="100"/>
      <c r="EQ830" s="100"/>
      <c r="ER830" s="100"/>
      <c r="ES830" s="100"/>
      <c r="ET830" s="100"/>
      <c r="EU830" s="100"/>
      <c r="EV830" s="100"/>
      <c r="EW830" s="100"/>
      <c r="EX830" s="100"/>
      <c r="EY830" s="100"/>
      <c r="EZ830" s="100"/>
      <c r="FA830" s="100"/>
      <c r="FB830" s="100"/>
      <c r="FC830" s="100"/>
      <c r="FD830" s="100"/>
      <c r="FE830" s="100"/>
      <c r="FF830" s="100"/>
      <c r="FG830" s="100"/>
      <c r="FH830" s="100"/>
      <c r="FI830" s="100"/>
      <c r="FJ830" s="100"/>
      <c r="FK830" s="100"/>
      <c r="FL830" s="100"/>
    </row>
    <row r="831" spans="1:168" s="2" customFormat="1" ht="15" customHeight="1" x14ac:dyDescent="0.25">
      <c r="A831" s="1">
        <v>1</v>
      </c>
      <c r="B831" s="2" t="s">
        <v>915</v>
      </c>
      <c r="C831" s="1" t="s">
        <v>34</v>
      </c>
      <c r="D831" s="110" t="s">
        <v>914</v>
      </c>
      <c r="E831" s="1" t="s">
        <v>916</v>
      </c>
      <c r="F831" s="1" t="s">
        <v>32</v>
      </c>
      <c r="G831" s="3">
        <v>50000</v>
      </c>
      <c r="H831" s="4">
        <v>1854</v>
      </c>
      <c r="I831" s="3">
        <v>25</v>
      </c>
      <c r="J831" s="3">
        <f t="shared" ref="J831:J837" si="233">+G831*2.87%</f>
        <v>1435</v>
      </c>
      <c r="K831" s="55">
        <f t="shared" ref="K831:K837" si="234">+G831*7.1%</f>
        <v>3549.9999999999995</v>
      </c>
      <c r="L831" s="55">
        <f t="shared" ref="L831:L837" si="235">+G831*1.15%</f>
        <v>575</v>
      </c>
      <c r="M831" s="3">
        <f t="shared" ref="M831:M837" si="236">+G831*3.04%</f>
        <v>1520</v>
      </c>
      <c r="N831" s="55">
        <f t="shared" ref="N831:N837" si="237">+G831*7.09%</f>
        <v>3545.0000000000005</v>
      </c>
      <c r="O831" s="5">
        <v>0</v>
      </c>
      <c r="P831" s="3">
        <f t="shared" ref="P831:P837" si="238">SUM(J831:N831)</f>
        <v>10625</v>
      </c>
      <c r="Q831" s="3">
        <f t="shared" ref="Q831:Q837" si="239">+H831+I831+J831+M831+O831</f>
        <v>4834</v>
      </c>
      <c r="R831" s="3">
        <f t="shared" ref="R831:R837" si="240">+K831+L831+N831</f>
        <v>7670</v>
      </c>
      <c r="S831" s="57">
        <f t="shared" ref="S831:S837" si="241">+G831-Q831</f>
        <v>45166</v>
      </c>
      <c r="T831" s="1">
        <v>111</v>
      </c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</row>
    <row r="832" spans="1:168" s="2" customFormat="1" ht="15" customHeight="1" x14ac:dyDescent="0.25">
      <c r="A832" s="1">
        <v>2</v>
      </c>
      <c r="B832" s="2" t="s">
        <v>917</v>
      </c>
      <c r="C832" s="1" t="s">
        <v>34</v>
      </c>
      <c r="D832" s="110" t="s">
        <v>914</v>
      </c>
      <c r="E832" s="1" t="s">
        <v>608</v>
      </c>
      <c r="F832" s="1" t="s">
        <v>32</v>
      </c>
      <c r="G832" s="3">
        <v>30000</v>
      </c>
      <c r="H832" s="133">
        <v>0</v>
      </c>
      <c r="I832" s="3">
        <v>25</v>
      </c>
      <c r="J832" s="3">
        <f t="shared" si="233"/>
        <v>861</v>
      </c>
      <c r="K832" s="55">
        <f t="shared" si="234"/>
        <v>2130</v>
      </c>
      <c r="L832" s="55">
        <f t="shared" si="235"/>
        <v>345</v>
      </c>
      <c r="M832" s="3">
        <f t="shared" si="236"/>
        <v>912</v>
      </c>
      <c r="N832" s="55">
        <f t="shared" si="237"/>
        <v>2127</v>
      </c>
      <c r="O832" s="5">
        <v>1350.12</v>
      </c>
      <c r="P832" s="3">
        <f t="shared" si="238"/>
        <v>6375</v>
      </c>
      <c r="Q832" s="3">
        <f t="shared" si="239"/>
        <v>3148.12</v>
      </c>
      <c r="R832" s="3">
        <f t="shared" si="240"/>
        <v>4602</v>
      </c>
      <c r="S832" s="57">
        <f t="shared" si="241"/>
        <v>26851.88</v>
      </c>
      <c r="T832" s="1">
        <v>111</v>
      </c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</row>
    <row r="833" spans="1:168" s="2" customFormat="1" ht="15" customHeight="1" x14ac:dyDescent="0.25">
      <c r="A833" s="1">
        <v>3</v>
      </c>
      <c r="B833" s="122" t="s">
        <v>918</v>
      </c>
      <c r="C833" s="1" t="s">
        <v>30</v>
      </c>
      <c r="D833" s="110" t="s">
        <v>914</v>
      </c>
      <c r="E833" s="94" t="s">
        <v>647</v>
      </c>
      <c r="F833" s="1" t="s">
        <v>32</v>
      </c>
      <c r="G833" s="3">
        <v>18000</v>
      </c>
      <c r="H833" s="4">
        <v>0</v>
      </c>
      <c r="I833" s="3">
        <v>25</v>
      </c>
      <c r="J833" s="3">
        <f t="shared" si="233"/>
        <v>516.6</v>
      </c>
      <c r="K833" s="55">
        <f t="shared" si="234"/>
        <v>1277.9999999999998</v>
      </c>
      <c r="L833" s="55">
        <f t="shared" si="235"/>
        <v>207</v>
      </c>
      <c r="M833" s="3">
        <f t="shared" si="236"/>
        <v>547.20000000000005</v>
      </c>
      <c r="N833" s="55">
        <f t="shared" si="237"/>
        <v>1276.2</v>
      </c>
      <c r="O833" s="5">
        <v>0</v>
      </c>
      <c r="P833" s="3">
        <f t="shared" si="238"/>
        <v>3825</v>
      </c>
      <c r="Q833" s="3">
        <f t="shared" si="239"/>
        <v>1088.8000000000002</v>
      </c>
      <c r="R833" s="3">
        <f t="shared" si="240"/>
        <v>2761.2</v>
      </c>
      <c r="S833" s="57">
        <f t="shared" si="241"/>
        <v>16911.2</v>
      </c>
      <c r="T833" s="1">
        <v>111</v>
      </c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</row>
    <row r="834" spans="1:168" s="2" customFormat="1" ht="15" customHeight="1" x14ac:dyDescent="0.25">
      <c r="A834" s="1">
        <v>4</v>
      </c>
      <c r="B834" s="2" t="s">
        <v>919</v>
      </c>
      <c r="C834" s="1" t="s">
        <v>30</v>
      </c>
      <c r="D834" s="110" t="s">
        <v>914</v>
      </c>
      <c r="E834" s="1" t="s">
        <v>464</v>
      </c>
      <c r="F834" s="1" t="s">
        <v>32</v>
      </c>
      <c r="G834" s="3">
        <v>29925</v>
      </c>
      <c r="H834" s="107">
        <v>0</v>
      </c>
      <c r="I834" s="3">
        <v>25</v>
      </c>
      <c r="J834" s="3">
        <f t="shared" si="233"/>
        <v>858.84749999999997</v>
      </c>
      <c r="K834" s="55">
        <f t="shared" si="234"/>
        <v>2124.6749999999997</v>
      </c>
      <c r="L834" s="55">
        <f t="shared" si="235"/>
        <v>344.13749999999999</v>
      </c>
      <c r="M834" s="3">
        <f t="shared" si="236"/>
        <v>909.72</v>
      </c>
      <c r="N834" s="55">
        <f t="shared" si="237"/>
        <v>2121.6825000000003</v>
      </c>
      <c r="O834" s="5">
        <v>0</v>
      </c>
      <c r="P834" s="3">
        <f t="shared" si="238"/>
        <v>6359.0625</v>
      </c>
      <c r="Q834" s="3">
        <f t="shared" si="239"/>
        <v>1793.5675000000001</v>
      </c>
      <c r="R834" s="3">
        <f t="shared" si="240"/>
        <v>4590.4949999999999</v>
      </c>
      <c r="S834" s="57">
        <f t="shared" si="241"/>
        <v>28131.432499999999</v>
      </c>
      <c r="T834" s="1">
        <v>111</v>
      </c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</row>
    <row r="835" spans="1:168" s="2" customFormat="1" ht="15" customHeight="1" x14ac:dyDescent="0.25">
      <c r="A835" s="1">
        <v>5</v>
      </c>
      <c r="B835" s="122" t="s">
        <v>920</v>
      </c>
      <c r="C835" s="1" t="s">
        <v>30</v>
      </c>
      <c r="D835" s="110" t="s">
        <v>914</v>
      </c>
      <c r="E835" s="94" t="s">
        <v>921</v>
      </c>
      <c r="F835" s="1" t="s">
        <v>32</v>
      </c>
      <c r="G835" s="3">
        <v>22575</v>
      </c>
      <c r="H835" s="4">
        <v>0</v>
      </c>
      <c r="I835" s="3">
        <v>25</v>
      </c>
      <c r="J835" s="3">
        <f t="shared" si="233"/>
        <v>647.90250000000003</v>
      </c>
      <c r="K835" s="55">
        <f t="shared" si="234"/>
        <v>1602.8249999999998</v>
      </c>
      <c r="L835" s="55">
        <f t="shared" si="235"/>
        <v>259.61250000000001</v>
      </c>
      <c r="M835" s="3">
        <f t="shared" si="236"/>
        <v>686.28</v>
      </c>
      <c r="N835" s="55">
        <f t="shared" si="237"/>
        <v>1600.5675000000001</v>
      </c>
      <c r="O835" s="5">
        <v>0</v>
      </c>
      <c r="P835" s="3">
        <f t="shared" si="238"/>
        <v>4797.1875</v>
      </c>
      <c r="Q835" s="3">
        <f t="shared" si="239"/>
        <v>1359.1824999999999</v>
      </c>
      <c r="R835" s="3">
        <f t="shared" si="240"/>
        <v>3463.0050000000001</v>
      </c>
      <c r="S835" s="57">
        <f t="shared" si="241"/>
        <v>21215.817500000001</v>
      </c>
      <c r="T835" s="1">
        <v>111</v>
      </c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</row>
    <row r="836" spans="1:168" s="2" customFormat="1" ht="15" customHeight="1" x14ac:dyDescent="0.25">
      <c r="A836" s="1">
        <v>6</v>
      </c>
      <c r="B836" s="2" t="s">
        <v>922</v>
      </c>
      <c r="C836" s="1" t="s">
        <v>34</v>
      </c>
      <c r="D836" s="110" t="s">
        <v>914</v>
      </c>
      <c r="E836" s="1" t="s">
        <v>521</v>
      </c>
      <c r="F836" s="1" t="s">
        <v>32</v>
      </c>
      <c r="G836" s="3">
        <v>22000</v>
      </c>
      <c r="H836" s="58">
        <v>0</v>
      </c>
      <c r="I836" s="3">
        <v>25</v>
      </c>
      <c r="J836" s="3">
        <f t="shared" si="233"/>
        <v>631.4</v>
      </c>
      <c r="K836" s="55">
        <f t="shared" si="234"/>
        <v>1561.9999999999998</v>
      </c>
      <c r="L836" s="55">
        <f t="shared" si="235"/>
        <v>253</v>
      </c>
      <c r="M836" s="3">
        <f t="shared" si="236"/>
        <v>668.8</v>
      </c>
      <c r="N836" s="55">
        <f t="shared" si="237"/>
        <v>1559.8000000000002</v>
      </c>
      <c r="O836" s="5">
        <v>0</v>
      </c>
      <c r="P836" s="3">
        <f t="shared" si="238"/>
        <v>4675</v>
      </c>
      <c r="Q836" s="3">
        <f t="shared" si="239"/>
        <v>1325.1999999999998</v>
      </c>
      <c r="R836" s="3">
        <f t="shared" si="240"/>
        <v>3374.8</v>
      </c>
      <c r="S836" s="57">
        <f t="shared" si="241"/>
        <v>20674.8</v>
      </c>
      <c r="T836" s="1">
        <v>111</v>
      </c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</row>
    <row r="837" spans="1:168" s="2" customFormat="1" ht="15" customHeight="1" thickBot="1" x14ac:dyDescent="0.3">
      <c r="A837" s="1">
        <v>7</v>
      </c>
      <c r="B837" s="2" t="s">
        <v>923</v>
      </c>
      <c r="C837" s="1" t="s">
        <v>34</v>
      </c>
      <c r="D837" s="110" t="s">
        <v>914</v>
      </c>
      <c r="E837" s="1" t="s">
        <v>521</v>
      </c>
      <c r="F837" s="1" t="s">
        <v>32</v>
      </c>
      <c r="G837" s="3">
        <v>22000</v>
      </c>
      <c r="H837" s="107">
        <v>0</v>
      </c>
      <c r="I837" s="3">
        <v>25</v>
      </c>
      <c r="J837" s="3">
        <f t="shared" si="233"/>
        <v>631.4</v>
      </c>
      <c r="K837" s="55">
        <f t="shared" si="234"/>
        <v>1561.9999999999998</v>
      </c>
      <c r="L837" s="55">
        <f t="shared" si="235"/>
        <v>253</v>
      </c>
      <c r="M837" s="3">
        <f t="shared" si="236"/>
        <v>668.8</v>
      </c>
      <c r="N837" s="55">
        <f t="shared" si="237"/>
        <v>1559.8000000000002</v>
      </c>
      <c r="O837" s="5">
        <v>1350.12</v>
      </c>
      <c r="P837" s="3">
        <f t="shared" si="238"/>
        <v>4675</v>
      </c>
      <c r="Q837" s="3">
        <f t="shared" si="239"/>
        <v>2675.3199999999997</v>
      </c>
      <c r="R837" s="3">
        <f t="shared" si="240"/>
        <v>3374.8</v>
      </c>
      <c r="S837" s="57">
        <f t="shared" si="241"/>
        <v>19324.68</v>
      </c>
      <c r="T837" s="1">
        <v>111</v>
      </c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</row>
    <row r="838" spans="1:168" s="104" customFormat="1" ht="15" customHeight="1" thickBot="1" x14ac:dyDescent="0.3">
      <c r="A838" s="84">
        <f>+A837</f>
        <v>7</v>
      </c>
      <c r="B838" s="85"/>
      <c r="C838" s="85"/>
      <c r="D838" s="85"/>
      <c r="E838" s="85"/>
      <c r="F838" s="85"/>
      <c r="G838" s="67">
        <f>SUM(G831:G837)</f>
        <v>194500</v>
      </c>
      <c r="H838" s="67">
        <f>SUM(H831:H837)</f>
        <v>1854</v>
      </c>
      <c r="I838" s="67">
        <f t="shared" ref="I838:P838" si="242">SUM(I831:I837)</f>
        <v>175</v>
      </c>
      <c r="J838" s="67">
        <f t="shared" si="242"/>
        <v>5582.1499999999987</v>
      </c>
      <c r="K838" s="67">
        <f>SUM(K831:K837)</f>
        <v>13809.5</v>
      </c>
      <c r="L838" s="67">
        <f t="shared" si="242"/>
        <v>2236.75</v>
      </c>
      <c r="M838" s="67">
        <f t="shared" si="242"/>
        <v>5912.8</v>
      </c>
      <c r="N838" s="67">
        <f t="shared" si="242"/>
        <v>13790.05</v>
      </c>
      <c r="O838" s="67">
        <f>SUM(O831:O837)</f>
        <v>2700.24</v>
      </c>
      <c r="P838" s="67">
        <f t="shared" si="242"/>
        <v>41331.25</v>
      </c>
      <c r="Q838" s="67">
        <f>SUM(Q831:Q837)</f>
        <v>16224.189999999999</v>
      </c>
      <c r="R838" s="67">
        <f>SUM(R831:R837)</f>
        <v>29836.3</v>
      </c>
      <c r="S838" s="67">
        <f>SUM(S831:S837)</f>
        <v>178275.80999999997</v>
      </c>
      <c r="T838" s="67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  <c r="BM838" s="68"/>
      <c r="BN838" s="68"/>
      <c r="BO838" s="68"/>
      <c r="BP838" s="68"/>
      <c r="BQ838" s="68"/>
      <c r="BR838" s="68"/>
      <c r="BS838" s="68"/>
      <c r="BT838" s="68"/>
      <c r="BU838" s="68"/>
      <c r="BV838" s="68"/>
      <c r="BW838" s="68"/>
      <c r="BX838" s="68"/>
      <c r="BY838" s="68"/>
      <c r="BZ838" s="68"/>
      <c r="CA838" s="68"/>
      <c r="CB838" s="68"/>
      <c r="CC838" s="68"/>
      <c r="CD838" s="68"/>
      <c r="CE838" s="68"/>
      <c r="CF838" s="68"/>
      <c r="CG838" s="68"/>
      <c r="CH838" s="68"/>
      <c r="CI838" s="68"/>
      <c r="CJ838" s="68"/>
      <c r="CK838" s="68"/>
      <c r="CL838" s="68"/>
      <c r="CM838" s="68"/>
      <c r="CN838" s="68"/>
      <c r="CO838" s="68"/>
      <c r="CP838" s="68"/>
      <c r="CQ838" s="68"/>
      <c r="CR838" s="68"/>
      <c r="CS838" s="68"/>
      <c r="CT838" s="68"/>
      <c r="CU838" s="68"/>
      <c r="CV838" s="68"/>
      <c r="CW838" s="68"/>
      <c r="CX838" s="68"/>
      <c r="CY838" s="68"/>
      <c r="CZ838" s="68"/>
      <c r="DA838" s="68"/>
      <c r="DB838" s="68"/>
      <c r="DC838" s="68"/>
      <c r="DD838" s="68"/>
      <c r="DE838" s="68"/>
      <c r="DF838" s="68"/>
      <c r="DG838" s="68"/>
      <c r="DH838" s="68"/>
      <c r="DI838" s="68"/>
      <c r="DJ838" s="68"/>
      <c r="DK838" s="68"/>
      <c r="DL838" s="68"/>
      <c r="DM838" s="68"/>
      <c r="DN838" s="68"/>
      <c r="DO838" s="68"/>
      <c r="DP838" s="68"/>
      <c r="DQ838" s="68"/>
      <c r="DR838" s="68"/>
      <c r="DS838" s="68"/>
      <c r="DT838" s="68"/>
      <c r="DU838" s="68"/>
      <c r="DV838" s="68"/>
      <c r="DW838" s="68"/>
      <c r="DX838" s="68"/>
      <c r="DY838" s="68"/>
      <c r="DZ838" s="68"/>
      <c r="EA838" s="68"/>
      <c r="EB838" s="68"/>
      <c r="EC838" s="68"/>
      <c r="ED838" s="68"/>
      <c r="EE838" s="68"/>
      <c r="EF838" s="68"/>
      <c r="EG838" s="68"/>
      <c r="EH838" s="68"/>
      <c r="EI838" s="68"/>
      <c r="EJ838" s="68"/>
      <c r="EK838" s="68"/>
      <c r="EL838" s="68"/>
      <c r="EM838" s="68"/>
      <c r="EN838" s="68"/>
      <c r="EO838" s="68"/>
      <c r="EP838" s="68"/>
      <c r="EQ838" s="68"/>
      <c r="ER838" s="68"/>
      <c r="ES838" s="68"/>
      <c r="ET838" s="68"/>
      <c r="EU838" s="68"/>
      <c r="EV838" s="68"/>
      <c r="EW838" s="68"/>
      <c r="EX838" s="68"/>
      <c r="EY838" s="68"/>
      <c r="EZ838" s="68"/>
      <c r="FA838" s="68"/>
      <c r="FB838" s="68"/>
      <c r="FC838" s="68"/>
      <c r="FD838" s="68"/>
      <c r="FE838" s="68"/>
      <c r="FF838" s="68"/>
      <c r="FG838" s="68"/>
      <c r="FH838" s="68"/>
      <c r="FI838" s="68"/>
      <c r="FJ838" s="68"/>
      <c r="FK838" s="68"/>
      <c r="FL838" s="68"/>
    </row>
    <row r="839" spans="1:168" s="2" customFormat="1" ht="8.1" customHeight="1" x14ac:dyDescent="0.25">
      <c r="A839" s="1"/>
      <c r="C839" s="1"/>
      <c r="D839" s="1"/>
      <c r="E839" s="1"/>
      <c r="G839" s="3"/>
      <c r="H839" s="58"/>
      <c r="I839" s="3"/>
      <c r="J839" s="3"/>
      <c r="K839" s="3"/>
      <c r="L839" s="3"/>
      <c r="M839" s="3"/>
      <c r="N839" s="3"/>
      <c r="O839" s="5"/>
      <c r="P839" s="3"/>
      <c r="Q839" s="3"/>
      <c r="R839" s="3"/>
      <c r="S839" s="3"/>
    </row>
    <row r="840" spans="1:168" s="2" customFormat="1" ht="15" customHeight="1" x14ac:dyDescent="0.25">
      <c r="A840" s="48" t="s">
        <v>924</v>
      </c>
      <c r="B840" s="48"/>
      <c r="C840" s="48"/>
      <c r="D840" s="48"/>
      <c r="E840" s="48"/>
      <c r="F840" s="95"/>
      <c r="G840" s="101"/>
      <c r="H840" s="101"/>
      <c r="I840" s="101"/>
      <c r="J840" s="101"/>
      <c r="K840" s="101"/>
      <c r="L840" s="49"/>
      <c r="M840" s="101"/>
      <c r="N840" s="101"/>
      <c r="O840" s="102"/>
      <c r="P840" s="101"/>
      <c r="Q840" s="101"/>
      <c r="R840" s="101"/>
      <c r="S840" s="101"/>
      <c r="T840" s="100"/>
      <c r="U840" s="100"/>
      <c r="V840" s="100"/>
      <c r="W840" s="100"/>
      <c r="X840" s="100"/>
      <c r="Y840" s="100"/>
      <c r="Z840" s="100"/>
      <c r="AA840" s="100"/>
      <c r="AB840" s="100"/>
      <c r="AC840" s="100"/>
      <c r="AD840" s="100"/>
      <c r="AE840" s="100"/>
      <c r="AF840" s="100"/>
      <c r="AG840" s="100"/>
      <c r="AH840" s="100"/>
      <c r="AI840" s="100"/>
      <c r="AJ840" s="100"/>
      <c r="AK840" s="100"/>
      <c r="AL840" s="100"/>
      <c r="AM840" s="100"/>
      <c r="AN840" s="100"/>
      <c r="AO840" s="100"/>
      <c r="AP840" s="100"/>
      <c r="AQ840" s="100"/>
      <c r="AR840" s="100"/>
      <c r="AS840" s="100"/>
      <c r="AT840" s="100"/>
      <c r="AU840" s="100"/>
      <c r="AV840" s="100"/>
      <c r="AW840" s="100"/>
      <c r="AX840" s="100"/>
      <c r="AY840" s="100"/>
      <c r="AZ840" s="100"/>
      <c r="BA840" s="100"/>
      <c r="BB840" s="100"/>
      <c r="BC840" s="100"/>
      <c r="BD840" s="100"/>
      <c r="BE840" s="100"/>
      <c r="BF840" s="100"/>
      <c r="BG840" s="100"/>
      <c r="BH840" s="100"/>
      <c r="BI840" s="100"/>
      <c r="BJ840" s="100"/>
      <c r="BK840" s="100"/>
      <c r="BL840" s="100"/>
      <c r="BM840" s="100"/>
      <c r="BN840" s="100"/>
      <c r="BO840" s="100"/>
      <c r="BP840" s="100"/>
      <c r="BQ840" s="100"/>
      <c r="BR840" s="100"/>
      <c r="BS840" s="100"/>
      <c r="BT840" s="100"/>
      <c r="BU840" s="100"/>
      <c r="BV840" s="100"/>
      <c r="BW840" s="100"/>
      <c r="BX840" s="100"/>
      <c r="BY840" s="100"/>
      <c r="BZ840" s="100"/>
      <c r="CA840" s="100"/>
      <c r="CB840" s="100"/>
      <c r="CC840" s="100"/>
      <c r="CD840" s="100"/>
      <c r="CE840" s="100"/>
      <c r="CF840" s="100"/>
      <c r="CG840" s="100"/>
      <c r="CH840" s="100"/>
      <c r="CI840" s="100"/>
      <c r="CJ840" s="100"/>
      <c r="CK840" s="100"/>
      <c r="CL840" s="100"/>
      <c r="CM840" s="100"/>
      <c r="CN840" s="100"/>
      <c r="CO840" s="100"/>
      <c r="CP840" s="100"/>
      <c r="CQ840" s="100"/>
      <c r="CR840" s="100"/>
      <c r="CS840" s="100"/>
      <c r="CT840" s="100"/>
      <c r="CU840" s="100"/>
      <c r="CV840" s="100"/>
      <c r="CW840" s="100"/>
      <c r="CX840" s="100"/>
      <c r="CY840" s="100"/>
      <c r="CZ840" s="100"/>
      <c r="DA840" s="100"/>
      <c r="DB840" s="100"/>
      <c r="DC840" s="100"/>
      <c r="DD840" s="100"/>
      <c r="DE840" s="100"/>
      <c r="DF840" s="100"/>
      <c r="DG840" s="100"/>
      <c r="DH840" s="100"/>
      <c r="DI840" s="100"/>
      <c r="DJ840" s="100"/>
      <c r="DK840" s="100"/>
      <c r="DL840" s="100"/>
      <c r="DM840" s="100"/>
      <c r="DN840" s="100"/>
      <c r="DO840" s="100"/>
      <c r="DP840" s="100"/>
      <c r="DQ840" s="100"/>
      <c r="DR840" s="100"/>
      <c r="DS840" s="100"/>
      <c r="DT840" s="100"/>
      <c r="DU840" s="100"/>
      <c r="DV840" s="100"/>
      <c r="DW840" s="100"/>
      <c r="DX840" s="100"/>
      <c r="DY840" s="100"/>
      <c r="DZ840" s="100"/>
      <c r="EA840" s="100"/>
      <c r="EB840" s="100"/>
      <c r="EC840" s="100"/>
      <c r="ED840" s="100"/>
      <c r="EE840" s="100"/>
      <c r="EF840" s="100"/>
      <c r="EG840" s="100"/>
      <c r="EH840" s="100"/>
      <c r="EI840" s="100"/>
      <c r="EJ840" s="100"/>
      <c r="EK840" s="100"/>
      <c r="EL840" s="100"/>
      <c r="EM840" s="100"/>
      <c r="EN840" s="100"/>
      <c r="EO840" s="100"/>
      <c r="EP840" s="100"/>
      <c r="EQ840" s="100"/>
      <c r="ER840" s="100"/>
      <c r="ES840" s="100"/>
      <c r="ET840" s="100"/>
      <c r="EU840" s="100"/>
      <c r="EV840" s="100"/>
      <c r="EW840" s="100"/>
      <c r="EX840" s="100"/>
      <c r="EY840" s="100"/>
      <c r="EZ840" s="100"/>
      <c r="FA840" s="100"/>
      <c r="FB840" s="100"/>
      <c r="FC840" s="100"/>
      <c r="FD840" s="100"/>
      <c r="FE840" s="100"/>
      <c r="FF840" s="100"/>
      <c r="FG840" s="100"/>
      <c r="FH840" s="100"/>
      <c r="FI840" s="100"/>
      <c r="FJ840" s="100"/>
      <c r="FK840" s="100"/>
      <c r="FL840" s="100"/>
    </row>
    <row r="841" spans="1:168" ht="8.1" customHeight="1" x14ac:dyDescent="0.25"/>
    <row r="842" spans="1:168" s="2" customFormat="1" ht="15" customHeight="1" x14ac:dyDescent="0.25">
      <c r="A842" s="1">
        <v>1</v>
      </c>
      <c r="B842" s="2" t="s">
        <v>925</v>
      </c>
      <c r="C842" s="1" t="s">
        <v>30</v>
      </c>
      <c r="D842" s="1" t="s">
        <v>924</v>
      </c>
      <c r="E842" s="1" t="s">
        <v>654</v>
      </c>
      <c r="F842" s="1" t="s">
        <v>32</v>
      </c>
      <c r="G842" s="3">
        <v>30000</v>
      </c>
      <c r="H842" s="107">
        <v>0</v>
      </c>
      <c r="I842" s="3">
        <v>25</v>
      </c>
      <c r="J842" s="3">
        <f t="shared" ref="J842:J885" si="243">+G842*2.87%</f>
        <v>861</v>
      </c>
      <c r="K842" s="55">
        <f t="shared" ref="K842:K885" si="244">+G842*7.1%</f>
        <v>2130</v>
      </c>
      <c r="L842" s="55">
        <f t="shared" ref="L842:L885" si="245">+G842*1.15%</f>
        <v>345</v>
      </c>
      <c r="M842" s="3">
        <f t="shared" ref="M842:M885" si="246">+G842*3.04%</f>
        <v>912</v>
      </c>
      <c r="N842" s="55">
        <f t="shared" ref="N842:N885" si="247">+G842*7.09%</f>
        <v>2127</v>
      </c>
      <c r="O842" s="5">
        <v>0</v>
      </c>
      <c r="P842" s="3">
        <f t="shared" ref="P842:P885" si="248">SUM(J842:N842)</f>
        <v>6375</v>
      </c>
      <c r="Q842" s="3">
        <f t="shared" ref="Q842:Q885" si="249">+H842+I842+J842+M842+O842</f>
        <v>1798</v>
      </c>
      <c r="R842" s="3">
        <f t="shared" ref="R842:R885" si="250">+K842+L842+N842</f>
        <v>4602</v>
      </c>
      <c r="S842" s="57">
        <f t="shared" ref="S842:S885" si="251">+G842-Q842</f>
        <v>28202</v>
      </c>
      <c r="T842" s="1">
        <v>111</v>
      </c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</row>
    <row r="843" spans="1:168" s="2" customFormat="1" ht="15" customHeight="1" x14ac:dyDescent="0.25">
      <c r="A843" s="1">
        <v>2</v>
      </c>
      <c r="B843" s="2" t="s">
        <v>926</v>
      </c>
      <c r="C843" s="1" t="s">
        <v>30</v>
      </c>
      <c r="D843" s="1" t="s">
        <v>924</v>
      </c>
      <c r="E843" s="1" t="s">
        <v>927</v>
      </c>
      <c r="F843" s="1" t="s">
        <v>32</v>
      </c>
      <c r="G843" s="3">
        <v>25200</v>
      </c>
      <c r="H843" s="107">
        <v>0</v>
      </c>
      <c r="I843" s="3">
        <v>25</v>
      </c>
      <c r="J843" s="3">
        <f t="shared" si="243"/>
        <v>723.24</v>
      </c>
      <c r="K843" s="55">
        <f t="shared" si="244"/>
        <v>1789.1999999999998</v>
      </c>
      <c r="L843" s="55">
        <f t="shared" si="245"/>
        <v>289.8</v>
      </c>
      <c r="M843" s="3">
        <f t="shared" si="246"/>
        <v>766.08</v>
      </c>
      <c r="N843" s="55">
        <f t="shared" si="247"/>
        <v>1786.68</v>
      </c>
      <c r="O843" s="5">
        <v>0</v>
      </c>
      <c r="P843" s="3">
        <f t="shared" si="248"/>
        <v>5355</v>
      </c>
      <c r="Q843" s="3">
        <f t="shared" si="249"/>
        <v>1514.3200000000002</v>
      </c>
      <c r="R843" s="3">
        <f t="shared" si="250"/>
        <v>3865.6800000000003</v>
      </c>
      <c r="S843" s="57">
        <f t="shared" si="251"/>
        <v>23685.68</v>
      </c>
      <c r="T843" s="1">
        <v>111</v>
      </c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</row>
    <row r="844" spans="1:168" s="156" customFormat="1" ht="15" customHeight="1" x14ac:dyDescent="0.25">
      <c r="A844" s="1">
        <v>3</v>
      </c>
      <c r="B844" s="156" t="s">
        <v>928</v>
      </c>
      <c r="C844" s="157" t="s">
        <v>30</v>
      </c>
      <c r="D844" s="1" t="s">
        <v>924</v>
      </c>
      <c r="E844" s="1" t="s">
        <v>654</v>
      </c>
      <c r="F844" s="157" t="s">
        <v>32</v>
      </c>
      <c r="G844" s="158">
        <v>22575</v>
      </c>
      <c r="H844" s="91">
        <v>0</v>
      </c>
      <c r="I844" s="158">
        <v>25</v>
      </c>
      <c r="J844" s="158">
        <f t="shared" si="243"/>
        <v>647.90250000000003</v>
      </c>
      <c r="K844" s="159">
        <f t="shared" si="244"/>
        <v>1602.8249999999998</v>
      </c>
      <c r="L844" s="159">
        <f t="shared" si="245"/>
        <v>259.61250000000001</v>
      </c>
      <c r="M844" s="158">
        <f t="shared" si="246"/>
        <v>686.28</v>
      </c>
      <c r="N844" s="159">
        <f t="shared" si="247"/>
        <v>1600.5675000000001</v>
      </c>
      <c r="O844" s="115">
        <v>0</v>
      </c>
      <c r="P844" s="158">
        <f t="shared" si="248"/>
        <v>4797.1875</v>
      </c>
      <c r="Q844" s="158">
        <f t="shared" si="249"/>
        <v>1359.1824999999999</v>
      </c>
      <c r="R844" s="158">
        <f t="shared" si="250"/>
        <v>3463.0050000000001</v>
      </c>
      <c r="S844" s="115">
        <f t="shared" si="251"/>
        <v>21215.817500000001</v>
      </c>
      <c r="T844" s="157">
        <v>111</v>
      </c>
      <c r="U844" s="157"/>
      <c r="V844" s="157"/>
      <c r="W844" s="157"/>
      <c r="X844" s="157"/>
      <c r="Y844" s="157"/>
      <c r="Z844" s="157"/>
      <c r="AA844" s="157"/>
      <c r="AB844" s="157"/>
      <c r="AC844" s="157"/>
      <c r="AD844" s="157"/>
      <c r="AE844" s="157"/>
      <c r="AF844" s="157"/>
      <c r="AG844" s="157"/>
      <c r="AH844" s="157"/>
      <c r="AI844" s="157"/>
      <c r="AJ844" s="157"/>
      <c r="AK844" s="157"/>
      <c r="AL844" s="157"/>
      <c r="AM844" s="157"/>
      <c r="AN844" s="157"/>
      <c r="AO844" s="157"/>
      <c r="AP844" s="157"/>
      <c r="AQ844" s="157"/>
      <c r="AR844" s="157"/>
      <c r="AS844" s="157"/>
      <c r="AT844" s="157"/>
      <c r="AU844" s="157"/>
      <c r="AV844" s="157"/>
      <c r="AW844" s="157"/>
      <c r="AX844" s="157"/>
      <c r="AY844" s="157"/>
      <c r="AZ844" s="157"/>
      <c r="BA844" s="157"/>
      <c r="BB844" s="157"/>
      <c r="BC844" s="157"/>
      <c r="BD844" s="157"/>
      <c r="BE844" s="157"/>
      <c r="BF844" s="157"/>
      <c r="BG844" s="157"/>
      <c r="BH844" s="157"/>
      <c r="BI844" s="157"/>
      <c r="BJ844" s="157"/>
      <c r="BK844" s="157"/>
      <c r="BL844" s="157"/>
      <c r="BM844" s="157"/>
      <c r="BN844" s="157"/>
      <c r="BO844" s="157"/>
      <c r="BP844" s="157"/>
      <c r="BQ844" s="157"/>
      <c r="BR844" s="157"/>
      <c r="BS844" s="157"/>
      <c r="BT844" s="157"/>
      <c r="BU844" s="157"/>
      <c r="BV844" s="157"/>
      <c r="BW844" s="157"/>
      <c r="BX844" s="157"/>
      <c r="BY844" s="157"/>
      <c r="BZ844" s="157"/>
      <c r="CA844" s="157"/>
      <c r="CB844" s="157"/>
      <c r="CC844" s="157"/>
      <c r="CD844" s="157"/>
      <c r="CE844" s="157"/>
      <c r="CF844" s="157"/>
      <c r="CG844" s="157"/>
      <c r="CH844" s="157"/>
      <c r="CI844" s="157"/>
      <c r="CJ844" s="157"/>
      <c r="CK844" s="157"/>
      <c r="CL844" s="157"/>
      <c r="CM844" s="157"/>
      <c r="CN844" s="157"/>
      <c r="CO844" s="157"/>
      <c r="CP844" s="157"/>
      <c r="CQ844" s="157"/>
      <c r="CR844" s="157"/>
      <c r="CS844" s="157"/>
      <c r="CT844" s="157"/>
      <c r="CU844" s="157"/>
      <c r="CV844" s="157"/>
      <c r="CW844" s="157"/>
      <c r="CX844" s="157"/>
      <c r="CY844" s="157"/>
      <c r="CZ844" s="157"/>
      <c r="DA844" s="157"/>
      <c r="DB844" s="157"/>
      <c r="DC844" s="157"/>
      <c r="DD844" s="157"/>
      <c r="DE844" s="157"/>
      <c r="DF844" s="157"/>
      <c r="DG844" s="157"/>
      <c r="DH844" s="157"/>
      <c r="DI844" s="157"/>
      <c r="DJ844" s="157"/>
      <c r="DK844" s="157"/>
      <c r="DL844" s="157"/>
      <c r="DM844" s="157"/>
      <c r="DN844" s="157"/>
      <c r="DO844" s="157"/>
      <c r="DP844" s="157"/>
      <c r="DQ844" s="157"/>
      <c r="DR844" s="157"/>
      <c r="DS844" s="157"/>
      <c r="DT844" s="157"/>
      <c r="DU844" s="157"/>
      <c r="DV844" s="157"/>
      <c r="DW844" s="157"/>
      <c r="DX844" s="157"/>
      <c r="DY844" s="157"/>
      <c r="DZ844" s="157"/>
      <c r="EA844" s="157"/>
      <c r="EB844" s="157"/>
      <c r="EC844" s="157"/>
      <c r="ED844" s="157"/>
      <c r="EE844" s="157"/>
      <c r="EF844" s="157"/>
      <c r="EG844" s="157"/>
      <c r="EH844" s="157"/>
      <c r="EI844" s="157"/>
      <c r="EJ844" s="157"/>
      <c r="EK844" s="157"/>
      <c r="EL844" s="157"/>
      <c r="EM844" s="157"/>
      <c r="EN844" s="157"/>
      <c r="EO844" s="157"/>
      <c r="EP844" s="157"/>
      <c r="EQ844" s="157"/>
      <c r="ER844" s="157"/>
      <c r="ES844" s="157"/>
      <c r="ET844" s="157"/>
      <c r="EU844" s="157"/>
      <c r="EV844" s="157"/>
      <c r="EW844" s="157"/>
      <c r="EX844" s="157"/>
      <c r="EY844" s="157"/>
      <c r="EZ844" s="157"/>
      <c r="FA844" s="157"/>
      <c r="FB844" s="157"/>
      <c r="FC844" s="157"/>
      <c r="FD844" s="157"/>
      <c r="FE844" s="157"/>
      <c r="FF844" s="157"/>
      <c r="FG844" s="157"/>
      <c r="FH844" s="157"/>
      <c r="FI844" s="157"/>
      <c r="FJ844" s="157"/>
      <c r="FK844" s="157"/>
      <c r="FL844" s="157"/>
    </row>
    <row r="845" spans="1:168" s="156" customFormat="1" ht="15" customHeight="1" x14ac:dyDescent="0.25">
      <c r="A845" s="1">
        <v>4</v>
      </c>
      <c r="B845" s="156" t="s">
        <v>929</v>
      </c>
      <c r="C845" s="157" t="s">
        <v>30</v>
      </c>
      <c r="D845" s="1" t="s">
        <v>924</v>
      </c>
      <c r="E845" s="157" t="s">
        <v>346</v>
      </c>
      <c r="F845" s="157" t="s">
        <v>32</v>
      </c>
      <c r="G845" s="158">
        <v>18000</v>
      </c>
      <c r="H845" s="91">
        <v>0</v>
      </c>
      <c r="I845" s="158">
        <v>25</v>
      </c>
      <c r="J845" s="158">
        <f t="shared" si="243"/>
        <v>516.6</v>
      </c>
      <c r="K845" s="159">
        <f t="shared" si="244"/>
        <v>1277.9999999999998</v>
      </c>
      <c r="L845" s="159">
        <f t="shared" si="245"/>
        <v>207</v>
      </c>
      <c r="M845" s="158">
        <f t="shared" si="246"/>
        <v>547.20000000000005</v>
      </c>
      <c r="N845" s="159">
        <f t="shared" si="247"/>
        <v>1276.2</v>
      </c>
      <c r="O845" s="115">
        <v>0</v>
      </c>
      <c r="P845" s="158">
        <f t="shared" si="248"/>
        <v>3825</v>
      </c>
      <c r="Q845" s="158">
        <f t="shared" si="249"/>
        <v>1088.8000000000002</v>
      </c>
      <c r="R845" s="158">
        <f t="shared" si="250"/>
        <v>2761.2</v>
      </c>
      <c r="S845" s="115">
        <f t="shared" si="251"/>
        <v>16911.2</v>
      </c>
      <c r="T845" s="157">
        <v>111</v>
      </c>
      <c r="U845" s="157"/>
      <c r="V845" s="157"/>
      <c r="W845" s="157"/>
      <c r="X845" s="157"/>
      <c r="Y845" s="157"/>
      <c r="Z845" s="157"/>
      <c r="AA845" s="157"/>
      <c r="AB845" s="157"/>
      <c r="AC845" s="157"/>
      <c r="AD845" s="157"/>
      <c r="AE845" s="157"/>
      <c r="AF845" s="157"/>
      <c r="AG845" s="157"/>
      <c r="AH845" s="157"/>
      <c r="AI845" s="157"/>
      <c r="AJ845" s="157"/>
      <c r="AK845" s="157"/>
      <c r="AL845" s="157"/>
      <c r="AM845" s="157"/>
      <c r="AN845" s="157"/>
      <c r="AO845" s="157"/>
      <c r="AP845" s="157"/>
      <c r="AQ845" s="157"/>
      <c r="AR845" s="157"/>
      <c r="AS845" s="157"/>
      <c r="AT845" s="157"/>
      <c r="AU845" s="157"/>
      <c r="AV845" s="157"/>
      <c r="AW845" s="157"/>
      <c r="AX845" s="157"/>
      <c r="AY845" s="157"/>
      <c r="AZ845" s="157"/>
      <c r="BA845" s="157"/>
      <c r="BB845" s="157"/>
      <c r="BC845" s="157"/>
      <c r="BD845" s="157"/>
      <c r="BE845" s="157"/>
      <c r="BF845" s="157"/>
      <c r="BG845" s="157"/>
      <c r="BH845" s="157"/>
      <c r="BI845" s="157"/>
      <c r="BJ845" s="157"/>
      <c r="BK845" s="157"/>
      <c r="BL845" s="157"/>
      <c r="BM845" s="157"/>
      <c r="BN845" s="157"/>
      <c r="BO845" s="157"/>
      <c r="BP845" s="157"/>
      <c r="BQ845" s="157"/>
      <c r="BR845" s="157"/>
      <c r="BS845" s="157"/>
      <c r="BT845" s="157"/>
      <c r="BU845" s="157"/>
      <c r="BV845" s="157"/>
      <c r="BW845" s="157"/>
      <c r="BX845" s="157"/>
      <c r="BY845" s="157"/>
      <c r="BZ845" s="157"/>
      <c r="CA845" s="157"/>
      <c r="CB845" s="157"/>
      <c r="CC845" s="157"/>
      <c r="CD845" s="157"/>
      <c r="CE845" s="157"/>
      <c r="CF845" s="157"/>
      <c r="CG845" s="157"/>
      <c r="CH845" s="157"/>
      <c r="CI845" s="157"/>
      <c r="CJ845" s="157"/>
      <c r="CK845" s="157"/>
      <c r="CL845" s="157"/>
      <c r="CM845" s="157"/>
      <c r="CN845" s="157"/>
      <c r="CO845" s="157"/>
      <c r="CP845" s="157"/>
      <c r="CQ845" s="157"/>
      <c r="CR845" s="157"/>
      <c r="CS845" s="157"/>
      <c r="CT845" s="157"/>
      <c r="CU845" s="157"/>
      <c r="CV845" s="157"/>
      <c r="CW845" s="157"/>
      <c r="CX845" s="157"/>
      <c r="CY845" s="157"/>
      <c r="CZ845" s="157"/>
      <c r="DA845" s="157"/>
      <c r="DB845" s="157"/>
      <c r="DC845" s="157"/>
      <c r="DD845" s="157"/>
      <c r="DE845" s="157"/>
      <c r="DF845" s="157"/>
      <c r="DG845" s="157"/>
      <c r="DH845" s="157"/>
      <c r="DI845" s="157"/>
      <c r="DJ845" s="157"/>
      <c r="DK845" s="157"/>
      <c r="DL845" s="157"/>
      <c r="DM845" s="157"/>
      <c r="DN845" s="157"/>
      <c r="DO845" s="157"/>
      <c r="DP845" s="157"/>
      <c r="DQ845" s="157"/>
      <c r="DR845" s="157"/>
      <c r="DS845" s="157"/>
      <c r="DT845" s="157"/>
      <c r="DU845" s="157"/>
      <c r="DV845" s="157"/>
      <c r="DW845" s="157"/>
      <c r="DX845" s="157"/>
      <c r="DY845" s="157"/>
      <c r="DZ845" s="157"/>
      <c r="EA845" s="157"/>
      <c r="EB845" s="157"/>
      <c r="EC845" s="157"/>
      <c r="ED845" s="157"/>
      <c r="EE845" s="157"/>
      <c r="EF845" s="157"/>
      <c r="EG845" s="157"/>
      <c r="EH845" s="157"/>
      <c r="EI845" s="157"/>
      <c r="EJ845" s="157"/>
      <c r="EK845" s="157"/>
      <c r="EL845" s="157"/>
      <c r="EM845" s="157"/>
      <c r="EN845" s="157"/>
      <c r="EO845" s="157"/>
      <c r="EP845" s="157"/>
      <c r="EQ845" s="157"/>
      <c r="ER845" s="157"/>
      <c r="ES845" s="157"/>
      <c r="ET845" s="157"/>
      <c r="EU845" s="157"/>
      <c r="EV845" s="157"/>
      <c r="EW845" s="157"/>
      <c r="EX845" s="157"/>
      <c r="EY845" s="157"/>
      <c r="EZ845" s="157"/>
      <c r="FA845" s="157"/>
      <c r="FB845" s="157"/>
      <c r="FC845" s="157"/>
      <c r="FD845" s="157"/>
      <c r="FE845" s="157"/>
      <c r="FF845" s="157"/>
      <c r="FG845" s="157"/>
      <c r="FH845" s="157"/>
      <c r="FI845" s="157"/>
      <c r="FJ845" s="157"/>
      <c r="FK845" s="157"/>
      <c r="FL845" s="157"/>
    </row>
    <row r="846" spans="1:168" s="156" customFormat="1" ht="15" customHeight="1" x14ac:dyDescent="0.25">
      <c r="A846" s="1">
        <v>5</v>
      </c>
      <c r="B846" s="156" t="s">
        <v>930</v>
      </c>
      <c r="C846" s="157" t="s">
        <v>30</v>
      </c>
      <c r="D846" s="1" t="s">
        <v>924</v>
      </c>
      <c r="E846" s="157" t="s">
        <v>346</v>
      </c>
      <c r="F846" s="157" t="s">
        <v>32</v>
      </c>
      <c r="G846" s="158">
        <v>18000</v>
      </c>
      <c r="H846" s="91">
        <v>0</v>
      </c>
      <c r="I846" s="158">
        <v>25</v>
      </c>
      <c r="J846" s="158">
        <f t="shared" si="243"/>
        <v>516.6</v>
      </c>
      <c r="K846" s="159">
        <f t="shared" si="244"/>
        <v>1277.9999999999998</v>
      </c>
      <c r="L846" s="159">
        <f t="shared" si="245"/>
        <v>207</v>
      </c>
      <c r="M846" s="158">
        <f t="shared" si="246"/>
        <v>547.20000000000005</v>
      </c>
      <c r="N846" s="159">
        <f t="shared" si="247"/>
        <v>1276.2</v>
      </c>
      <c r="O846" s="115">
        <v>0</v>
      </c>
      <c r="P846" s="158">
        <f t="shared" si="248"/>
        <v>3825</v>
      </c>
      <c r="Q846" s="158">
        <f t="shared" si="249"/>
        <v>1088.8000000000002</v>
      </c>
      <c r="R846" s="158">
        <f t="shared" si="250"/>
        <v>2761.2</v>
      </c>
      <c r="S846" s="115">
        <f t="shared" si="251"/>
        <v>16911.2</v>
      </c>
      <c r="T846" s="157">
        <v>111</v>
      </c>
      <c r="U846" s="157"/>
      <c r="V846" s="157"/>
      <c r="W846" s="157"/>
      <c r="X846" s="157"/>
      <c r="Y846" s="157"/>
      <c r="Z846" s="157"/>
      <c r="AA846" s="157"/>
      <c r="AB846" s="157"/>
      <c r="AC846" s="157"/>
      <c r="AD846" s="157"/>
      <c r="AE846" s="157"/>
      <c r="AF846" s="157"/>
      <c r="AG846" s="157"/>
      <c r="AH846" s="157"/>
      <c r="AI846" s="157"/>
      <c r="AJ846" s="157"/>
      <c r="AK846" s="157"/>
      <c r="AL846" s="157"/>
      <c r="AM846" s="157"/>
      <c r="AN846" s="157"/>
      <c r="AO846" s="157"/>
      <c r="AP846" s="157"/>
      <c r="AQ846" s="157"/>
      <c r="AR846" s="157"/>
      <c r="AS846" s="157"/>
      <c r="AT846" s="157"/>
      <c r="AU846" s="157"/>
      <c r="AV846" s="157"/>
      <c r="AW846" s="157"/>
      <c r="AX846" s="157"/>
      <c r="AY846" s="157"/>
      <c r="AZ846" s="157"/>
      <c r="BA846" s="157"/>
      <c r="BB846" s="157"/>
      <c r="BC846" s="157"/>
      <c r="BD846" s="157"/>
      <c r="BE846" s="157"/>
      <c r="BF846" s="157"/>
      <c r="BG846" s="157"/>
      <c r="BH846" s="157"/>
      <c r="BI846" s="157"/>
      <c r="BJ846" s="157"/>
      <c r="BK846" s="157"/>
      <c r="BL846" s="157"/>
      <c r="BM846" s="157"/>
      <c r="BN846" s="157"/>
      <c r="BO846" s="157"/>
      <c r="BP846" s="157"/>
      <c r="BQ846" s="157"/>
      <c r="BR846" s="157"/>
      <c r="BS846" s="157"/>
      <c r="BT846" s="157"/>
      <c r="BU846" s="157"/>
      <c r="BV846" s="157"/>
      <c r="BW846" s="157"/>
      <c r="BX846" s="157"/>
      <c r="BY846" s="157"/>
      <c r="BZ846" s="157"/>
      <c r="CA846" s="157"/>
      <c r="CB846" s="157"/>
      <c r="CC846" s="157"/>
      <c r="CD846" s="157"/>
      <c r="CE846" s="157"/>
      <c r="CF846" s="157"/>
      <c r="CG846" s="157"/>
      <c r="CH846" s="157"/>
      <c r="CI846" s="157"/>
      <c r="CJ846" s="157"/>
      <c r="CK846" s="157"/>
      <c r="CL846" s="157"/>
      <c r="CM846" s="157"/>
      <c r="CN846" s="157"/>
      <c r="CO846" s="157"/>
      <c r="CP846" s="157"/>
      <c r="CQ846" s="157"/>
      <c r="CR846" s="157"/>
      <c r="CS846" s="157"/>
      <c r="CT846" s="157"/>
      <c r="CU846" s="157"/>
      <c r="CV846" s="157"/>
      <c r="CW846" s="157"/>
      <c r="CX846" s="157"/>
      <c r="CY846" s="157"/>
      <c r="CZ846" s="157"/>
      <c r="DA846" s="157"/>
      <c r="DB846" s="157"/>
      <c r="DC846" s="157"/>
      <c r="DD846" s="157"/>
      <c r="DE846" s="157"/>
      <c r="DF846" s="157"/>
      <c r="DG846" s="157"/>
      <c r="DH846" s="157"/>
      <c r="DI846" s="157"/>
      <c r="DJ846" s="157"/>
      <c r="DK846" s="157"/>
      <c r="DL846" s="157"/>
      <c r="DM846" s="157"/>
      <c r="DN846" s="157"/>
      <c r="DO846" s="157"/>
      <c r="DP846" s="157"/>
      <c r="DQ846" s="157"/>
      <c r="DR846" s="157"/>
      <c r="DS846" s="157"/>
      <c r="DT846" s="157"/>
      <c r="DU846" s="157"/>
      <c r="DV846" s="157"/>
      <c r="DW846" s="157"/>
      <c r="DX846" s="157"/>
      <c r="DY846" s="157"/>
      <c r="DZ846" s="157"/>
      <c r="EA846" s="157"/>
      <c r="EB846" s="157"/>
      <c r="EC846" s="157"/>
      <c r="ED846" s="157"/>
      <c r="EE846" s="157"/>
      <c r="EF846" s="157"/>
      <c r="EG846" s="157"/>
      <c r="EH846" s="157"/>
      <c r="EI846" s="157"/>
      <c r="EJ846" s="157"/>
      <c r="EK846" s="157"/>
      <c r="EL846" s="157"/>
      <c r="EM846" s="157"/>
      <c r="EN846" s="157"/>
      <c r="EO846" s="157"/>
      <c r="EP846" s="157"/>
      <c r="EQ846" s="157"/>
      <c r="ER846" s="157"/>
      <c r="ES846" s="157"/>
      <c r="ET846" s="157"/>
      <c r="EU846" s="157"/>
      <c r="EV846" s="157"/>
      <c r="EW846" s="157"/>
      <c r="EX846" s="157"/>
      <c r="EY846" s="157"/>
      <c r="EZ846" s="157"/>
      <c r="FA846" s="157"/>
      <c r="FB846" s="157"/>
      <c r="FC846" s="157"/>
      <c r="FD846" s="157"/>
      <c r="FE846" s="157"/>
      <c r="FF846" s="157"/>
      <c r="FG846" s="157"/>
      <c r="FH846" s="157"/>
      <c r="FI846" s="157"/>
      <c r="FJ846" s="157"/>
      <c r="FK846" s="157"/>
      <c r="FL846" s="157"/>
    </row>
    <row r="847" spans="1:168" s="160" customFormat="1" ht="15" customHeight="1" x14ac:dyDescent="0.25">
      <c r="A847" s="1">
        <v>6</v>
      </c>
      <c r="B847" s="156" t="s">
        <v>931</v>
      </c>
      <c r="C847" s="157" t="s">
        <v>30</v>
      </c>
      <c r="D847" s="1" t="s">
        <v>924</v>
      </c>
      <c r="E847" s="157" t="s">
        <v>346</v>
      </c>
      <c r="F847" s="157" t="s">
        <v>32</v>
      </c>
      <c r="G847" s="158">
        <v>18000</v>
      </c>
      <c r="H847" s="91">
        <v>0</v>
      </c>
      <c r="I847" s="158">
        <v>25</v>
      </c>
      <c r="J847" s="158">
        <f t="shared" si="243"/>
        <v>516.6</v>
      </c>
      <c r="K847" s="159">
        <f t="shared" si="244"/>
        <v>1277.9999999999998</v>
      </c>
      <c r="L847" s="159">
        <f t="shared" si="245"/>
        <v>207</v>
      </c>
      <c r="M847" s="158">
        <f t="shared" si="246"/>
        <v>547.20000000000005</v>
      </c>
      <c r="N847" s="159">
        <f t="shared" si="247"/>
        <v>1276.2</v>
      </c>
      <c r="O847" s="115">
        <v>0</v>
      </c>
      <c r="P847" s="158">
        <f t="shared" si="248"/>
        <v>3825</v>
      </c>
      <c r="Q847" s="158">
        <f t="shared" si="249"/>
        <v>1088.8000000000002</v>
      </c>
      <c r="R847" s="158">
        <f t="shared" si="250"/>
        <v>2761.2</v>
      </c>
      <c r="S847" s="115">
        <f t="shared" si="251"/>
        <v>16911.2</v>
      </c>
      <c r="T847" s="157">
        <v>111</v>
      </c>
      <c r="U847" s="157"/>
      <c r="V847" s="157"/>
      <c r="W847" s="157"/>
      <c r="X847" s="157"/>
      <c r="Y847" s="157"/>
      <c r="Z847" s="157"/>
      <c r="AA847" s="157"/>
      <c r="AB847" s="157"/>
      <c r="AC847" s="157"/>
      <c r="AD847" s="157"/>
      <c r="AE847" s="157"/>
      <c r="AF847" s="157"/>
      <c r="AG847" s="157"/>
      <c r="AH847" s="157"/>
      <c r="AI847" s="157"/>
      <c r="AJ847" s="157"/>
      <c r="AK847" s="157"/>
      <c r="AL847" s="157"/>
      <c r="AM847" s="157"/>
      <c r="AN847" s="157"/>
      <c r="AO847" s="157"/>
      <c r="AP847" s="157"/>
      <c r="AQ847" s="157"/>
      <c r="AR847" s="157"/>
      <c r="AS847" s="157"/>
      <c r="AT847" s="157"/>
      <c r="AU847" s="157"/>
      <c r="AV847" s="157"/>
      <c r="AW847" s="157"/>
      <c r="AX847" s="157"/>
      <c r="AY847" s="157"/>
      <c r="AZ847" s="157"/>
      <c r="BA847" s="157"/>
      <c r="BB847" s="157"/>
      <c r="BC847" s="157"/>
      <c r="BD847" s="157"/>
      <c r="BE847" s="157"/>
      <c r="BF847" s="157"/>
      <c r="BG847" s="157"/>
      <c r="BH847" s="157"/>
      <c r="BI847" s="157"/>
      <c r="BJ847" s="157"/>
      <c r="BK847" s="157"/>
      <c r="BL847" s="157"/>
      <c r="BM847" s="157"/>
      <c r="BN847" s="157"/>
      <c r="BO847" s="157"/>
      <c r="BP847" s="157"/>
      <c r="BQ847" s="157"/>
      <c r="BR847" s="157"/>
      <c r="BS847" s="157"/>
      <c r="BT847" s="157"/>
      <c r="BU847" s="157"/>
      <c r="BV847" s="157"/>
      <c r="BW847" s="157"/>
      <c r="BX847" s="157"/>
      <c r="BY847" s="157"/>
      <c r="BZ847" s="157"/>
      <c r="CA847" s="157"/>
      <c r="CB847" s="157"/>
      <c r="CC847" s="157"/>
      <c r="CD847" s="157"/>
      <c r="CE847" s="157"/>
      <c r="CF847" s="157"/>
      <c r="CG847" s="157"/>
      <c r="CH847" s="157"/>
      <c r="CI847" s="157"/>
      <c r="CJ847" s="157"/>
      <c r="CK847" s="157"/>
      <c r="CL847" s="157"/>
      <c r="CM847" s="157"/>
      <c r="CN847" s="157"/>
      <c r="CO847" s="157"/>
      <c r="CP847" s="157"/>
      <c r="CQ847" s="157"/>
      <c r="CR847" s="157"/>
      <c r="CS847" s="157"/>
      <c r="CT847" s="157"/>
      <c r="CU847" s="157"/>
      <c r="CV847" s="157"/>
      <c r="CW847" s="157"/>
      <c r="CX847" s="157"/>
      <c r="CY847" s="157"/>
      <c r="CZ847" s="157"/>
      <c r="DA847" s="157"/>
      <c r="DB847" s="157"/>
      <c r="DC847" s="157"/>
      <c r="DD847" s="157"/>
      <c r="DE847" s="157"/>
      <c r="DF847" s="157"/>
      <c r="DG847" s="157"/>
      <c r="DH847" s="157"/>
      <c r="DI847" s="157"/>
      <c r="DJ847" s="157"/>
      <c r="DK847" s="157"/>
      <c r="DL847" s="157"/>
      <c r="DM847" s="157"/>
      <c r="DN847" s="157"/>
      <c r="DO847" s="157"/>
      <c r="DP847" s="157"/>
      <c r="DQ847" s="157"/>
      <c r="DR847" s="157"/>
      <c r="DS847" s="157"/>
      <c r="DT847" s="157"/>
      <c r="DU847" s="157"/>
      <c r="DV847" s="157"/>
      <c r="DW847" s="157"/>
      <c r="DX847" s="157"/>
      <c r="DY847" s="157"/>
      <c r="DZ847" s="157"/>
      <c r="EA847" s="157"/>
      <c r="EB847" s="157"/>
      <c r="EC847" s="157"/>
      <c r="ED847" s="157"/>
      <c r="EE847" s="157"/>
      <c r="EF847" s="157"/>
      <c r="EG847" s="157"/>
      <c r="EH847" s="157"/>
      <c r="EI847" s="157"/>
      <c r="EJ847" s="157"/>
      <c r="EK847" s="157"/>
      <c r="EL847" s="157"/>
      <c r="EM847" s="157"/>
      <c r="EN847" s="157"/>
      <c r="EO847" s="157"/>
      <c r="EP847" s="157"/>
      <c r="EQ847" s="157"/>
      <c r="ER847" s="157"/>
      <c r="ES847" s="157"/>
      <c r="ET847" s="157"/>
      <c r="EU847" s="157"/>
      <c r="EV847" s="157"/>
      <c r="EW847" s="157"/>
      <c r="EX847" s="157"/>
      <c r="EY847" s="157"/>
      <c r="EZ847" s="157"/>
      <c r="FA847" s="157"/>
      <c r="FB847" s="157"/>
      <c r="FC847" s="157"/>
      <c r="FD847" s="157"/>
      <c r="FE847" s="157"/>
      <c r="FF847" s="157"/>
      <c r="FG847" s="157"/>
      <c r="FH847" s="157"/>
      <c r="FI847" s="157"/>
      <c r="FJ847" s="157"/>
      <c r="FK847" s="157"/>
      <c r="FL847" s="157"/>
    </row>
    <row r="848" spans="1:168" s="88" customFormat="1" ht="15" customHeight="1" x14ac:dyDescent="0.25">
      <c r="A848" s="1">
        <v>7</v>
      </c>
      <c r="B848" s="88" t="s">
        <v>932</v>
      </c>
      <c r="C848" s="89" t="s">
        <v>34</v>
      </c>
      <c r="D848" s="1" t="s">
        <v>924</v>
      </c>
      <c r="E848" s="89" t="s">
        <v>654</v>
      </c>
      <c r="F848" s="89" t="s">
        <v>32</v>
      </c>
      <c r="G848" s="90">
        <v>30000</v>
      </c>
      <c r="H848" s="91">
        <v>0</v>
      </c>
      <c r="I848" s="90">
        <v>25</v>
      </c>
      <c r="J848" s="90">
        <f t="shared" si="243"/>
        <v>861</v>
      </c>
      <c r="K848" s="92">
        <f t="shared" si="244"/>
        <v>2130</v>
      </c>
      <c r="L848" s="92">
        <f t="shared" si="245"/>
        <v>345</v>
      </c>
      <c r="M848" s="90">
        <f t="shared" si="246"/>
        <v>912</v>
      </c>
      <c r="N848" s="92">
        <f t="shared" si="247"/>
        <v>2127</v>
      </c>
      <c r="O848" s="5">
        <v>0</v>
      </c>
      <c r="P848" s="90">
        <f t="shared" si="248"/>
        <v>6375</v>
      </c>
      <c r="Q848" s="90">
        <f t="shared" si="249"/>
        <v>1798</v>
      </c>
      <c r="R848" s="90">
        <f t="shared" si="250"/>
        <v>4602</v>
      </c>
      <c r="S848" s="5">
        <f t="shared" si="251"/>
        <v>28202</v>
      </c>
      <c r="T848" s="89">
        <v>111</v>
      </c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89"/>
      <c r="BC848" s="89"/>
      <c r="BD848" s="89"/>
      <c r="BE848" s="89"/>
      <c r="BF848" s="89"/>
      <c r="BG848" s="89"/>
      <c r="BH848" s="89"/>
      <c r="BI848" s="89"/>
      <c r="BJ848" s="89"/>
      <c r="BK848" s="89"/>
      <c r="BL848" s="89"/>
      <c r="BM848" s="89"/>
      <c r="BN848" s="89"/>
      <c r="BO848" s="89"/>
      <c r="BP848" s="89"/>
      <c r="BQ848" s="89"/>
      <c r="BR848" s="89"/>
      <c r="BS848" s="89"/>
      <c r="BT848" s="89"/>
      <c r="BU848" s="89"/>
      <c r="BV848" s="89"/>
      <c r="BW848" s="89"/>
      <c r="BX848" s="89"/>
      <c r="BY848" s="89"/>
      <c r="BZ848" s="89"/>
      <c r="CA848" s="89"/>
      <c r="CB848" s="89"/>
      <c r="CC848" s="89"/>
      <c r="CD848" s="89"/>
      <c r="CE848" s="89"/>
      <c r="CF848" s="89"/>
      <c r="CG848" s="89"/>
      <c r="CH848" s="89"/>
      <c r="CI848" s="89"/>
      <c r="CJ848" s="89"/>
      <c r="CK848" s="89"/>
      <c r="CL848" s="89"/>
      <c r="CM848" s="89"/>
      <c r="CN848" s="89"/>
      <c r="CO848" s="89"/>
      <c r="CP848" s="89"/>
      <c r="CQ848" s="89"/>
      <c r="CR848" s="89"/>
      <c r="CS848" s="89"/>
      <c r="CT848" s="89"/>
      <c r="CU848" s="89"/>
      <c r="CV848" s="89"/>
      <c r="CW848" s="89"/>
      <c r="CX848" s="89"/>
      <c r="CY848" s="89"/>
      <c r="CZ848" s="89"/>
      <c r="DA848" s="89"/>
      <c r="DB848" s="89"/>
      <c r="DC848" s="89"/>
      <c r="DD848" s="89"/>
      <c r="DE848" s="89"/>
      <c r="DF848" s="89"/>
      <c r="DG848" s="89"/>
      <c r="DH848" s="89"/>
      <c r="DI848" s="89"/>
      <c r="DJ848" s="89"/>
      <c r="DK848" s="89"/>
      <c r="DL848" s="89"/>
      <c r="DM848" s="89"/>
      <c r="DN848" s="89"/>
      <c r="DO848" s="89"/>
      <c r="DP848" s="89"/>
      <c r="DQ848" s="89"/>
      <c r="DR848" s="89"/>
      <c r="DS848" s="89"/>
      <c r="DT848" s="89"/>
      <c r="DU848" s="89"/>
      <c r="DV848" s="89"/>
      <c r="DW848" s="89"/>
      <c r="DX848" s="89"/>
      <c r="DY848" s="89"/>
      <c r="DZ848" s="89"/>
      <c r="EA848" s="89"/>
      <c r="EB848" s="89"/>
      <c r="EC848" s="89"/>
      <c r="ED848" s="89"/>
      <c r="EE848" s="89"/>
      <c r="EF848" s="89"/>
      <c r="EG848" s="89"/>
      <c r="EH848" s="89"/>
      <c r="EI848" s="89"/>
      <c r="EJ848" s="89"/>
      <c r="EK848" s="89"/>
      <c r="EL848" s="89"/>
      <c r="EM848" s="89"/>
      <c r="EN848" s="89"/>
      <c r="EO848" s="89"/>
      <c r="EP848" s="89"/>
      <c r="EQ848" s="89"/>
      <c r="ER848" s="89"/>
      <c r="ES848" s="89"/>
      <c r="ET848" s="89"/>
      <c r="EU848" s="89"/>
      <c r="EV848" s="89"/>
      <c r="EW848" s="89"/>
      <c r="EX848" s="89"/>
      <c r="EY848" s="89"/>
      <c r="EZ848" s="89"/>
      <c r="FA848" s="89"/>
      <c r="FB848" s="89"/>
      <c r="FC848" s="89"/>
      <c r="FD848" s="89"/>
      <c r="FE848" s="89"/>
      <c r="FF848" s="89"/>
      <c r="FG848" s="89"/>
      <c r="FH848" s="89"/>
      <c r="FI848" s="89"/>
      <c r="FJ848" s="89"/>
      <c r="FK848" s="89"/>
      <c r="FL848" s="89"/>
    </row>
    <row r="849" spans="1:168" s="88" customFormat="1" ht="15" customHeight="1" x14ac:dyDescent="0.25">
      <c r="A849" s="1">
        <v>8</v>
      </c>
      <c r="B849" s="88" t="s">
        <v>933</v>
      </c>
      <c r="C849" s="89" t="s">
        <v>34</v>
      </c>
      <c r="D849" s="1" t="s">
        <v>924</v>
      </c>
      <c r="E849" s="89" t="s">
        <v>167</v>
      </c>
      <c r="F849" s="89" t="s">
        <v>32</v>
      </c>
      <c r="G849" s="90">
        <v>25000</v>
      </c>
      <c r="H849" s="91">
        <v>0</v>
      </c>
      <c r="I849" s="90">
        <v>25</v>
      </c>
      <c r="J849" s="90">
        <f t="shared" si="243"/>
        <v>717.5</v>
      </c>
      <c r="K849" s="92">
        <f t="shared" si="244"/>
        <v>1774.9999999999998</v>
      </c>
      <c r="L849" s="92">
        <f t="shared" si="245"/>
        <v>287.5</v>
      </c>
      <c r="M849" s="90">
        <f t="shared" si="246"/>
        <v>760</v>
      </c>
      <c r="N849" s="92">
        <f t="shared" si="247"/>
        <v>1772.5000000000002</v>
      </c>
      <c r="O849" s="5">
        <v>0</v>
      </c>
      <c r="P849" s="90">
        <f t="shared" si="248"/>
        <v>5312.5</v>
      </c>
      <c r="Q849" s="90">
        <f t="shared" si="249"/>
        <v>1502.5</v>
      </c>
      <c r="R849" s="90">
        <f t="shared" si="250"/>
        <v>3835</v>
      </c>
      <c r="S849" s="5">
        <f t="shared" si="251"/>
        <v>23497.5</v>
      </c>
      <c r="T849" s="89">
        <v>111</v>
      </c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89"/>
      <c r="BC849" s="89"/>
      <c r="BD849" s="89"/>
      <c r="BE849" s="89"/>
      <c r="BF849" s="89"/>
      <c r="BG849" s="89"/>
      <c r="BH849" s="89"/>
      <c r="BI849" s="89"/>
      <c r="BJ849" s="89"/>
      <c r="BK849" s="89"/>
      <c r="BL849" s="89"/>
      <c r="BM849" s="89"/>
      <c r="BN849" s="89"/>
      <c r="BO849" s="89"/>
      <c r="BP849" s="89"/>
      <c r="BQ849" s="89"/>
      <c r="BR849" s="89"/>
      <c r="BS849" s="89"/>
      <c r="BT849" s="89"/>
      <c r="BU849" s="89"/>
      <c r="BV849" s="89"/>
      <c r="BW849" s="89"/>
      <c r="BX849" s="89"/>
      <c r="BY849" s="89"/>
      <c r="BZ849" s="89"/>
      <c r="CA849" s="89"/>
      <c r="CB849" s="89"/>
      <c r="CC849" s="89"/>
      <c r="CD849" s="89"/>
      <c r="CE849" s="89"/>
      <c r="CF849" s="89"/>
      <c r="CG849" s="89"/>
      <c r="CH849" s="89"/>
      <c r="CI849" s="89"/>
      <c r="CJ849" s="89"/>
      <c r="CK849" s="89"/>
      <c r="CL849" s="89"/>
      <c r="CM849" s="89"/>
      <c r="CN849" s="89"/>
      <c r="CO849" s="89"/>
      <c r="CP849" s="89"/>
      <c r="CQ849" s="89"/>
      <c r="CR849" s="89"/>
      <c r="CS849" s="89"/>
      <c r="CT849" s="89"/>
      <c r="CU849" s="89"/>
      <c r="CV849" s="89"/>
      <c r="CW849" s="89"/>
      <c r="CX849" s="89"/>
      <c r="CY849" s="89"/>
      <c r="CZ849" s="89"/>
      <c r="DA849" s="89"/>
      <c r="DB849" s="89"/>
      <c r="DC849" s="89"/>
      <c r="DD849" s="89"/>
      <c r="DE849" s="89"/>
      <c r="DF849" s="89"/>
      <c r="DG849" s="89"/>
      <c r="DH849" s="89"/>
      <c r="DI849" s="89"/>
      <c r="DJ849" s="89"/>
      <c r="DK849" s="89"/>
      <c r="DL849" s="89"/>
      <c r="DM849" s="89"/>
      <c r="DN849" s="89"/>
      <c r="DO849" s="89"/>
      <c r="DP849" s="89"/>
      <c r="DQ849" s="89"/>
      <c r="DR849" s="89"/>
      <c r="DS849" s="89"/>
      <c r="DT849" s="89"/>
      <c r="DU849" s="89"/>
      <c r="DV849" s="89"/>
      <c r="DW849" s="89"/>
      <c r="DX849" s="89"/>
      <c r="DY849" s="89"/>
      <c r="DZ849" s="89"/>
      <c r="EA849" s="89"/>
      <c r="EB849" s="89"/>
      <c r="EC849" s="89"/>
      <c r="ED849" s="89"/>
      <c r="EE849" s="89"/>
      <c r="EF849" s="89"/>
      <c r="EG849" s="89"/>
      <c r="EH849" s="89"/>
      <c r="EI849" s="89"/>
      <c r="EJ849" s="89"/>
      <c r="EK849" s="89"/>
      <c r="EL849" s="89"/>
      <c r="EM849" s="89"/>
      <c r="EN849" s="89"/>
      <c r="EO849" s="89"/>
      <c r="EP849" s="89"/>
      <c r="EQ849" s="89"/>
      <c r="ER849" s="89"/>
      <c r="ES849" s="89"/>
      <c r="ET849" s="89"/>
      <c r="EU849" s="89"/>
      <c r="EV849" s="89"/>
      <c r="EW849" s="89"/>
      <c r="EX849" s="89"/>
      <c r="EY849" s="89"/>
      <c r="EZ849" s="89"/>
      <c r="FA849" s="89"/>
      <c r="FB849" s="89"/>
      <c r="FC849" s="89"/>
      <c r="FD849" s="89"/>
      <c r="FE849" s="89"/>
      <c r="FF849" s="89"/>
      <c r="FG849" s="89"/>
      <c r="FH849" s="89"/>
      <c r="FI849" s="89"/>
      <c r="FJ849" s="89"/>
      <c r="FK849" s="89"/>
      <c r="FL849" s="89"/>
    </row>
    <row r="850" spans="1:168" s="88" customFormat="1" ht="15" customHeight="1" x14ac:dyDescent="0.25">
      <c r="A850" s="1">
        <v>9</v>
      </c>
      <c r="B850" s="88" t="s">
        <v>934</v>
      </c>
      <c r="C850" s="89" t="s">
        <v>30</v>
      </c>
      <c r="D850" s="1" t="s">
        <v>924</v>
      </c>
      <c r="E850" s="157" t="s">
        <v>346</v>
      </c>
      <c r="F850" s="157" t="s">
        <v>32</v>
      </c>
      <c r="G850" s="90">
        <v>18000</v>
      </c>
      <c r="H850" s="91">
        <v>0</v>
      </c>
      <c r="I850" s="90">
        <v>25</v>
      </c>
      <c r="J850" s="90">
        <f t="shared" si="243"/>
        <v>516.6</v>
      </c>
      <c r="K850" s="92">
        <f t="shared" si="244"/>
        <v>1277.9999999999998</v>
      </c>
      <c r="L850" s="92">
        <f t="shared" si="245"/>
        <v>207</v>
      </c>
      <c r="M850" s="90">
        <f t="shared" si="246"/>
        <v>547.20000000000005</v>
      </c>
      <c r="N850" s="92">
        <f t="shared" si="247"/>
        <v>1276.2</v>
      </c>
      <c r="O850" s="5">
        <v>0</v>
      </c>
      <c r="P850" s="90">
        <f t="shared" si="248"/>
        <v>3825</v>
      </c>
      <c r="Q850" s="90">
        <f t="shared" si="249"/>
        <v>1088.8000000000002</v>
      </c>
      <c r="R850" s="90">
        <f t="shared" si="250"/>
        <v>2761.2</v>
      </c>
      <c r="S850" s="5">
        <f t="shared" si="251"/>
        <v>16911.2</v>
      </c>
      <c r="T850" s="89">
        <v>111</v>
      </c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89"/>
      <c r="BE850" s="89"/>
      <c r="BF850" s="89"/>
      <c r="BG850" s="89"/>
      <c r="BH850" s="89"/>
      <c r="BI850" s="89"/>
      <c r="BJ850" s="89"/>
      <c r="BK850" s="89"/>
      <c r="BL850" s="89"/>
      <c r="BM850" s="89"/>
      <c r="BN850" s="89"/>
      <c r="BO850" s="89"/>
      <c r="BP850" s="89"/>
      <c r="BQ850" s="89"/>
      <c r="BR850" s="89"/>
      <c r="BS850" s="89"/>
      <c r="BT850" s="89"/>
      <c r="BU850" s="89"/>
      <c r="BV850" s="89"/>
      <c r="BW850" s="89"/>
      <c r="BX850" s="89"/>
      <c r="BY850" s="89"/>
      <c r="BZ850" s="89"/>
      <c r="CA850" s="89"/>
      <c r="CB850" s="89"/>
      <c r="CC850" s="89"/>
      <c r="CD850" s="89"/>
      <c r="CE850" s="89"/>
      <c r="CF850" s="89"/>
      <c r="CG850" s="89"/>
      <c r="CH850" s="89"/>
      <c r="CI850" s="89"/>
      <c r="CJ850" s="89"/>
      <c r="CK850" s="89"/>
      <c r="CL850" s="89"/>
      <c r="CM850" s="89"/>
      <c r="CN850" s="89"/>
      <c r="CO850" s="89"/>
      <c r="CP850" s="89"/>
      <c r="CQ850" s="89"/>
      <c r="CR850" s="89"/>
      <c r="CS850" s="89"/>
      <c r="CT850" s="89"/>
      <c r="CU850" s="89"/>
      <c r="CV850" s="89"/>
      <c r="CW850" s="89"/>
      <c r="CX850" s="89"/>
      <c r="CY850" s="89"/>
      <c r="CZ850" s="89"/>
      <c r="DA850" s="89"/>
      <c r="DB850" s="89"/>
      <c r="DC850" s="89"/>
      <c r="DD850" s="89"/>
      <c r="DE850" s="89"/>
      <c r="DF850" s="89"/>
      <c r="DG850" s="89"/>
      <c r="DH850" s="89"/>
      <c r="DI850" s="89"/>
      <c r="DJ850" s="89"/>
      <c r="DK850" s="89"/>
      <c r="DL850" s="89"/>
      <c r="DM850" s="89"/>
      <c r="DN850" s="89"/>
      <c r="DO850" s="89"/>
      <c r="DP850" s="89"/>
      <c r="DQ850" s="89"/>
      <c r="DR850" s="89"/>
      <c r="DS850" s="89"/>
      <c r="DT850" s="89"/>
      <c r="DU850" s="89"/>
      <c r="DV850" s="89"/>
      <c r="DW850" s="89"/>
      <c r="DX850" s="89"/>
      <c r="DY850" s="89"/>
      <c r="DZ850" s="89"/>
      <c r="EA850" s="89"/>
      <c r="EB850" s="89"/>
      <c r="EC850" s="89"/>
      <c r="ED850" s="89"/>
      <c r="EE850" s="89"/>
      <c r="EF850" s="89"/>
      <c r="EG850" s="89"/>
      <c r="EH850" s="89"/>
      <c r="EI850" s="89"/>
      <c r="EJ850" s="89"/>
      <c r="EK850" s="89"/>
      <c r="EL850" s="89"/>
      <c r="EM850" s="89"/>
      <c r="EN850" s="89"/>
      <c r="EO850" s="89"/>
      <c r="EP850" s="89"/>
      <c r="EQ850" s="89"/>
      <c r="ER850" s="89"/>
      <c r="ES850" s="89"/>
      <c r="ET850" s="89"/>
      <c r="EU850" s="89"/>
      <c r="EV850" s="89"/>
      <c r="EW850" s="89"/>
      <c r="EX850" s="89"/>
      <c r="EY850" s="89"/>
      <c r="EZ850" s="89"/>
      <c r="FA850" s="89"/>
      <c r="FB850" s="89"/>
      <c r="FC850" s="89"/>
      <c r="FD850" s="89"/>
      <c r="FE850" s="89"/>
      <c r="FF850" s="89"/>
      <c r="FG850" s="89"/>
      <c r="FH850" s="89"/>
      <c r="FI850" s="89"/>
      <c r="FJ850" s="89"/>
      <c r="FK850" s="89"/>
      <c r="FL850" s="89"/>
    </row>
    <row r="851" spans="1:168" s="88" customFormat="1" ht="15" customHeight="1" x14ac:dyDescent="0.25">
      <c r="A851" s="1">
        <v>10</v>
      </c>
      <c r="B851" s="88" t="s">
        <v>935</v>
      </c>
      <c r="C851" s="89" t="s">
        <v>30</v>
      </c>
      <c r="D851" s="1" t="s">
        <v>924</v>
      </c>
      <c r="E851" s="157" t="s">
        <v>346</v>
      </c>
      <c r="F851" s="157" t="s">
        <v>32</v>
      </c>
      <c r="G851" s="90">
        <v>18000</v>
      </c>
      <c r="H851" s="91">
        <v>0</v>
      </c>
      <c r="I851" s="90">
        <v>25</v>
      </c>
      <c r="J851" s="90">
        <f t="shared" si="243"/>
        <v>516.6</v>
      </c>
      <c r="K851" s="92">
        <f t="shared" si="244"/>
        <v>1277.9999999999998</v>
      </c>
      <c r="L851" s="92">
        <f t="shared" si="245"/>
        <v>207</v>
      </c>
      <c r="M851" s="90">
        <f t="shared" si="246"/>
        <v>547.20000000000005</v>
      </c>
      <c r="N851" s="92">
        <f t="shared" si="247"/>
        <v>1276.2</v>
      </c>
      <c r="O851" s="5">
        <v>0</v>
      </c>
      <c r="P851" s="90">
        <f t="shared" si="248"/>
        <v>3825</v>
      </c>
      <c r="Q851" s="90">
        <f t="shared" si="249"/>
        <v>1088.8000000000002</v>
      </c>
      <c r="R851" s="90">
        <f t="shared" si="250"/>
        <v>2761.2</v>
      </c>
      <c r="S851" s="5">
        <f t="shared" si="251"/>
        <v>16911.2</v>
      </c>
      <c r="T851" s="89">
        <v>111</v>
      </c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89"/>
      <c r="BC851" s="89"/>
      <c r="BD851" s="89"/>
      <c r="BE851" s="89"/>
      <c r="BF851" s="89"/>
      <c r="BG851" s="89"/>
      <c r="BH851" s="89"/>
      <c r="BI851" s="89"/>
      <c r="BJ851" s="89"/>
      <c r="BK851" s="89"/>
      <c r="BL851" s="89"/>
      <c r="BM851" s="89"/>
      <c r="BN851" s="89"/>
      <c r="BO851" s="89"/>
      <c r="BP851" s="89"/>
      <c r="BQ851" s="89"/>
      <c r="BR851" s="89"/>
      <c r="BS851" s="89"/>
      <c r="BT851" s="89"/>
      <c r="BU851" s="89"/>
      <c r="BV851" s="89"/>
      <c r="BW851" s="89"/>
      <c r="BX851" s="89"/>
      <c r="BY851" s="89"/>
      <c r="BZ851" s="89"/>
      <c r="CA851" s="89"/>
      <c r="CB851" s="89"/>
      <c r="CC851" s="89"/>
      <c r="CD851" s="89"/>
      <c r="CE851" s="89"/>
      <c r="CF851" s="89"/>
      <c r="CG851" s="89"/>
      <c r="CH851" s="89"/>
      <c r="CI851" s="89"/>
      <c r="CJ851" s="89"/>
      <c r="CK851" s="89"/>
      <c r="CL851" s="89"/>
      <c r="CM851" s="89"/>
      <c r="CN851" s="89"/>
      <c r="CO851" s="89"/>
      <c r="CP851" s="89"/>
      <c r="CQ851" s="89"/>
      <c r="CR851" s="89"/>
      <c r="CS851" s="89"/>
      <c r="CT851" s="89"/>
      <c r="CU851" s="89"/>
      <c r="CV851" s="89"/>
      <c r="CW851" s="89"/>
      <c r="CX851" s="89"/>
      <c r="CY851" s="89"/>
      <c r="CZ851" s="89"/>
      <c r="DA851" s="89"/>
      <c r="DB851" s="89"/>
      <c r="DC851" s="89"/>
      <c r="DD851" s="89"/>
      <c r="DE851" s="89"/>
      <c r="DF851" s="89"/>
      <c r="DG851" s="89"/>
      <c r="DH851" s="89"/>
      <c r="DI851" s="89"/>
      <c r="DJ851" s="89"/>
      <c r="DK851" s="89"/>
      <c r="DL851" s="89"/>
      <c r="DM851" s="89"/>
      <c r="DN851" s="89"/>
      <c r="DO851" s="89"/>
      <c r="DP851" s="89"/>
      <c r="DQ851" s="89"/>
      <c r="DR851" s="89"/>
      <c r="DS851" s="89"/>
      <c r="DT851" s="89"/>
      <c r="DU851" s="89"/>
      <c r="DV851" s="89"/>
      <c r="DW851" s="89"/>
      <c r="DX851" s="89"/>
      <c r="DY851" s="89"/>
      <c r="DZ851" s="89"/>
      <c r="EA851" s="89"/>
      <c r="EB851" s="89"/>
      <c r="EC851" s="89"/>
      <c r="ED851" s="89"/>
      <c r="EE851" s="89"/>
      <c r="EF851" s="89"/>
      <c r="EG851" s="89"/>
      <c r="EH851" s="89"/>
      <c r="EI851" s="89"/>
      <c r="EJ851" s="89"/>
      <c r="EK851" s="89"/>
      <c r="EL851" s="89"/>
      <c r="EM851" s="89"/>
      <c r="EN851" s="89"/>
      <c r="EO851" s="89"/>
      <c r="EP851" s="89"/>
      <c r="EQ851" s="89"/>
      <c r="ER851" s="89"/>
      <c r="ES851" s="89"/>
      <c r="ET851" s="89"/>
      <c r="EU851" s="89"/>
      <c r="EV851" s="89"/>
      <c r="EW851" s="89"/>
      <c r="EX851" s="89"/>
      <c r="EY851" s="89"/>
      <c r="EZ851" s="89"/>
      <c r="FA851" s="89"/>
      <c r="FB851" s="89"/>
      <c r="FC851" s="89"/>
      <c r="FD851" s="89"/>
      <c r="FE851" s="89"/>
      <c r="FF851" s="89"/>
      <c r="FG851" s="89"/>
      <c r="FH851" s="89"/>
      <c r="FI851" s="89"/>
      <c r="FJ851" s="89"/>
      <c r="FK851" s="89"/>
      <c r="FL851" s="89"/>
    </row>
    <row r="852" spans="1:168" s="88" customFormat="1" ht="15" customHeight="1" x14ac:dyDescent="0.25">
      <c r="A852" s="1">
        <v>11</v>
      </c>
      <c r="B852" s="88" t="s">
        <v>936</v>
      </c>
      <c r="C852" s="89" t="s">
        <v>30</v>
      </c>
      <c r="D852" s="1" t="s">
        <v>924</v>
      </c>
      <c r="E852" s="124" t="s">
        <v>937</v>
      </c>
      <c r="F852" s="1" t="s">
        <v>32</v>
      </c>
      <c r="G852" s="3">
        <v>18000</v>
      </c>
      <c r="H852" s="107">
        <v>0</v>
      </c>
      <c r="I852" s="3">
        <v>25</v>
      </c>
      <c r="J852" s="3">
        <f t="shared" si="243"/>
        <v>516.6</v>
      </c>
      <c r="K852" s="55">
        <f t="shared" si="244"/>
        <v>1277.9999999999998</v>
      </c>
      <c r="L852" s="55">
        <f t="shared" si="245"/>
        <v>207</v>
      </c>
      <c r="M852" s="3">
        <f t="shared" si="246"/>
        <v>547.20000000000005</v>
      </c>
      <c r="N852" s="55">
        <f t="shared" si="247"/>
        <v>1276.2</v>
      </c>
      <c r="O852" s="5">
        <v>0</v>
      </c>
      <c r="P852" s="3">
        <f t="shared" si="248"/>
        <v>3825</v>
      </c>
      <c r="Q852" s="3">
        <f t="shared" si="249"/>
        <v>1088.8000000000002</v>
      </c>
      <c r="R852" s="3">
        <f t="shared" si="250"/>
        <v>2761.2</v>
      </c>
      <c r="S852" s="57">
        <f t="shared" si="251"/>
        <v>16911.2</v>
      </c>
      <c r="T852" s="1">
        <v>111</v>
      </c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89"/>
      <c r="BC852" s="89"/>
      <c r="BD852" s="89"/>
      <c r="BE852" s="89"/>
      <c r="BF852" s="89"/>
      <c r="BG852" s="89"/>
      <c r="BH852" s="89"/>
      <c r="BI852" s="89"/>
      <c r="BJ852" s="89"/>
      <c r="BK852" s="89"/>
      <c r="BL852" s="89"/>
      <c r="BM852" s="89"/>
      <c r="BN852" s="89"/>
      <c r="BO852" s="89"/>
      <c r="BP852" s="89"/>
      <c r="BQ852" s="89"/>
      <c r="BR852" s="89"/>
      <c r="BS852" s="89"/>
      <c r="BT852" s="89"/>
      <c r="BU852" s="89"/>
      <c r="BV852" s="89"/>
      <c r="BW852" s="89"/>
      <c r="BX852" s="89"/>
      <c r="BY852" s="89"/>
      <c r="BZ852" s="89"/>
      <c r="CA852" s="89"/>
      <c r="CB852" s="89"/>
      <c r="CC852" s="89"/>
      <c r="CD852" s="89"/>
      <c r="CE852" s="89"/>
      <c r="CF852" s="89"/>
      <c r="CG852" s="89"/>
      <c r="CH852" s="89"/>
      <c r="CI852" s="89"/>
      <c r="CJ852" s="89"/>
      <c r="CK852" s="89"/>
      <c r="CL852" s="89"/>
      <c r="CM852" s="89"/>
      <c r="CN852" s="89"/>
      <c r="CO852" s="89"/>
      <c r="CP852" s="89"/>
      <c r="CQ852" s="89"/>
      <c r="CR852" s="89"/>
      <c r="CS852" s="89"/>
      <c r="CT852" s="89"/>
      <c r="CU852" s="89"/>
      <c r="CV852" s="89"/>
      <c r="CW852" s="89"/>
      <c r="CX852" s="89"/>
      <c r="CY852" s="89"/>
      <c r="CZ852" s="89"/>
      <c r="DA852" s="89"/>
      <c r="DB852" s="89"/>
      <c r="DC852" s="89"/>
      <c r="DD852" s="89"/>
      <c r="DE852" s="89"/>
      <c r="DF852" s="89"/>
      <c r="DG852" s="89"/>
      <c r="DH852" s="89"/>
      <c r="DI852" s="89"/>
      <c r="DJ852" s="89"/>
      <c r="DK852" s="89"/>
      <c r="DL852" s="89"/>
      <c r="DM852" s="89"/>
      <c r="DN852" s="89"/>
      <c r="DO852" s="89"/>
      <c r="DP852" s="89"/>
      <c r="DQ852" s="89"/>
      <c r="DR852" s="89"/>
      <c r="DS852" s="89"/>
      <c r="DT852" s="89"/>
      <c r="DU852" s="89"/>
      <c r="DV852" s="89"/>
      <c r="DW852" s="89"/>
      <c r="DX852" s="89"/>
      <c r="DY852" s="89"/>
      <c r="DZ852" s="89"/>
      <c r="EA852" s="89"/>
      <c r="EB852" s="89"/>
      <c r="EC852" s="89"/>
      <c r="ED852" s="89"/>
      <c r="EE852" s="89"/>
      <c r="EF852" s="89"/>
      <c r="EG852" s="89"/>
      <c r="EH852" s="89"/>
      <c r="EI852" s="89"/>
      <c r="EJ852" s="89"/>
      <c r="EK852" s="89"/>
      <c r="EL852" s="89"/>
      <c r="EM852" s="89"/>
      <c r="EN852" s="89"/>
      <c r="EO852" s="89"/>
      <c r="EP852" s="89"/>
      <c r="EQ852" s="89"/>
      <c r="ER852" s="89"/>
      <c r="ES852" s="89"/>
      <c r="ET852" s="89"/>
      <c r="EU852" s="89"/>
      <c r="EV852" s="89"/>
      <c r="EW852" s="89"/>
      <c r="EX852" s="89"/>
      <c r="EY852" s="89"/>
      <c r="EZ852" s="89"/>
      <c r="FA852" s="89"/>
      <c r="FB852" s="89"/>
      <c r="FC852" s="89"/>
      <c r="FD852" s="89"/>
      <c r="FE852" s="89"/>
      <c r="FF852" s="89"/>
      <c r="FG852" s="89"/>
      <c r="FH852" s="89"/>
      <c r="FI852" s="89"/>
      <c r="FJ852" s="89"/>
      <c r="FK852" s="89"/>
      <c r="FL852" s="89"/>
    </row>
    <row r="853" spans="1:168" s="88" customFormat="1" ht="15" customHeight="1" x14ac:dyDescent="0.25">
      <c r="A853" s="1">
        <v>12</v>
      </c>
      <c r="B853" s="88" t="s">
        <v>938</v>
      </c>
      <c r="C853" s="89" t="s">
        <v>30</v>
      </c>
      <c r="D853" s="1" t="s">
        <v>924</v>
      </c>
      <c r="E853" s="89" t="s">
        <v>939</v>
      </c>
      <c r="F853" s="89" t="s">
        <v>32</v>
      </c>
      <c r="G853" s="90">
        <v>31500</v>
      </c>
      <c r="H853" s="91">
        <v>0</v>
      </c>
      <c r="I853" s="90">
        <v>25</v>
      </c>
      <c r="J853" s="90">
        <f t="shared" si="243"/>
        <v>904.05</v>
      </c>
      <c r="K853" s="92">
        <f t="shared" si="244"/>
        <v>2236.5</v>
      </c>
      <c r="L853" s="92">
        <f t="shared" si="245"/>
        <v>362.25</v>
      </c>
      <c r="M853" s="90">
        <f t="shared" si="246"/>
        <v>957.6</v>
      </c>
      <c r="N853" s="92">
        <f t="shared" si="247"/>
        <v>2233.3500000000004</v>
      </c>
      <c r="O853" s="5">
        <v>1350.12</v>
      </c>
      <c r="P853" s="90">
        <f t="shared" si="248"/>
        <v>6693.7500000000009</v>
      </c>
      <c r="Q853" s="90">
        <f t="shared" si="249"/>
        <v>3236.77</v>
      </c>
      <c r="R853" s="90">
        <f t="shared" si="250"/>
        <v>4832.1000000000004</v>
      </c>
      <c r="S853" s="5">
        <f t="shared" si="251"/>
        <v>28263.23</v>
      </c>
      <c r="T853" s="89">
        <v>111</v>
      </c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89"/>
      <c r="BE853" s="89"/>
      <c r="BF853" s="89"/>
      <c r="BG853" s="89"/>
      <c r="BH853" s="89"/>
      <c r="BI853" s="89"/>
      <c r="BJ853" s="89"/>
      <c r="BK853" s="89"/>
      <c r="BL853" s="89"/>
      <c r="BM853" s="89"/>
      <c r="BN853" s="89"/>
      <c r="BO853" s="89"/>
      <c r="BP853" s="89"/>
      <c r="BQ853" s="89"/>
      <c r="BR853" s="89"/>
      <c r="BS853" s="89"/>
      <c r="BT853" s="89"/>
      <c r="BU853" s="89"/>
      <c r="BV853" s="89"/>
      <c r="BW853" s="89"/>
      <c r="BX853" s="89"/>
      <c r="BY853" s="89"/>
      <c r="BZ853" s="89"/>
      <c r="CA853" s="89"/>
      <c r="CB853" s="89"/>
      <c r="CC853" s="89"/>
      <c r="CD853" s="89"/>
      <c r="CE853" s="89"/>
      <c r="CF853" s="89"/>
      <c r="CG853" s="89"/>
      <c r="CH853" s="89"/>
      <c r="CI853" s="89"/>
      <c r="CJ853" s="89"/>
      <c r="CK853" s="89"/>
      <c r="CL853" s="89"/>
      <c r="CM853" s="89"/>
      <c r="CN853" s="89"/>
      <c r="CO853" s="89"/>
      <c r="CP853" s="89"/>
      <c r="CQ853" s="89"/>
      <c r="CR853" s="89"/>
      <c r="CS853" s="89"/>
      <c r="CT853" s="89"/>
      <c r="CU853" s="89"/>
      <c r="CV853" s="89"/>
      <c r="CW853" s="89"/>
      <c r="CX853" s="89"/>
      <c r="CY853" s="89"/>
      <c r="CZ853" s="89"/>
      <c r="DA853" s="89"/>
      <c r="DB853" s="89"/>
      <c r="DC853" s="89"/>
      <c r="DD853" s="89"/>
      <c r="DE853" s="89"/>
      <c r="DF853" s="89"/>
      <c r="DG853" s="89"/>
      <c r="DH853" s="89"/>
      <c r="DI853" s="89"/>
      <c r="DJ853" s="89"/>
      <c r="DK853" s="89"/>
      <c r="DL853" s="89"/>
      <c r="DM853" s="89"/>
      <c r="DN853" s="89"/>
      <c r="DO853" s="89"/>
      <c r="DP853" s="89"/>
      <c r="DQ853" s="89"/>
      <c r="DR853" s="89"/>
      <c r="DS853" s="89"/>
      <c r="DT853" s="89"/>
      <c r="DU853" s="89"/>
      <c r="DV853" s="89"/>
      <c r="DW853" s="89"/>
      <c r="DX853" s="89"/>
      <c r="DY853" s="89"/>
      <c r="DZ853" s="89"/>
      <c r="EA853" s="89"/>
      <c r="EB853" s="89"/>
      <c r="EC853" s="89"/>
      <c r="ED853" s="89"/>
      <c r="EE853" s="89"/>
      <c r="EF853" s="89"/>
      <c r="EG853" s="89"/>
      <c r="EH853" s="89"/>
      <c r="EI853" s="89"/>
      <c r="EJ853" s="89"/>
      <c r="EK853" s="89"/>
      <c r="EL853" s="89"/>
      <c r="EM853" s="89"/>
      <c r="EN853" s="89"/>
      <c r="EO853" s="89"/>
      <c r="EP853" s="89"/>
      <c r="EQ853" s="89"/>
      <c r="ER853" s="89"/>
      <c r="ES853" s="89"/>
      <c r="ET853" s="89"/>
      <c r="EU853" s="89"/>
      <c r="EV853" s="89"/>
      <c r="EW853" s="89"/>
      <c r="EX853" s="89"/>
      <c r="EY853" s="89"/>
      <c r="EZ853" s="89"/>
      <c r="FA853" s="89"/>
      <c r="FB853" s="89"/>
      <c r="FC853" s="89"/>
      <c r="FD853" s="89"/>
      <c r="FE853" s="89"/>
      <c r="FF853" s="89"/>
      <c r="FG853" s="89"/>
      <c r="FH853" s="89"/>
      <c r="FI853" s="89"/>
      <c r="FJ853" s="89"/>
      <c r="FK853" s="89"/>
      <c r="FL853" s="89"/>
    </row>
    <row r="854" spans="1:168" s="88" customFormat="1" ht="15" customHeight="1" x14ac:dyDescent="0.25">
      <c r="A854" s="1">
        <v>13</v>
      </c>
      <c r="B854" s="88" t="s">
        <v>940</v>
      </c>
      <c r="C854" s="89" t="s">
        <v>30</v>
      </c>
      <c r="D854" s="1" t="s">
        <v>924</v>
      </c>
      <c r="E854" s="89" t="s">
        <v>654</v>
      </c>
      <c r="F854" s="89" t="s">
        <v>32</v>
      </c>
      <c r="G854" s="90">
        <v>22575</v>
      </c>
      <c r="H854" s="91">
        <v>0</v>
      </c>
      <c r="I854" s="90">
        <v>25</v>
      </c>
      <c r="J854" s="90">
        <f t="shared" si="243"/>
        <v>647.90250000000003</v>
      </c>
      <c r="K854" s="92">
        <f t="shared" si="244"/>
        <v>1602.8249999999998</v>
      </c>
      <c r="L854" s="92">
        <f t="shared" si="245"/>
        <v>259.61250000000001</v>
      </c>
      <c r="M854" s="90">
        <f t="shared" si="246"/>
        <v>686.28</v>
      </c>
      <c r="N854" s="92">
        <f t="shared" si="247"/>
        <v>1600.5675000000001</v>
      </c>
      <c r="O854" s="5">
        <v>0</v>
      </c>
      <c r="P854" s="90">
        <f t="shared" si="248"/>
        <v>4797.1875</v>
      </c>
      <c r="Q854" s="90">
        <f t="shared" si="249"/>
        <v>1359.1824999999999</v>
      </c>
      <c r="R854" s="90">
        <f t="shared" si="250"/>
        <v>3463.0050000000001</v>
      </c>
      <c r="S854" s="5">
        <f t="shared" si="251"/>
        <v>21215.817500000001</v>
      </c>
      <c r="T854" s="89">
        <v>111</v>
      </c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89"/>
      <c r="BE854" s="89"/>
      <c r="BF854" s="89"/>
      <c r="BG854" s="89"/>
      <c r="BH854" s="89"/>
      <c r="BI854" s="89"/>
      <c r="BJ854" s="89"/>
      <c r="BK854" s="89"/>
      <c r="BL854" s="89"/>
      <c r="BM854" s="89"/>
      <c r="BN854" s="89"/>
      <c r="BO854" s="89"/>
      <c r="BP854" s="89"/>
      <c r="BQ854" s="89"/>
      <c r="BR854" s="89"/>
      <c r="BS854" s="89"/>
      <c r="BT854" s="89"/>
      <c r="BU854" s="89"/>
      <c r="BV854" s="89"/>
      <c r="BW854" s="89"/>
      <c r="BX854" s="89"/>
      <c r="BY854" s="89"/>
      <c r="BZ854" s="89"/>
      <c r="CA854" s="89"/>
      <c r="CB854" s="89"/>
      <c r="CC854" s="89"/>
      <c r="CD854" s="89"/>
      <c r="CE854" s="89"/>
      <c r="CF854" s="89"/>
      <c r="CG854" s="89"/>
      <c r="CH854" s="89"/>
      <c r="CI854" s="89"/>
      <c r="CJ854" s="89"/>
      <c r="CK854" s="89"/>
      <c r="CL854" s="89"/>
      <c r="CM854" s="89"/>
      <c r="CN854" s="89"/>
      <c r="CO854" s="89"/>
      <c r="CP854" s="89"/>
      <c r="CQ854" s="89"/>
      <c r="CR854" s="89"/>
      <c r="CS854" s="89"/>
      <c r="CT854" s="89"/>
      <c r="CU854" s="89"/>
      <c r="CV854" s="89"/>
      <c r="CW854" s="89"/>
      <c r="CX854" s="89"/>
      <c r="CY854" s="89"/>
      <c r="CZ854" s="89"/>
      <c r="DA854" s="89"/>
      <c r="DB854" s="89"/>
      <c r="DC854" s="89"/>
      <c r="DD854" s="89"/>
      <c r="DE854" s="89"/>
      <c r="DF854" s="89"/>
      <c r="DG854" s="89"/>
      <c r="DH854" s="89"/>
      <c r="DI854" s="89"/>
      <c r="DJ854" s="89"/>
      <c r="DK854" s="89"/>
      <c r="DL854" s="89"/>
      <c r="DM854" s="89"/>
      <c r="DN854" s="89"/>
      <c r="DO854" s="89"/>
      <c r="DP854" s="89"/>
      <c r="DQ854" s="89"/>
      <c r="DR854" s="89"/>
      <c r="DS854" s="89"/>
      <c r="DT854" s="89"/>
      <c r="DU854" s="89"/>
      <c r="DV854" s="89"/>
      <c r="DW854" s="89"/>
      <c r="DX854" s="89"/>
      <c r="DY854" s="89"/>
      <c r="DZ854" s="89"/>
      <c r="EA854" s="89"/>
      <c r="EB854" s="89"/>
      <c r="EC854" s="89"/>
      <c r="ED854" s="89"/>
      <c r="EE854" s="89"/>
      <c r="EF854" s="89"/>
      <c r="EG854" s="89"/>
      <c r="EH854" s="89"/>
      <c r="EI854" s="89"/>
      <c r="EJ854" s="89"/>
      <c r="EK854" s="89"/>
      <c r="EL854" s="89"/>
      <c r="EM854" s="89"/>
      <c r="EN854" s="89"/>
      <c r="EO854" s="89"/>
      <c r="EP854" s="89"/>
      <c r="EQ854" s="89"/>
      <c r="ER854" s="89"/>
      <c r="ES854" s="89"/>
      <c r="ET854" s="89"/>
      <c r="EU854" s="89"/>
      <c r="EV854" s="89"/>
      <c r="EW854" s="89"/>
      <c r="EX854" s="89"/>
      <c r="EY854" s="89"/>
      <c r="EZ854" s="89"/>
      <c r="FA854" s="89"/>
      <c r="FB854" s="89"/>
      <c r="FC854" s="89"/>
      <c r="FD854" s="89"/>
      <c r="FE854" s="89"/>
      <c r="FF854" s="89"/>
      <c r="FG854" s="89"/>
      <c r="FH854" s="89"/>
      <c r="FI854" s="89"/>
      <c r="FJ854" s="89"/>
      <c r="FK854" s="89"/>
      <c r="FL854" s="89"/>
    </row>
    <row r="855" spans="1:168" s="88" customFormat="1" ht="15" customHeight="1" x14ac:dyDescent="0.25">
      <c r="A855" s="1">
        <v>14</v>
      </c>
      <c r="B855" s="88" t="s">
        <v>941</v>
      </c>
      <c r="C855" s="89" t="s">
        <v>30</v>
      </c>
      <c r="D855" s="1" t="s">
        <v>924</v>
      </c>
      <c r="E855" s="89" t="s">
        <v>763</v>
      </c>
      <c r="F855" s="89" t="s">
        <v>32</v>
      </c>
      <c r="G855" s="90">
        <v>22000</v>
      </c>
      <c r="H855" s="91">
        <v>0</v>
      </c>
      <c r="I855" s="90">
        <v>25</v>
      </c>
      <c r="J855" s="90">
        <f t="shared" si="243"/>
        <v>631.4</v>
      </c>
      <c r="K855" s="92">
        <f t="shared" si="244"/>
        <v>1561.9999999999998</v>
      </c>
      <c r="L855" s="92">
        <f t="shared" si="245"/>
        <v>253</v>
      </c>
      <c r="M855" s="90">
        <f t="shared" si="246"/>
        <v>668.8</v>
      </c>
      <c r="N855" s="92">
        <f t="shared" si="247"/>
        <v>1559.8000000000002</v>
      </c>
      <c r="O855" s="5">
        <v>0</v>
      </c>
      <c r="P855" s="90">
        <f t="shared" si="248"/>
        <v>4675</v>
      </c>
      <c r="Q855" s="90">
        <f t="shared" si="249"/>
        <v>1325.1999999999998</v>
      </c>
      <c r="R855" s="90">
        <f t="shared" si="250"/>
        <v>3374.8</v>
      </c>
      <c r="S855" s="5">
        <f t="shared" si="251"/>
        <v>20674.8</v>
      </c>
      <c r="T855" s="89">
        <v>111</v>
      </c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89"/>
      <c r="AQ855" s="89"/>
      <c r="AR855" s="89"/>
      <c r="AS855" s="89"/>
      <c r="AT855" s="89"/>
      <c r="AU855" s="89"/>
      <c r="AV855" s="89"/>
      <c r="AW855" s="89"/>
      <c r="AX855" s="89"/>
      <c r="AY855" s="89"/>
      <c r="AZ855" s="89"/>
      <c r="BA855" s="89"/>
      <c r="BB855" s="89"/>
      <c r="BC855" s="89"/>
      <c r="BD855" s="89"/>
      <c r="BE855" s="89"/>
      <c r="BF855" s="89"/>
      <c r="BG855" s="89"/>
      <c r="BH855" s="89"/>
      <c r="BI855" s="89"/>
      <c r="BJ855" s="89"/>
      <c r="BK855" s="89"/>
      <c r="BL855" s="89"/>
      <c r="BM855" s="89"/>
      <c r="BN855" s="89"/>
      <c r="BO855" s="89"/>
      <c r="BP855" s="89"/>
      <c r="BQ855" s="89"/>
      <c r="BR855" s="89"/>
      <c r="BS855" s="89"/>
      <c r="BT855" s="89"/>
      <c r="BU855" s="89"/>
      <c r="BV855" s="89"/>
      <c r="BW855" s="89"/>
      <c r="BX855" s="89"/>
      <c r="BY855" s="89"/>
      <c r="BZ855" s="89"/>
      <c r="CA855" s="89"/>
      <c r="CB855" s="89"/>
      <c r="CC855" s="89"/>
      <c r="CD855" s="89"/>
      <c r="CE855" s="89"/>
      <c r="CF855" s="89"/>
      <c r="CG855" s="89"/>
      <c r="CH855" s="89"/>
      <c r="CI855" s="89"/>
      <c r="CJ855" s="89"/>
      <c r="CK855" s="89"/>
      <c r="CL855" s="89"/>
      <c r="CM855" s="89"/>
      <c r="CN855" s="89"/>
      <c r="CO855" s="89"/>
      <c r="CP855" s="89"/>
      <c r="CQ855" s="89"/>
      <c r="CR855" s="89"/>
      <c r="CS855" s="89"/>
      <c r="CT855" s="89"/>
      <c r="CU855" s="89"/>
      <c r="CV855" s="89"/>
      <c r="CW855" s="89"/>
      <c r="CX855" s="89"/>
      <c r="CY855" s="89"/>
      <c r="CZ855" s="89"/>
      <c r="DA855" s="89"/>
      <c r="DB855" s="89"/>
      <c r="DC855" s="89"/>
      <c r="DD855" s="89"/>
      <c r="DE855" s="89"/>
      <c r="DF855" s="89"/>
      <c r="DG855" s="89"/>
      <c r="DH855" s="89"/>
      <c r="DI855" s="89"/>
      <c r="DJ855" s="89"/>
      <c r="DK855" s="89"/>
      <c r="DL855" s="89"/>
      <c r="DM855" s="89"/>
      <c r="DN855" s="89"/>
      <c r="DO855" s="89"/>
      <c r="DP855" s="89"/>
      <c r="DQ855" s="89"/>
      <c r="DR855" s="89"/>
      <c r="DS855" s="89"/>
      <c r="DT855" s="89"/>
      <c r="DU855" s="89"/>
      <c r="DV855" s="89"/>
      <c r="DW855" s="89"/>
      <c r="DX855" s="89"/>
      <c r="DY855" s="89"/>
      <c r="DZ855" s="89"/>
      <c r="EA855" s="89"/>
      <c r="EB855" s="89"/>
      <c r="EC855" s="89"/>
      <c r="ED855" s="89"/>
      <c r="EE855" s="89"/>
      <c r="EF855" s="89"/>
      <c r="EG855" s="89"/>
      <c r="EH855" s="89"/>
      <c r="EI855" s="89"/>
      <c r="EJ855" s="89"/>
      <c r="EK855" s="89"/>
      <c r="EL855" s="89"/>
      <c r="EM855" s="89"/>
      <c r="EN855" s="89"/>
      <c r="EO855" s="89"/>
      <c r="EP855" s="89"/>
      <c r="EQ855" s="89"/>
      <c r="ER855" s="89"/>
      <c r="ES855" s="89"/>
      <c r="ET855" s="89"/>
      <c r="EU855" s="89"/>
      <c r="EV855" s="89"/>
      <c r="EW855" s="89"/>
      <c r="EX855" s="89"/>
      <c r="EY855" s="89"/>
      <c r="EZ855" s="89"/>
      <c r="FA855" s="89"/>
      <c r="FB855" s="89"/>
      <c r="FC855" s="89"/>
      <c r="FD855" s="89"/>
      <c r="FE855" s="89"/>
      <c r="FF855" s="89"/>
      <c r="FG855" s="89"/>
      <c r="FH855" s="89"/>
      <c r="FI855" s="89"/>
      <c r="FJ855" s="89"/>
      <c r="FK855" s="89"/>
      <c r="FL855" s="89"/>
    </row>
    <row r="856" spans="1:168" s="88" customFormat="1" ht="15" customHeight="1" x14ac:dyDescent="0.25">
      <c r="A856" s="1">
        <v>15</v>
      </c>
      <c r="B856" s="88" t="s">
        <v>942</v>
      </c>
      <c r="C856" s="89" t="s">
        <v>34</v>
      </c>
      <c r="D856" s="1" t="s">
        <v>924</v>
      </c>
      <c r="E856" s="89" t="s">
        <v>939</v>
      </c>
      <c r="F856" s="89" t="s">
        <v>32</v>
      </c>
      <c r="G856" s="90">
        <v>31500</v>
      </c>
      <c r="H856" s="91">
        <v>0</v>
      </c>
      <c r="I856" s="90">
        <v>25</v>
      </c>
      <c r="J856" s="90">
        <f t="shared" si="243"/>
        <v>904.05</v>
      </c>
      <c r="K856" s="92">
        <f t="shared" si="244"/>
        <v>2236.5</v>
      </c>
      <c r="L856" s="92">
        <f t="shared" si="245"/>
        <v>362.25</v>
      </c>
      <c r="M856" s="90">
        <f t="shared" si="246"/>
        <v>957.6</v>
      </c>
      <c r="N856" s="92">
        <f t="shared" si="247"/>
        <v>2233.3500000000004</v>
      </c>
      <c r="O856" s="5">
        <v>0</v>
      </c>
      <c r="P856" s="90">
        <f t="shared" si="248"/>
        <v>6693.7500000000009</v>
      </c>
      <c r="Q856" s="90">
        <f t="shared" si="249"/>
        <v>1886.65</v>
      </c>
      <c r="R856" s="90">
        <f t="shared" si="250"/>
        <v>4832.1000000000004</v>
      </c>
      <c r="S856" s="5">
        <f t="shared" si="251"/>
        <v>29613.35</v>
      </c>
      <c r="T856" s="89">
        <v>111</v>
      </c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89"/>
      <c r="BC856" s="89"/>
      <c r="BD856" s="89"/>
      <c r="BE856" s="89"/>
      <c r="BF856" s="89"/>
      <c r="BG856" s="89"/>
      <c r="BH856" s="89"/>
      <c r="BI856" s="89"/>
      <c r="BJ856" s="89"/>
      <c r="BK856" s="89"/>
      <c r="BL856" s="89"/>
      <c r="BM856" s="89"/>
      <c r="BN856" s="89"/>
      <c r="BO856" s="89"/>
      <c r="BP856" s="89"/>
      <c r="BQ856" s="89"/>
      <c r="BR856" s="89"/>
      <c r="BS856" s="89"/>
      <c r="BT856" s="89"/>
      <c r="BU856" s="89"/>
      <c r="BV856" s="89"/>
      <c r="BW856" s="89"/>
      <c r="BX856" s="89"/>
      <c r="BY856" s="89"/>
      <c r="BZ856" s="89"/>
      <c r="CA856" s="89"/>
      <c r="CB856" s="89"/>
      <c r="CC856" s="89"/>
      <c r="CD856" s="89"/>
      <c r="CE856" s="89"/>
      <c r="CF856" s="89"/>
      <c r="CG856" s="89"/>
      <c r="CH856" s="89"/>
      <c r="CI856" s="89"/>
      <c r="CJ856" s="89"/>
      <c r="CK856" s="89"/>
      <c r="CL856" s="89"/>
      <c r="CM856" s="89"/>
      <c r="CN856" s="89"/>
      <c r="CO856" s="89"/>
      <c r="CP856" s="89"/>
      <c r="CQ856" s="89"/>
      <c r="CR856" s="89"/>
      <c r="CS856" s="89"/>
      <c r="CT856" s="89"/>
      <c r="CU856" s="89"/>
      <c r="CV856" s="89"/>
      <c r="CW856" s="89"/>
      <c r="CX856" s="89"/>
      <c r="CY856" s="89"/>
      <c r="CZ856" s="89"/>
      <c r="DA856" s="89"/>
      <c r="DB856" s="89"/>
      <c r="DC856" s="89"/>
      <c r="DD856" s="89"/>
      <c r="DE856" s="89"/>
      <c r="DF856" s="89"/>
      <c r="DG856" s="89"/>
      <c r="DH856" s="89"/>
      <c r="DI856" s="89"/>
      <c r="DJ856" s="89"/>
      <c r="DK856" s="89"/>
      <c r="DL856" s="89"/>
      <c r="DM856" s="89"/>
      <c r="DN856" s="89"/>
      <c r="DO856" s="89"/>
      <c r="DP856" s="89"/>
      <c r="DQ856" s="89"/>
      <c r="DR856" s="89"/>
      <c r="DS856" s="89"/>
      <c r="DT856" s="89"/>
      <c r="DU856" s="89"/>
      <c r="DV856" s="89"/>
      <c r="DW856" s="89"/>
      <c r="DX856" s="89"/>
      <c r="DY856" s="89"/>
      <c r="DZ856" s="89"/>
      <c r="EA856" s="89"/>
      <c r="EB856" s="89"/>
      <c r="EC856" s="89"/>
      <c r="ED856" s="89"/>
      <c r="EE856" s="89"/>
      <c r="EF856" s="89"/>
      <c r="EG856" s="89"/>
      <c r="EH856" s="89"/>
      <c r="EI856" s="89"/>
      <c r="EJ856" s="89"/>
      <c r="EK856" s="89"/>
      <c r="EL856" s="89"/>
      <c r="EM856" s="89"/>
      <c r="EN856" s="89"/>
      <c r="EO856" s="89"/>
      <c r="EP856" s="89"/>
      <c r="EQ856" s="89"/>
      <c r="ER856" s="89"/>
      <c r="ES856" s="89"/>
      <c r="ET856" s="89"/>
      <c r="EU856" s="89"/>
      <c r="EV856" s="89"/>
      <c r="EW856" s="89"/>
      <c r="EX856" s="89"/>
      <c r="EY856" s="89"/>
      <c r="EZ856" s="89"/>
      <c r="FA856" s="89"/>
      <c r="FB856" s="89"/>
      <c r="FC856" s="89"/>
      <c r="FD856" s="89"/>
      <c r="FE856" s="89"/>
      <c r="FF856" s="89"/>
      <c r="FG856" s="89"/>
      <c r="FH856" s="89"/>
      <c r="FI856" s="89"/>
      <c r="FJ856" s="89"/>
      <c r="FK856" s="89"/>
      <c r="FL856" s="89"/>
    </row>
    <row r="857" spans="1:168" s="88" customFormat="1" ht="15" customHeight="1" x14ac:dyDescent="0.25">
      <c r="A857" s="1">
        <v>16</v>
      </c>
      <c r="B857" s="88" t="s">
        <v>943</v>
      </c>
      <c r="C857" s="89" t="s">
        <v>30</v>
      </c>
      <c r="D857" s="1" t="s">
        <v>924</v>
      </c>
      <c r="E857" s="89" t="s">
        <v>654</v>
      </c>
      <c r="F857" s="89" t="s">
        <v>32</v>
      </c>
      <c r="G857" s="90">
        <v>31500</v>
      </c>
      <c r="H857" s="91">
        <v>0</v>
      </c>
      <c r="I857" s="90">
        <v>25</v>
      </c>
      <c r="J857" s="90">
        <f t="shared" si="243"/>
        <v>904.05</v>
      </c>
      <c r="K857" s="92">
        <f t="shared" si="244"/>
        <v>2236.5</v>
      </c>
      <c r="L857" s="92">
        <f t="shared" si="245"/>
        <v>362.25</v>
      </c>
      <c r="M857" s="90">
        <f t="shared" si="246"/>
        <v>957.6</v>
      </c>
      <c r="N857" s="92">
        <f t="shared" si="247"/>
        <v>2233.3500000000004</v>
      </c>
      <c r="O857" s="5">
        <v>2700.24</v>
      </c>
      <c r="P857" s="90">
        <f t="shared" si="248"/>
        <v>6693.7500000000009</v>
      </c>
      <c r="Q857" s="90">
        <f t="shared" si="249"/>
        <v>4586.8899999999994</v>
      </c>
      <c r="R857" s="90">
        <f t="shared" si="250"/>
        <v>4832.1000000000004</v>
      </c>
      <c r="S857" s="5">
        <f t="shared" si="251"/>
        <v>26913.11</v>
      </c>
      <c r="T857" s="89">
        <v>111</v>
      </c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  <c r="AW857" s="89"/>
      <c r="AX857" s="89"/>
      <c r="AY857" s="89"/>
      <c r="AZ857" s="89"/>
      <c r="BA857" s="89"/>
      <c r="BB857" s="89"/>
      <c r="BC857" s="89"/>
      <c r="BD857" s="89"/>
      <c r="BE857" s="89"/>
      <c r="BF857" s="89"/>
      <c r="BG857" s="89"/>
      <c r="BH857" s="89"/>
      <c r="BI857" s="89"/>
      <c r="BJ857" s="89"/>
      <c r="BK857" s="89"/>
      <c r="BL857" s="89"/>
      <c r="BM857" s="89"/>
      <c r="BN857" s="89"/>
      <c r="BO857" s="89"/>
      <c r="BP857" s="89"/>
      <c r="BQ857" s="89"/>
      <c r="BR857" s="89"/>
      <c r="BS857" s="89"/>
      <c r="BT857" s="89"/>
      <c r="BU857" s="89"/>
      <c r="BV857" s="89"/>
      <c r="BW857" s="89"/>
      <c r="BX857" s="89"/>
      <c r="BY857" s="89"/>
      <c r="BZ857" s="89"/>
      <c r="CA857" s="89"/>
      <c r="CB857" s="89"/>
      <c r="CC857" s="89"/>
      <c r="CD857" s="89"/>
      <c r="CE857" s="89"/>
      <c r="CF857" s="89"/>
      <c r="CG857" s="89"/>
      <c r="CH857" s="89"/>
      <c r="CI857" s="89"/>
      <c r="CJ857" s="89"/>
      <c r="CK857" s="89"/>
      <c r="CL857" s="89"/>
      <c r="CM857" s="89"/>
      <c r="CN857" s="89"/>
      <c r="CO857" s="89"/>
      <c r="CP857" s="89"/>
      <c r="CQ857" s="89"/>
      <c r="CR857" s="89"/>
      <c r="CS857" s="89"/>
      <c r="CT857" s="89"/>
      <c r="CU857" s="89"/>
      <c r="CV857" s="89"/>
      <c r="CW857" s="89"/>
      <c r="CX857" s="89"/>
      <c r="CY857" s="89"/>
      <c r="CZ857" s="89"/>
      <c r="DA857" s="89"/>
      <c r="DB857" s="89"/>
      <c r="DC857" s="89"/>
      <c r="DD857" s="89"/>
      <c r="DE857" s="89"/>
      <c r="DF857" s="89"/>
      <c r="DG857" s="89"/>
      <c r="DH857" s="89"/>
      <c r="DI857" s="89"/>
      <c r="DJ857" s="89"/>
      <c r="DK857" s="89"/>
      <c r="DL857" s="89"/>
      <c r="DM857" s="89"/>
      <c r="DN857" s="89"/>
      <c r="DO857" s="89"/>
      <c r="DP857" s="89"/>
      <c r="DQ857" s="89"/>
      <c r="DR857" s="89"/>
      <c r="DS857" s="89"/>
      <c r="DT857" s="89"/>
      <c r="DU857" s="89"/>
      <c r="DV857" s="89"/>
      <c r="DW857" s="89"/>
      <c r="DX857" s="89"/>
      <c r="DY857" s="89"/>
      <c r="DZ857" s="89"/>
      <c r="EA857" s="89"/>
      <c r="EB857" s="89"/>
      <c r="EC857" s="89"/>
      <c r="ED857" s="89"/>
      <c r="EE857" s="89"/>
      <c r="EF857" s="89"/>
      <c r="EG857" s="89"/>
      <c r="EH857" s="89"/>
      <c r="EI857" s="89"/>
      <c r="EJ857" s="89"/>
      <c r="EK857" s="89"/>
      <c r="EL857" s="89"/>
      <c r="EM857" s="89"/>
      <c r="EN857" s="89"/>
      <c r="EO857" s="89"/>
      <c r="EP857" s="89"/>
      <c r="EQ857" s="89"/>
      <c r="ER857" s="89"/>
      <c r="ES857" s="89"/>
      <c r="ET857" s="89"/>
      <c r="EU857" s="89"/>
      <c r="EV857" s="89"/>
      <c r="EW857" s="89"/>
      <c r="EX857" s="89"/>
      <c r="EY857" s="89"/>
      <c r="EZ857" s="89"/>
      <c r="FA857" s="89"/>
      <c r="FB857" s="89"/>
      <c r="FC857" s="89"/>
      <c r="FD857" s="89"/>
      <c r="FE857" s="89"/>
      <c r="FF857" s="89"/>
      <c r="FG857" s="89"/>
      <c r="FH857" s="89"/>
      <c r="FI857" s="89"/>
      <c r="FJ857" s="89"/>
      <c r="FK857" s="89"/>
      <c r="FL857" s="89"/>
    </row>
    <row r="858" spans="1:168" s="88" customFormat="1" ht="15" customHeight="1" x14ac:dyDescent="0.25">
      <c r="A858" s="1">
        <v>17</v>
      </c>
      <c r="B858" s="88" t="s">
        <v>944</v>
      </c>
      <c r="C858" s="89" t="s">
        <v>34</v>
      </c>
      <c r="D858" s="1" t="s">
        <v>924</v>
      </c>
      <c r="E858" s="89" t="s">
        <v>167</v>
      </c>
      <c r="F858" s="89" t="s">
        <v>32</v>
      </c>
      <c r="G858" s="90">
        <v>25000</v>
      </c>
      <c r="H858" s="91">
        <v>0</v>
      </c>
      <c r="I858" s="90">
        <v>25</v>
      </c>
      <c r="J858" s="90">
        <f t="shared" si="243"/>
        <v>717.5</v>
      </c>
      <c r="K858" s="92">
        <f t="shared" si="244"/>
        <v>1774.9999999999998</v>
      </c>
      <c r="L858" s="92">
        <f t="shared" si="245"/>
        <v>287.5</v>
      </c>
      <c r="M858" s="90">
        <f t="shared" si="246"/>
        <v>760</v>
      </c>
      <c r="N858" s="92">
        <f t="shared" si="247"/>
        <v>1772.5000000000002</v>
      </c>
      <c r="O858" s="5">
        <v>0</v>
      </c>
      <c r="P858" s="90">
        <f t="shared" si="248"/>
        <v>5312.5</v>
      </c>
      <c r="Q858" s="90">
        <f t="shared" si="249"/>
        <v>1502.5</v>
      </c>
      <c r="R858" s="90">
        <f t="shared" si="250"/>
        <v>3835</v>
      </c>
      <c r="S858" s="5">
        <f t="shared" si="251"/>
        <v>23497.5</v>
      </c>
      <c r="T858" s="89">
        <v>111</v>
      </c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89"/>
      <c r="BE858" s="89"/>
      <c r="BF858" s="89"/>
      <c r="BG858" s="89"/>
      <c r="BH858" s="89"/>
      <c r="BI858" s="89"/>
      <c r="BJ858" s="89"/>
      <c r="BK858" s="89"/>
      <c r="BL858" s="89"/>
      <c r="BM858" s="89"/>
      <c r="BN858" s="89"/>
      <c r="BO858" s="89"/>
      <c r="BP858" s="89"/>
      <c r="BQ858" s="89"/>
      <c r="BR858" s="89"/>
      <c r="BS858" s="89"/>
      <c r="BT858" s="89"/>
      <c r="BU858" s="89"/>
      <c r="BV858" s="89"/>
      <c r="BW858" s="89"/>
      <c r="BX858" s="89"/>
      <c r="BY858" s="89"/>
      <c r="BZ858" s="89"/>
      <c r="CA858" s="89"/>
      <c r="CB858" s="89"/>
      <c r="CC858" s="89"/>
      <c r="CD858" s="89"/>
      <c r="CE858" s="89"/>
      <c r="CF858" s="89"/>
      <c r="CG858" s="89"/>
      <c r="CH858" s="89"/>
      <c r="CI858" s="89"/>
      <c r="CJ858" s="89"/>
      <c r="CK858" s="89"/>
      <c r="CL858" s="89"/>
      <c r="CM858" s="89"/>
      <c r="CN858" s="89"/>
      <c r="CO858" s="89"/>
      <c r="CP858" s="89"/>
      <c r="CQ858" s="89"/>
      <c r="CR858" s="89"/>
      <c r="CS858" s="89"/>
      <c r="CT858" s="89"/>
      <c r="CU858" s="89"/>
      <c r="CV858" s="89"/>
      <c r="CW858" s="89"/>
      <c r="CX858" s="89"/>
      <c r="CY858" s="89"/>
      <c r="CZ858" s="89"/>
      <c r="DA858" s="89"/>
      <c r="DB858" s="89"/>
      <c r="DC858" s="89"/>
      <c r="DD858" s="89"/>
      <c r="DE858" s="89"/>
      <c r="DF858" s="89"/>
      <c r="DG858" s="89"/>
      <c r="DH858" s="89"/>
      <c r="DI858" s="89"/>
      <c r="DJ858" s="89"/>
      <c r="DK858" s="89"/>
      <c r="DL858" s="89"/>
      <c r="DM858" s="89"/>
      <c r="DN858" s="89"/>
      <c r="DO858" s="89"/>
      <c r="DP858" s="89"/>
      <c r="DQ858" s="89"/>
      <c r="DR858" s="89"/>
      <c r="DS858" s="89"/>
      <c r="DT858" s="89"/>
      <c r="DU858" s="89"/>
      <c r="DV858" s="89"/>
      <c r="DW858" s="89"/>
      <c r="DX858" s="89"/>
      <c r="DY858" s="89"/>
      <c r="DZ858" s="89"/>
      <c r="EA858" s="89"/>
      <c r="EB858" s="89"/>
      <c r="EC858" s="89"/>
      <c r="ED858" s="89"/>
      <c r="EE858" s="89"/>
      <c r="EF858" s="89"/>
      <c r="EG858" s="89"/>
      <c r="EH858" s="89"/>
      <c r="EI858" s="89"/>
      <c r="EJ858" s="89"/>
      <c r="EK858" s="89"/>
      <c r="EL858" s="89"/>
      <c r="EM858" s="89"/>
      <c r="EN858" s="89"/>
      <c r="EO858" s="89"/>
      <c r="EP858" s="89"/>
      <c r="EQ858" s="89"/>
      <c r="ER858" s="89"/>
      <c r="ES858" s="89"/>
      <c r="ET858" s="89"/>
      <c r="EU858" s="89"/>
      <c r="EV858" s="89"/>
      <c r="EW858" s="89"/>
      <c r="EX858" s="89"/>
      <c r="EY858" s="89"/>
      <c r="EZ858" s="89"/>
      <c r="FA858" s="89"/>
      <c r="FB858" s="89"/>
      <c r="FC858" s="89"/>
      <c r="FD858" s="89"/>
      <c r="FE858" s="89"/>
      <c r="FF858" s="89"/>
      <c r="FG858" s="89"/>
      <c r="FH858" s="89"/>
      <c r="FI858" s="89"/>
      <c r="FJ858" s="89"/>
      <c r="FK858" s="89"/>
      <c r="FL858" s="89"/>
    </row>
    <row r="859" spans="1:168" s="88" customFormat="1" ht="15" customHeight="1" x14ac:dyDescent="0.25">
      <c r="A859" s="1">
        <v>18</v>
      </c>
      <c r="B859" s="88" t="s">
        <v>945</v>
      </c>
      <c r="C859" s="89" t="s">
        <v>34</v>
      </c>
      <c r="D859" s="1" t="s">
        <v>924</v>
      </c>
      <c r="E859" s="89" t="s">
        <v>608</v>
      </c>
      <c r="F859" s="89" t="s">
        <v>32</v>
      </c>
      <c r="G859" s="90">
        <v>45000</v>
      </c>
      <c r="H859" s="148">
        <v>1148.33</v>
      </c>
      <c r="I859" s="90">
        <v>25</v>
      </c>
      <c r="J859" s="90">
        <f t="shared" si="243"/>
        <v>1291.5</v>
      </c>
      <c r="K859" s="92">
        <f t="shared" si="244"/>
        <v>3194.9999999999995</v>
      </c>
      <c r="L859" s="92">
        <f t="shared" si="245"/>
        <v>517.5</v>
      </c>
      <c r="M859" s="90">
        <f t="shared" si="246"/>
        <v>1368</v>
      </c>
      <c r="N859" s="92">
        <f t="shared" si="247"/>
        <v>3190.5</v>
      </c>
      <c r="O859" s="5">
        <v>0</v>
      </c>
      <c r="P859" s="90">
        <f t="shared" si="248"/>
        <v>9562.5</v>
      </c>
      <c r="Q859" s="90">
        <f t="shared" si="249"/>
        <v>3832.83</v>
      </c>
      <c r="R859" s="90">
        <f t="shared" si="250"/>
        <v>6903</v>
      </c>
      <c r="S859" s="5">
        <f t="shared" si="251"/>
        <v>41167.17</v>
      </c>
      <c r="T859" s="89">
        <v>111</v>
      </c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  <c r="AW859" s="89"/>
      <c r="AX859" s="89"/>
      <c r="AY859" s="89"/>
      <c r="AZ859" s="89"/>
      <c r="BA859" s="89"/>
      <c r="BB859" s="89"/>
      <c r="BC859" s="89"/>
      <c r="BD859" s="89"/>
      <c r="BE859" s="89"/>
      <c r="BF859" s="89"/>
      <c r="BG859" s="89"/>
      <c r="BH859" s="89"/>
      <c r="BI859" s="89"/>
      <c r="BJ859" s="89"/>
      <c r="BK859" s="89"/>
      <c r="BL859" s="89"/>
      <c r="BM859" s="89"/>
      <c r="BN859" s="89"/>
      <c r="BO859" s="89"/>
      <c r="BP859" s="89"/>
      <c r="BQ859" s="89"/>
      <c r="BR859" s="89"/>
      <c r="BS859" s="89"/>
      <c r="BT859" s="89"/>
      <c r="BU859" s="89"/>
      <c r="BV859" s="89"/>
      <c r="BW859" s="89"/>
      <c r="BX859" s="89"/>
      <c r="BY859" s="89"/>
      <c r="BZ859" s="89"/>
      <c r="CA859" s="89"/>
      <c r="CB859" s="89"/>
      <c r="CC859" s="89"/>
      <c r="CD859" s="89"/>
      <c r="CE859" s="89"/>
      <c r="CF859" s="89"/>
      <c r="CG859" s="89"/>
      <c r="CH859" s="89"/>
      <c r="CI859" s="89"/>
      <c r="CJ859" s="89"/>
      <c r="CK859" s="89"/>
      <c r="CL859" s="89"/>
      <c r="CM859" s="89"/>
      <c r="CN859" s="89"/>
      <c r="CO859" s="89"/>
      <c r="CP859" s="89"/>
      <c r="CQ859" s="89"/>
      <c r="CR859" s="89"/>
      <c r="CS859" s="89"/>
      <c r="CT859" s="89"/>
      <c r="CU859" s="89"/>
      <c r="CV859" s="89"/>
      <c r="CW859" s="89"/>
      <c r="CX859" s="89"/>
      <c r="CY859" s="89"/>
      <c r="CZ859" s="89"/>
      <c r="DA859" s="89"/>
      <c r="DB859" s="89"/>
      <c r="DC859" s="89"/>
      <c r="DD859" s="89"/>
      <c r="DE859" s="89"/>
      <c r="DF859" s="89"/>
      <c r="DG859" s="89"/>
      <c r="DH859" s="89"/>
      <c r="DI859" s="89"/>
      <c r="DJ859" s="89"/>
      <c r="DK859" s="89"/>
      <c r="DL859" s="89"/>
      <c r="DM859" s="89"/>
      <c r="DN859" s="89"/>
      <c r="DO859" s="89"/>
      <c r="DP859" s="89"/>
      <c r="DQ859" s="89"/>
      <c r="DR859" s="89"/>
      <c r="DS859" s="89"/>
      <c r="DT859" s="89"/>
      <c r="DU859" s="89"/>
      <c r="DV859" s="89"/>
      <c r="DW859" s="89"/>
      <c r="DX859" s="89"/>
      <c r="DY859" s="89"/>
      <c r="DZ859" s="89"/>
      <c r="EA859" s="89"/>
      <c r="EB859" s="89"/>
      <c r="EC859" s="89"/>
      <c r="ED859" s="89"/>
      <c r="EE859" s="89"/>
      <c r="EF859" s="89"/>
      <c r="EG859" s="89"/>
      <c r="EH859" s="89"/>
      <c r="EI859" s="89"/>
      <c r="EJ859" s="89"/>
      <c r="EK859" s="89"/>
      <c r="EL859" s="89"/>
      <c r="EM859" s="89"/>
      <c r="EN859" s="89"/>
      <c r="EO859" s="89"/>
      <c r="EP859" s="89"/>
      <c r="EQ859" s="89"/>
      <c r="ER859" s="89"/>
      <c r="ES859" s="89"/>
      <c r="ET859" s="89"/>
      <c r="EU859" s="89"/>
      <c r="EV859" s="89"/>
      <c r="EW859" s="89"/>
      <c r="EX859" s="89"/>
      <c r="EY859" s="89"/>
      <c r="EZ859" s="89"/>
      <c r="FA859" s="89"/>
      <c r="FB859" s="89"/>
      <c r="FC859" s="89"/>
      <c r="FD859" s="89"/>
      <c r="FE859" s="89"/>
      <c r="FF859" s="89"/>
      <c r="FG859" s="89"/>
      <c r="FH859" s="89"/>
      <c r="FI859" s="89"/>
      <c r="FJ859" s="89"/>
      <c r="FK859" s="89"/>
      <c r="FL859" s="89"/>
    </row>
    <row r="860" spans="1:168" s="88" customFormat="1" ht="15" customHeight="1" x14ac:dyDescent="0.25">
      <c r="A860" s="1">
        <v>19</v>
      </c>
      <c r="B860" s="88" t="s">
        <v>946</v>
      </c>
      <c r="C860" s="89" t="s">
        <v>34</v>
      </c>
      <c r="D860" s="1" t="s">
        <v>924</v>
      </c>
      <c r="E860" s="89" t="s">
        <v>451</v>
      </c>
      <c r="F860" s="89" t="s">
        <v>32</v>
      </c>
      <c r="G860" s="90">
        <v>20460</v>
      </c>
      <c r="H860" s="91">
        <v>0</v>
      </c>
      <c r="I860" s="90">
        <v>25</v>
      </c>
      <c r="J860" s="90">
        <f t="shared" si="243"/>
        <v>587.202</v>
      </c>
      <c r="K860" s="92">
        <f t="shared" si="244"/>
        <v>1452.6599999999999</v>
      </c>
      <c r="L860" s="92">
        <f t="shared" si="245"/>
        <v>235.29</v>
      </c>
      <c r="M860" s="90">
        <f t="shared" si="246"/>
        <v>621.98400000000004</v>
      </c>
      <c r="N860" s="92">
        <f t="shared" si="247"/>
        <v>1450.614</v>
      </c>
      <c r="O860" s="5">
        <v>0</v>
      </c>
      <c r="P860" s="90">
        <f t="shared" si="248"/>
        <v>4347.75</v>
      </c>
      <c r="Q860" s="90">
        <f t="shared" si="249"/>
        <v>1234.1860000000001</v>
      </c>
      <c r="R860" s="90">
        <f t="shared" si="250"/>
        <v>3138.5639999999999</v>
      </c>
      <c r="S860" s="5">
        <f t="shared" si="251"/>
        <v>19225.813999999998</v>
      </c>
      <c r="T860" s="89">
        <v>111</v>
      </c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89"/>
      <c r="BC860" s="89"/>
      <c r="BD860" s="89"/>
      <c r="BE860" s="89"/>
      <c r="BF860" s="89"/>
      <c r="BG860" s="89"/>
      <c r="BH860" s="89"/>
      <c r="BI860" s="89"/>
      <c r="BJ860" s="89"/>
      <c r="BK860" s="89"/>
      <c r="BL860" s="89"/>
      <c r="BM860" s="89"/>
      <c r="BN860" s="89"/>
      <c r="BO860" s="89"/>
      <c r="BP860" s="89"/>
      <c r="BQ860" s="89"/>
      <c r="BR860" s="89"/>
      <c r="BS860" s="89"/>
      <c r="BT860" s="89"/>
      <c r="BU860" s="89"/>
      <c r="BV860" s="89"/>
      <c r="BW860" s="89"/>
      <c r="BX860" s="89"/>
      <c r="BY860" s="89"/>
      <c r="BZ860" s="89"/>
      <c r="CA860" s="89"/>
      <c r="CB860" s="89"/>
      <c r="CC860" s="89"/>
      <c r="CD860" s="89"/>
      <c r="CE860" s="89"/>
      <c r="CF860" s="89"/>
      <c r="CG860" s="89"/>
      <c r="CH860" s="89"/>
      <c r="CI860" s="89"/>
      <c r="CJ860" s="89"/>
      <c r="CK860" s="89"/>
      <c r="CL860" s="89"/>
      <c r="CM860" s="89"/>
      <c r="CN860" s="89"/>
      <c r="CO860" s="89"/>
      <c r="CP860" s="89"/>
      <c r="CQ860" s="89"/>
      <c r="CR860" s="89"/>
      <c r="CS860" s="89"/>
      <c r="CT860" s="89"/>
      <c r="CU860" s="89"/>
      <c r="CV860" s="89"/>
      <c r="CW860" s="89"/>
      <c r="CX860" s="89"/>
      <c r="CY860" s="89"/>
      <c r="CZ860" s="89"/>
      <c r="DA860" s="89"/>
      <c r="DB860" s="89"/>
      <c r="DC860" s="89"/>
      <c r="DD860" s="89"/>
      <c r="DE860" s="89"/>
      <c r="DF860" s="89"/>
      <c r="DG860" s="89"/>
      <c r="DH860" s="89"/>
      <c r="DI860" s="89"/>
      <c r="DJ860" s="89"/>
      <c r="DK860" s="89"/>
      <c r="DL860" s="89"/>
      <c r="DM860" s="89"/>
      <c r="DN860" s="89"/>
      <c r="DO860" s="89"/>
      <c r="DP860" s="89"/>
      <c r="DQ860" s="89"/>
      <c r="DR860" s="89"/>
      <c r="DS860" s="89"/>
      <c r="DT860" s="89"/>
      <c r="DU860" s="89"/>
      <c r="DV860" s="89"/>
      <c r="DW860" s="89"/>
      <c r="DX860" s="89"/>
      <c r="DY860" s="89"/>
      <c r="DZ860" s="89"/>
      <c r="EA860" s="89"/>
      <c r="EB860" s="89"/>
      <c r="EC860" s="89"/>
      <c r="ED860" s="89"/>
      <c r="EE860" s="89"/>
      <c r="EF860" s="89"/>
      <c r="EG860" s="89"/>
      <c r="EH860" s="89"/>
      <c r="EI860" s="89"/>
      <c r="EJ860" s="89"/>
      <c r="EK860" s="89"/>
      <c r="EL860" s="89"/>
      <c r="EM860" s="89"/>
      <c r="EN860" s="89"/>
      <c r="EO860" s="89"/>
      <c r="EP860" s="89"/>
      <c r="EQ860" s="89"/>
      <c r="ER860" s="89"/>
      <c r="ES860" s="89"/>
      <c r="ET860" s="89"/>
      <c r="EU860" s="89"/>
      <c r="EV860" s="89"/>
      <c r="EW860" s="89"/>
      <c r="EX860" s="89"/>
      <c r="EY860" s="89"/>
      <c r="EZ860" s="89"/>
      <c r="FA860" s="89"/>
      <c r="FB860" s="89"/>
      <c r="FC860" s="89"/>
      <c r="FD860" s="89"/>
      <c r="FE860" s="89"/>
      <c r="FF860" s="89"/>
      <c r="FG860" s="89"/>
      <c r="FH860" s="89"/>
      <c r="FI860" s="89"/>
      <c r="FJ860" s="89"/>
      <c r="FK860" s="89"/>
      <c r="FL860" s="89"/>
    </row>
    <row r="861" spans="1:168" s="88" customFormat="1" ht="15" customHeight="1" x14ac:dyDescent="0.25">
      <c r="A861" s="1">
        <v>20</v>
      </c>
      <c r="B861" s="88" t="s">
        <v>947</v>
      </c>
      <c r="C861" s="89" t="s">
        <v>30</v>
      </c>
      <c r="D861" s="1" t="s">
        <v>924</v>
      </c>
      <c r="E861" s="89" t="s">
        <v>167</v>
      </c>
      <c r="F861" s="89" t="s">
        <v>32</v>
      </c>
      <c r="G861" s="90">
        <v>25000</v>
      </c>
      <c r="H861" s="91">
        <v>0</v>
      </c>
      <c r="I861" s="90">
        <v>25</v>
      </c>
      <c r="J861" s="90">
        <f t="shared" si="243"/>
        <v>717.5</v>
      </c>
      <c r="K861" s="92">
        <f t="shared" si="244"/>
        <v>1774.9999999999998</v>
      </c>
      <c r="L861" s="92">
        <f t="shared" si="245"/>
        <v>287.5</v>
      </c>
      <c r="M861" s="90">
        <f t="shared" si="246"/>
        <v>760</v>
      </c>
      <c r="N861" s="92">
        <f t="shared" si="247"/>
        <v>1772.5000000000002</v>
      </c>
      <c r="O861" s="5">
        <v>0</v>
      </c>
      <c r="P861" s="90">
        <f t="shared" si="248"/>
        <v>5312.5</v>
      </c>
      <c r="Q861" s="90">
        <f t="shared" si="249"/>
        <v>1502.5</v>
      </c>
      <c r="R861" s="90">
        <f t="shared" si="250"/>
        <v>3835</v>
      </c>
      <c r="S861" s="5">
        <f t="shared" si="251"/>
        <v>23497.5</v>
      </c>
      <c r="T861" s="89">
        <v>111</v>
      </c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89"/>
      <c r="BC861" s="89"/>
      <c r="BD861" s="89"/>
      <c r="BE861" s="89"/>
      <c r="BF861" s="89"/>
      <c r="BG861" s="89"/>
      <c r="BH861" s="89"/>
      <c r="BI861" s="89"/>
      <c r="BJ861" s="89"/>
      <c r="BK861" s="89"/>
      <c r="BL861" s="89"/>
      <c r="BM861" s="89"/>
      <c r="BN861" s="89"/>
      <c r="BO861" s="89"/>
      <c r="BP861" s="89"/>
      <c r="BQ861" s="89"/>
      <c r="BR861" s="89"/>
      <c r="BS861" s="89"/>
      <c r="BT861" s="89"/>
      <c r="BU861" s="89"/>
      <c r="BV861" s="89"/>
      <c r="BW861" s="89"/>
      <c r="BX861" s="89"/>
      <c r="BY861" s="89"/>
      <c r="BZ861" s="89"/>
      <c r="CA861" s="89"/>
      <c r="CB861" s="89"/>
      <c r="CC861" s="89"/>
      <c r="CD861" s="89"/>
      <c r="CE861" s="89"/>
      <c r="CF861" s="89"/>
      <c r="CG861" s="89"/>
      <c r="CH861" s="89"/>
      <c r="CI861" s="89"/>
      <c r="CJ861" s="89"/>
      <c r="CK861" s="89"/>
      <c r="CL861" s="89"/>
      <c r="CM861" s="89"/>
      <c r="CN861" s="89"/>
      <c r="CO861" s="89"/>
      <c r="CP861" s="89"/>
      <c r="CQ861" s="89"/>
      <c r="CR861" s="89"/>
      <c r="CS861" s="89"/>
      <c r="CT861" s="89"/>
      <c r="CU861" s="89"/>
      <c r="CV861" s="89"/>
      <c r="CW861" s="89"/>
      <c r="CX861" s="89"/>
      <c r="CY861" s="89"/>
      <c r="CZ861" s="89"/>
      <c r="DA861" s="89"/>
      <c r="DB861" s="89"/>
      <c r="DC861" s="89"/>
      <c r="DD861" s="89"/>
      <c r="DE861" s="89"/>
      <c r="DF861" s="89"/>
      <c r="DG861" s="89"/>
      <c r="DH861" s="89"/>
      <c r="DI861" s="89"/>
      <c r="DJ861" s="89"/>
      <c r="DK861" s="89"/>
      <c r="DL861" s="89"/>
      <c r="DM861" s="89"/>
      <c r="DN861" s="89"/>
      <c r="DO861" s="89"/>
      <c r="DP861" s="89"/>
      <c r="DQ861" s="89"/>
      <c r="DR861" s="89"/>
      <c r="DS861" s="89"/>
      <c r="DT861" s="89"/>
      <c r="DU861" s="89"/>
      <c r="DV861" s="89"/>
      <c r="DW861" s="89"/>
      <c r="DX861" s="89"/>
      <c r="DY861" s="89"/>
      <c r="DZ861" s="89"/>
      <c r="EA861" s="89"/>
      <c r="EB861" s="89"/>
      <c r="EC861" s="89"/>
      <c r="ED861" s="89"/>
      <c r="EE861" s="89"/>
      <c r="EF861" s="89"/>
      <c r="EG861" s="89"/>
      <c r="EH861" s="89"/>
      <c r="EI861" s="89"/>
      <c r="EJ861" s="89"/>
      <c r="EK861" s="89"/>
      <c r="EL861" s="89"/>
      <c r="EM861" s="89"/>
      <c r="EN861" s="89"/>
      <c r="EO861" s="89"/>
      <c r="EP861" s="89"/>
      <c r="EQ861" s="89"/>
      <c r="ER861" s="89"/>
      <c r="ES861" s="89"/>
      <c r="ET861" s="89"/>
      <c r="EU861" s="89"/>
      <c r="EV861" s="89"/>
      <c r="EW861" s="89"/>
      <c r="EX861" s="89"/>
      <c r="EY861" s="89"/>
      <c r="EZ861" s="89"/>
      <c r="FA861" s="89"/>
      <c r="FB861" s="89"/>
      <c r="FC861" s="89"/>
      <c r="FD861" s="89"/>
      <c r="FE861" s="89"/>
      <c r="FF861" s="89"/>
      <c r="FG861" s="89"/>
      <c r="FH861" s="89"/>
      <c r="FI861" s="89"/>
      <c r="FJ861" s="89"/>
      <c r="FK861" s="89"/>
      <c r="FL861" s="89"/>
    </row>
    <row r="862" spans="1:168" s="88" customFormat="1" ht="15" customHeight="1" x14ac:dyDescent="0.25">
      <c r="A862" s="1">
        <v>21</v>
      </c>
      <c r="B862" s="88" t="s">
        <v>948</v>
      </c>
      <c r="C862" s="89" t="s">
        <v>34</v>
      </c>
      <c r="D862" s="1" t="s">
        <v>924</v>
      </c>
      <c r="E862" s="89" t="s">
        <v>608</v>
      </c>
      <c r="F862" s="89" t="s">
        <v>32</v>
      </c>
      <c r="G862" s="90">
        <v>31500</v>
      </c>
      <c r="H862" s="91">
        <v>0</v>
      </c>
      <c r="I862" s="90">
        <v>25</v>
      </c>
      <c r="J862" s="90">
        <f t="shared" si="243"/>
        <v>904.05</v>
      </c>
      <c r="K862" s="92">
        <f t="shared" si="244"/>
        <v>2236.5</v>
      </c>
      <c r="L862" s="92">
        <f t="shared" si="245"/>
        <v>362.25</v>
      </c>
      <c r="M862" s="90">
        <f t="shared" si="246"/>
        <v>957.6</v>
      </c>
      <c r="N862" s="92">
        <f t="shared" si="247"/>
        <v>2233.3500000000004</v>
      </c>
      <c r="O862" s="5">
        <v>0</v>
      </c>
      <c r="P862" s="90">
        <f t="shared" si="248"/>
        <v>6693.7500000000009</v>
      </c>
      <c r="Q862" s="90">
        <f t="shared" si="249"/>
        <v>1886.65</v>
      </c>
      <c r="R862" s="90">
        <f t="shared" si="250"/>
        <v>4832.1000000000004</v>
      </c>
      <c r="S862" s="5">
        <f t="shared" si="251"/>
        <v>29613.35</v>
      </c>
      <c r="T862" s="89">
        <v>111</v>
      </c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89"/>
      <c r="BC862" s="89"/>
      <c r="BD862" s="89"/>
      <c r="BE862" s="89"/>
      <c r="BF862" s="89"/>
      <c r="BG862" s="89"/>
      <c r="BH862" s="89"/>
      <c r="BI862" s="89"/>
      <c r="BJ862" s="89"/>
      <c r="BK862" s="89"/>
      <c r="BL862" s="89"/>
      <c r="BM862" s="89"/>
      <c r="BN862" s="89"/>
      <c r="BO862" s="89"/>
      <c r="BP862" s="89"/>
      <c r="BQ862" s="89"/>
      <c r="BR862" s="89"/>
      <c r="BS862" s="89"/>
      <c r="BT862" s="89"/>
      <c r="BU862" s="89"/>
      <c r="BV862" s="89"/>
      <c r="BW862" s="89"/>
      <c r="BX862" s="89"/>
      <c r="BY862" s="89"/>
      <c r="BZ862" s="89"/>
      <c r="CA862" s="89"/>
      <c r="CB862" s="89"/>
      <c r="CC862" s="89"/>
      <c r="CD862" s="89"/>
      <c r="CE862" s="89"/>
      <c r="CF862" s="89"/>
      <c r="CG862" s="89"/>
      <c r="CH862" s="89"/>
      <c r="CI862" s="89"/>
      <c r="CJ862" s="89"/>
      <c r="CK862" s="89"/>
      <c r="CL862" s="89"/>
      <c r="CM862" s="89"/>
      <c r="CN862" s="89"/>
      <c r="CO862" s="89"/>
      <c r="CP862" s="89"/>
      <c r="CQ862" s="89"/>
      <c r="CR862" s="89"/>
      <c r="CS862" s="89"/>
      <c r="CT862" s="89"/>
      <c r="CU862" s="89"/>
      <c r="CV862" s="89"/>
      <c r="CW862" s="89"/>
      <c r="CX862" s="89"/>
      <c r="CY862" s="89"/>
      <c r="CZ862" s="89"/>
      <c r="DA862" s="89"/>
      <c r="DB862" s="89"/>
      <c r="DC862" s="89"/>
      <c r="DD862" s="89"/>
      <c r="DE862" s="89"/>
      <c r="DF862" s="89"/>
      <c r="DG862" s="89"/>
      <c r="DH862" s="89"/>
      <c r="DI862" s="89"/>
      <c r="DJ862" s="89"/>
      <c r="DK862" s="89"/>
      <c r="DL862" s="89"/>
      <c r="DM862" s="89"/>
      <c r="DN862" s="89"/>
      <c r="DO862" s="89"/>
      <c r="DP862" s="89"/>
      <c r="DQ862" s="89"/>
      <c r="DR862" s="89"/>
      <c r="DS862" s="89"/>
      <c r="DT862" s="89"/>
      <c r="DU862" s="89"/>
      <c r="DV862" s="89"/>
      <c r="DW862" s="89"/>
      <c r="DX862" s="89"/>
      <c r="DY862" s="89"/>
      <c r="DZ862" s="89"/>
      <c r="EA862" s="89"/>
      <c r="EB862" s="89"/>
      <c r="EC862" s="89"/>
      <c r="ED862" s="89"/>
      <c r="EE862" s="89"/>
      <c r="EF862" s="89"/>
      <c r="EG862" s="89"/>
      <c r="EH862" s="89"/>
      <c r="EI862" s="89"/>
      <c r="EJ862" s="89"/>
      <c r="EK862" s="89"/>
      <c r="EL862" s="89"/>
      <c r="EM862" s="89"/>
      <c r="EN862" s="89"/>
      <c r="EO862" s="89"/>
      <c r="EP862" s="89"/>
      <c r="EQ862" s="89"/>
      <c r="ER862" s="89"/>
      <c r="ES862" s="89"/>
      <c r="ET862" s="89"/>
      <c r="EU862" s="89"/>
      <c r="EV862" s="89"/>
      <c r="EW862" s="89"/>
      <c r="EX862" s="89"/>
      <c r="EY862" s="89"/>
      <c r="EZ862" s="89"/>
      <c r="FA862" s="89"/>
      <c r="FB862" s="89"/>
      <c r="FC862" s="89"/>
      <c r="FD862" s="89"/>
      <c r="FE862" s="89"/>
      <c r="FF862" s="89"/>
      <c r="FG862" s="89"/>
      <c r="FH862" s="89"/>
      <c r="FI862" s="89"/>
      <c r="FJ862" s="89"/>
      <c r="FK862" s="89"/>
      <c r="FL862" s="89"/>
    </row>
    <row r="863" spans="1:168" s="88" customFormat="1" ht="15" customHeight="1" x14ac:dyDescent="0.25">
      <c r="A863" s="1">
        <v>22</v>
      </c>
      <c r="B863" s="88" t="s">
        <v>949</v>
      </c>
      <c r="C863" s="89" t="s">
        <v>30</v>
      </c>
      <c r="D863" s="1" t="s">
        <v>924</v>
      </c>
      <c r="E863" s="89" t="s">
        <v>654</v>
      </c>
      <c r="F863" s="89" t="s">
        <v>32</v>
      </c>
      <c r="G863" s="90">
        <v>31500</v>
      </c>
      <c r="H863" s="91">
        <v>0</v>
      </c>
      <c r="I863" s="90">
        <v>25</v>
      </c>
      <c r="J863" s="90">
        <f t="shared" si="243"/>
        <v>904.05</v>
      </c>
      <c r="K863" s="92">
        <f t="shared" si="244"/>
        <v>2236.5</v>
      </c>
      <c r="L863" s="92">
        <f t="shared" si="245"/>
        <v>362.25</v>
      </c>
      <c r="M863" s="90">
        <f t="shared" si="246"/>
        <v>957.6</v>
      </c>
      <c r="N863" s="92">
        <f t="shared" si="247"/>
        <v>2233.3500000000004</v>
      </c>
      <c r="O863" s="5">
        <v>0</v>
      </c>
      <c r="P863" s="90">
        <f t="shared" si="248"/>
        <v>6693.7500000000009</v>
      </c>
      <c r="Q863" s="90">
        <f t="shared" si="249"/>
        <v>1886.65</v>
      </c>
      <c r="R863" s="90">
        <f t="shared" si="250"/>
        <v>4832.1000000000004</v>
      </c>
      <c r="S863" s="5">
        <f t="shared" si="251"/>
        <v>29613.35</v>
      </c>
      <c r="T863" s="89">
        <v>111</v>
      </c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89"/>
      <c r="AX863" s="89"/>
      <c r="AY863" s="89"/>
      <c r="AZ863" s="89"/>
      <c r="BA863" s="89"/>
      <c r="BB863" s="89"/>
      <c r="BC863" s="89"/>
      <c r="BD863" s="89"/>
      <c r="BE863" s="89"/>
      <c r="BF863" s="89"/>
      <c r="BG863" s="89"/>
      <c r="BH863" s="89"/>
      <c r="BI863" s="89"/>
      <c r="BJ863" s="89"/>
      <c r="BK863" s="89"/>
      <c r="BL863" s="89"/>
      <c r="BM863" s="89"/>
      <c r="BN863" s="89"/>
      <c r="BO863" s="89"/>
      <c r="BP863" s="89"/>
      <c r="BQ863" s="89"/>
      <c r="BR863" s="89"/>
      <c r="BS863" s="89"/>
      <c r="BT863" s="89"/>
      <c r="BU863" s="89"/>
      <c r="BV863" s="89"/>
      <c r="BW863" s="89"/>
      <c r="BX863" s="89"/>
      <c r="BY863" s="89"/>
      <c r="BZ863" s="89"/>
      <c r="CA863" s="89"/>
      <c r="CB863" s="89"/>
      <c r="CC863" s="89"/>
      <c r="CD863" s="89"/>
      <c r="CE863" s="89"/>
      <c r="CF863" s="89"/>
      <c r="CG863" s="89"/>
      <c r="CH863" s="89"/>
      <c r="CI863" s="89"/>
      <c r="CJ863" s="89"/>
      <c r="CK863" s="89"/>
      <c r="CL863" s="89"/>
      <c r="CM863" s="89"/>
      <c r="CN863" s="89"/>
      <c r="CO863" s="89"/>
      <c r="CP863" s="89"/>
      <c r="CQ863" s="89"/>
      <c r="CR863" s="89"/>
      <c r="CS863" s="89"/>
      <c r="CT863" s="89"/>
      <c r="CU863" s="89"/>
      <c r="CV863" s="89"/>
      <c r="CW863" s="89"/>
      <c r="CX863" s="89"/>
      <c r="CY863" s="89"/>
      <c r="CZ863" s="89"/>
      <c r="DA863" s="89"/>
      <c r="DB863" s="89"/>
      <c r="DC863" s="89"/>
      <c r="DD863" s="89"/>
      <c r="DE863" s="89"/>
      <c r="DF863" s="89"/>
      <c r="DG863" s="89"/>
      <c r="DH863" s="89"/>
      <c r="DI863" s="89"/>
      <c r="DJ863" s="89"/>
      <c r="DK863" s="89"/>
      <c r="DL863" s="89"/>
      <c r="DM863" s="89"/>
      <c r="DN863" s="89"/>
      <c r="DO863" s="89"/>
      <c r="DP863" s="89"/>
      <c r="DQ863" s="89"/>
      <c r="DR863" s="89"/>
      <c r="DS863" s="89"/>
      <c r="DT863" s="89"/>
      <c r="DU863" s="89"/>
      <c r="DV863" s="89"/>
      <c r="DW863" s="89"/>
      <c r="DX863" s="89"/>
      <c r="DY863" s="89"/>
      <c r="DZ863" s="89"/>
      <c r="EA863" s="89"/>
      <c r="EB863" s="89"/>
      <c r="EC863" s="89"/>
      <c r="ED863" s="89"/>
      <c r="EE863" s="89"/>
      <c r="EF863" s="89"/>
      <c r="EG863" s="89"/>
      <c r="EH863" s="89"/>
      <c r="EI863" s="89"/>
      <c r="EJ863" s="89"/>
      <c r="EK863" s="89"/>
      <c r="EL863" s="89"/>
      <c r="EM863" s="89"/>
      <c r="EN863" s="89"/>
      <c r="EO863" s="89"/>
      <c r="EP863" s="89"/>
      <c r="EQ863" s="89"/>
      <c r="ER863" s="89"/>
      <c r="ES863" s="89"/>
      <c r="ET863" s="89"/>
      <c r="EU863" s="89"/>
      <c r="EV863" s="89"/>
      <c r="EW863" s="89"/>
      <c r="EX863" s="89"/>
      <c r="EY863" s="89"/>
      <c r="EZ863" s="89"/>
      <c r="FA863" s="89"/>
      <c r="FB863" s="89"/>
      <c r="FC863" s="89"/>
      <c r="FD863" s="89"/>
      <c r="FE863" s="89"/>
      <c r="FF863" s="89"/>
      <c r="FG863" s="89"/>
      <c r="FH863" s="89"/>
      <c r="FI863" s="89"/>
      <c r="FJ863" s="89"/>
      <c r="FK863" s="89"/>
      <c r="FL863" s="89"/>
    </row>
    <row r="864" spans="1:168" s="88" customFormat="1" ht="15" customHeight="1" x14ac:dyDescent="0.25">
      <c r="A864" s="1">
        <v>23</v>
      </c>
      <c r="B864" s="88" t="s">
        <v>950</v>
      </c>
      <c r="C864" s="89" t="s">
        <v>34</v>
      </c>
      <c r="D864" s="1" t="s">
        <v>924</v>
      </c>
      <c r="E864" s="89" t="s">
        <v>61</v>
      </c>
      <c r="F864" s="89" t="s">
        <v>32</v>
      </c>
      <c r="G864" s="90">
        <v>28350</v>
      </c>
      <c r="H864" s="91">
        <v>0</v>
      </c>
      <c r="I864" s="90">
        <v>25</v>
      </c>
      <c r="J864" s="90">
        <f t="shared" si="243"/>
        <v>813.64499999999998</v>
      </c>
      <c r="K864" s="92">
        <f t="shared" si="244"/>
        <v>2012.85</v>
      </c>
      <c r="L864" s="92">
        <f t="shared" si="245"/>
        <v>326.02499999999998</v>
      </c>
      <c r="M864" s="90">
        <f t="shared" si="246"/>
        <v>861.84</v>
      </c>
      <c r="N864" s="92">
        <f t="shared" si="247"/>
        <v>2010.0150000000001</v>
      </c>
      <c r="O864" s="5">
        <v>0</v>
      </c>
      <c r="P864" s="90">
        <f t="shared" si="248"/>
        <v>6024.375</v>
      </c>
      <c r="Q864" s="90">
        <f t="shared" si="249"/>
        <v>1700.4850000000001</v>
      </c>
      <c r="R864" s="90">
        <f t="shared" si="250"/>
        <v>4348.8900000000003</v>
      </c>
      <c r="S864" s="5">
        <f t="shared" si="251"/>
        <v>26649.514999999999</v>
      </c>
      <c r="T864" s="89">
        <v>111</v>
      </c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89"/>
      <c r="BE864" s="89"/>
      <c r="BF864" s="89"/>
      <c r="BG864" s="89"/>
      <c r="BH864" s="89"/>
      <c r="BI864" s="89"/>
      <c r="BJ864" s="89"/>
      <c r="BK864" s="89"/>
      <c r="BL864" s="89"/>
      <c r="BM864" s="89"/>
      <c r="BN864" s="89"/>
      <c r="BO864" s="89"/>
      <c r="BP864" s="89"/>
      <c r="BQ864" s="89"/>
      <c r="BR864" s="89"/>
      <c r="BS864" s="89"/>
      <c r="BT864" s="89"/>
      <c r="BU864" s="89"/>
      <c r="BV864" s="89"/>
      <c r="BW864" s="89"/>
      <c r="BX864" s="89"/>
      <c r="BY864" s="89"/>
      <c r="BZ864" s="89"/>
      <c r="CA864" s="89"/>
      <c r="CB864" s="89"/>
      <c r="CC864" s="89"/>
      <c r="CD864" s="89"/>
      <c r="CE864" s="89"/>
      <c r="CF864" s="89"/>
      <c r="CG864" s="89"/>
      <c r="CH864" s="89"/>
      <c r="CI864" s="89"/>
      <c r="CJ864" s="89"/>
      <c r="CK864" s="89"/>
      <c r="CL864" s="89"/>
      <c r="CM864" s="89"/>
      <c r="CN864" s="89"/>
      <c r="CO864" s="89"/>
      <c r="CP864" s="89"/>
      <c r="CQ864" s="89"/>
      <c r="CR864" s="89"/>
      <c r="CS864" s="89"/>
      <c r="CT864" s="89"/>
      <c r="CU864" s="89"/>
      <c r="CV864" s="89"/>
      <c r="CW864" s="89"/>
      <c r="CX864" s="89"/>
      <c r="CY864" s="89"/>
      <c r="CZ864" s="89"/>
      <c r="DA864" s="89"/>
      <c r="DB864" s="89"/>
      <c r="DC864" s="89"/>
      <c r="DD864" s="89"/>
      <c r="DE864" s="89"/>
      <c r="DF864" s="89"/>
      <c r="DG864" s="89"/>
      <c r="DH864" s="89"/>
      <c r="DI864" s="89"/>
      <c r="DJ864" s="89"/>
      <c r="DK864" s="89"/>
      <c r="DL864" s="89"/>
      <c r="DM864" s="89"/>
      <c r="DN864" s="89"/>
      <c r="DO864" s="89"/>
      <c r="DP864" s="89"/>
      <c r="DQ864" s="89"/>
      <c r="DR864" s="89"/>
      <c r="DS864" s="89"/>
      <c r="DT864" s="89"/>
      <c r="DU864" s="89"/>
      <c r="DV864" s="89"/>
      <c r="DW864" s="89"/>
      <c r="DX864" s="89"/>
      <c r="DY864" s="89"/>
      <c r="DZ864" s="89"/>
      <c r="EA864" s="89"/>
      <c r="EB864" s="89"/>
      <c r="EC864" s="89"/>
      <c r="ED864" s="89"/>
      <c r="EE864" s="89"/>
      <c r="EF864" s="89"/>
      <c r="EG864" s="89"/>
      <c r="EH864" s="89"/>
      <c r="EI864" s="89"/>
      <c r="EJ864" s="89"/>
      <c r="EK864" s="89"/>
      <c r="EL864" s="89"/>
      <c r="EM864" s="89"/>
      <c r="EN864" s="89"/>
      <c r="EO864" s="89"/>
      <c r="EP864" s="89"/>
      <c r="EQ864" s="89"/>
      <c r="ER864" s="89"/>
      <c r="ES864" s="89"/>
      <c r="ET864" s="89"/>
      <c r="EU864" s="89"/>
      <c r="EV864" s="89"/>
      <c r="EW864" s="89"/>
      <c r="EX864" s="89"/>
      <c r="EY864" s="89"/>
      <c r="EZ864" s="89"/>
      <c r="FA864" s="89"/>
      <c r="FB864" s="89"/>
      <c r="FC864" s="89"/>
      <c r="FD864" s="89"/>
      <c r="FE864" s="89"/>
      <c r="FF864" s="89"/>
      <c r="FG864" s="89"/>
      <c r="FH864" s="89"/>
      <c r="FI864" s="89"/>
      <c r="FJ864" s="89"/>
      <c r="FK864" s="89"/>
      <c r="FL864" s="89"/>
    </row>
    <row r="865" spans="1:168" s="156" customFormat="1" ht="15" customHeight="1" x14ac:dyDescent="0.25">
      <c r="A865" s="1">
        <v>24</v>
      </c>
      <c r="B865" s="156" t="s">
        <v>951</v>
      </c>
      <c r="C865" s="157" t="s">
        <v>34</v>
      </c>
      <c r="D865" s="1" t="s">
        <v>924</v>
      </c>
      <c r="E865" s="157" t="s">
        <v>608</v>
      </c>
      <c r="F865" s="157" t="s">
        <v>32</v>
      </c>
      <c r="G865" s="158">
        <v>31500</v>
      </c>
      <c r="H865" s="91">
        <v>0</v>
      </c>
      <c r="I865" s="158">
        <v>25</v>
      </c>
      <c r="J865" s="158">
        <f>+G865*2.87%</f>
        <v>904.05</v>
      </c>
      <c r="K865" s="159">
        <f>+G865*7.1%</f>
        <v>2236.5</v>
      </c>
      <c r="L865" s="159">
        <f>+G865*1.15%</f>
        <v>362.25</v>
      </c>
      <c r="M865" s="158">
        <f>+G865*3.04%</f>
        <v>957.6</v>
      </c>
      <c r="N865" s="159">
        <f>+G865*7.09%</f>
        <v>2233.3500000000004</v>
      </c>
      <c r="O865" s="115">
        <v>0</v>
      </c>
      <c r="P865" s="158">
        <f>SUM(J865:N865)</f>
        <v>6693.7500000000009</v>
      </c>
      <c r="Q865" s="158">
        <f>+H865+I865+J865+M865+O865</f>
        <v>1886.65</v>
      </c>
      <c r="R865" s="158">
        <f>+K865+L865+N865</f>
        <v>4832.1000000000004</v>
      </c>
      <c r="S865" s="115">
        <f>+G865-Q865</f>
        <v>29613.35</v>
      </c>
      <c r="T865" s="157">
        <v>111</v>
      </c>
      <c r="U865" s="157"/>
      <c r="V865" s="157"/>
      <c r="W865" s="157"/>
      <c r="X865" s="157"/>
      <c r="Y865" s="157"/>
      <c r="Z865" s="157"/>
      <c r="AA865" s="157"/>
      <c r="AB865" s="157"/>
      <c r="AC865" s="157"/>
      <c r="AD865" s="157"/>
      <c r="AE865" s="157"/>
      <c r="AF865" s="157"/>
      <c r="AG865" s="157"/>
      <c r="AH865" s="157"/>
      <c r="AI865" s="157"/>
      <c r="AJ865" s="157"/>
      <c r="AK865" s="157"/>
      <c r="AL865" s="157"/>
      <c r="AM865" s="157"/>
      <c r="AN865" s="157"/>
      <c r="AO865" s="157"/>
      <c r="AP865" s="157"/>
      <c r="AQ865" s="157"/>
      <c r="AR865" s="157"/>
      <c r="AS865" s="157"/>
      <c r="AT865" s="157"/>
      <c r="AU865" s="157"/>
      <c r="AV865" s="157"/>
      <c r="AW865" s="157"/>
      <c r="AX865" s="157"/>
      <c r="AY865" s="157"/>
      <c r="AZ865" s="157"/>
      <c r="BA865" s="157"/>
      <c r="BB865" s="157"/>
      <c r="BC865" s="157"/>
      <c r="BD865" s="157"/>
      <c r="BE865" s="157"/>
      <c r="BF865" s="157"/>
      <c r="BG865" s="157"/>
      <c r="BH865" s="157"/>
      <c r="BI865" s="157"/>
      <c r="BJ865" s="157"/>
      <c r="BK865" s="157"/>
      <c r="BL865" s="157"/>
      <c r="BM865" s="157"/>
      <c r="BN865" s="157"/>
      <c r="BO865" s="157"/>
      <c r="BP865" s="157"/>
      <c r="BQ865" s="157"/>
      <c r="BR865" s="157"/>
      <c r="BS865" s="157"/>
      <c r="BT865" s="157"/>
      <c r="BU865" s="157"/>
      <c r="BV865" s="157"/>
      <c r="BW865" s="157"/>
      <c r="BX865" s="157"/>
      <c r="BY865" s="157"/>
      <c r="BZ865" s="157"/>
      <c r="CA865" s="157"/>
      <c r="CB865" s="157"/>
      <c r="CC865" s="157"/>
      <c r="CD865" s="157"/>
      <c r="CE865" s="157"/>
      <c r="CF865" s="157"/>
      <c r="CG865" s="157"/>
      <c r="CH865" s="157"/>
      <c r="CI865" s="157"/>
      <c r="CJ865" s="157"/>
      <c r="CK865" s="157"/>
      <c r="CL865" s="157"/>
      <c r="CM865" s="157"/>
      <c r="CN865" s="157"/>
      <c r="CO865" s="157"/>
      <c r="CP865" s="157"/>
      <c r="CQ865" s="157"/>
      <c r="CR865" s="157"/>
      <c r="CS865" s="157"/>
      <c r="CT865" s="157"/>
      <c r="CU865" s="157"/>
      <c r="CV865" s="157"/>
      <c r="CW865" s="157"/>
      <c r="CX865" s="157"/>
      <c r="CY865" s="157"/>
      <c r="CZ865" s="157"/>
      <c r="DA865" s="157"/>
      <c r="DB865" s="157"/>
      <c r="DC865" s="157"/>
      <c r="DD865" s="157"/>
      <c r="DE865" s="157"/>
      <c r="DF865" s="157"/>
      <c r="DG865" s="157"/>
      <c r="DH865" s="157"/>
      <c r="DI865" s="157"/>
      <c r="DJ865" s="157"/>
      <c r="DK865" s="157"/>
      <c r="DL865" s="157"/>
      <c r="DM865" s="157"/>
      <c r="DN865" s="157"/>
      <c r="DO865" s="157"/>
      <c r="DP865" s="157"/>
      <c r="DQ865" s="157"/>
      <c r="DR865" s="157"/>
      <c r="DS865" s="157"/>
      <c r="DT865" s="157"/>
      <c r="DU865" s="157"/>
      <c r="DV865" s="157"/>
      <c r="DW865" s="157"/>
      <c r="DX865" s="157"/>
      <c r="DY865" s="157"/>
      <c r="DZ865" s="157"/>
      <c r="EA865" s="157"/>
      <c r="EB865" s="157"/>
      <c r="EC865" s="157"/>
      <c r="ED865" s="157"/>
      <c r="EE865" s="157"/>
      <c r="EF865" s="157"/>
      <c r="EG865" s="157"/>
      <c r="EH865" s="157"/>
      <c r="EI865" s="157"/>
      <c r="EJ865" s="157"/>
      <c r="EK865" s="157"/>
      <c r="EL865" s="157"/>
      <c r="EM865" s="157"/>
      <c r="EN865" s="157"/>
      <c r="EO865" s="157"/>
      <c r="EP865" s="157"/>
      <c r="EQ865" s="157"/>
      <c r="ER865" s="157"/>
      <c r="ES865" s="157"/>
      <c r="ET865" s="157"/>
      <c r="EU865" s="157"/>
      <c r="EV865" s="157"/>
      <c r="EW865" s="157"/>
      <c r="EX865" s="157"/>
      <c r="EY865" s="157"/>
      <c r="EZ865" s="157"/>
      <c r="FA865" s="157"/>
      <c r="FB865" s="157"/>
      <c r="FC865" s="157"/>
      <c r="FD865" s="157"/>
      <c r="FE865" s="157"/>
      <c r="FF865" s="157"/>
      <c r="FG865" s="157"/>
      <c r="FH865" s="157"/>
      <c r="FI865" s="157"/>
      <c r="FJ865" s="157"/>
      <c r="FK865" s="157"/>
      <c r="FL865" s="157"/>
    </row>
    <row r="866" spans="1:168" s="88" customFormat="1" ht="15" customHeight="1" x14ac:dyDescent="0.25">
      <c r="A866" s="1">
        <v>25</v>
      </c>
      <c r="B866" s="88" t="s">
        <v>952</v>
      </c>
      <c r="C866" s="89" t="s">
        <v>30</v>
      </c>
      <c r="D866" s="1" t="s">
        <v>924</v>
      </c>
      <c r="E866" s="89" t="s">
        <v>806</v>
      </c>
      <c r="F866" s="89" t="s">
        <v>32</v>
      </c>
      <c r="G866" s="90">
        <v>22575</v>
      </c>
      <c r="H866" s="91">
        <v>0</v>
      </c>
      <c r="I866" s="90">
        <v>25</v>
      </c>
      <c r="J866" s="90">
        <f t="shared" si="243"/>
        <v>647.90250000000003</v>
      </c>
      <c r="K866" s="92">
        <f t="shared" si="244"/>
        <v>1602.8249999999998</v>
      </c>
      <c r="L866" s="92">
        <f t="shared" si="245"/>
        <v>259.61250000000001</v>
      </c>
      <c r="M866" s="90">
        <f t="shared" si="246"/>
        <v>686.28</v>
      </c>
      <c r="N866" s="92">
        <f t="shared" si="247"/>
        <v>1600.5675000000001</v>
      </c>
      <c r="O866" s="5">
        <v>0</v>
      </c>
      <c r="P866" s="90">
        <f t="shared" si="248"/>
        <v>4797.1875</v>
      </c>
      <c r="Q866" s="90">
        <f t="shared" si="249"/>
        <v>1359.1824999999999</v>
      </c>
      <c r="R866" s="90">
        <f t="shared" si="250"/>
        <v>3463.0050000000001</v>
      </c>
      <c r="S866" s="5">
        <f t="shared" si="251"/>
        <v>21215.817500000001</v>
      </c>
      <c r="T866" s="89">
        <v>111</v>
      </c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89"/>
      <c r="BC866" s="89"/>
      <c r="BD866" s="89"/>
      <c r="BE866" s="89"/>
      <c r="BF866" s="89"/>
      <c r="BG866" s="89"/>
      <c r="BH866" s="89"/>
      <c r="BI866" s="89"/>
      <c r="BJ866" s="89"/>
      <c r="BK866" s="89"/>
      <c r="BL866" s="89"/>
      <c r="BM866" s="89"/>
      <c r="BN866" s="89"/>
      <c r="BO866" s="89"/>
      <c r="BP866" s="89"/>
      <c r="BQ866" s="89"/>
      <c r="BR866" s="89"/>
      <c r="BS866" s="89"/>
      <c r="BT866" s="89"/>
      <c r="BU866" s="89"/>
      <c r="BV866" s="89"/>
      <c r="BW866" s="89"/>
      <c r="BX866" s="89"/>
      <c r="BY866" s="89"/>
      <c r="BZ866" s="89"/>
      <c r="CA866" s="89"/>
      <c r="CB866" s="89"/>
      <c r="CC866" s="89"/>
      <c r="CD866" s="89"/>
      <c r="CE866" s="89"/>
      <c r="CF866" s="89"/>
      <c r="CG866" s="89"/>
      <c r="CH866" s="89"/>
      <c r="CI866" s="89"/>
      <c r="CJ866" s="89"/>
      <c r="CK866" s="89"/>
      <c r="CL866" s="89"/>
      <c r="CM866" s="89"/>
      <c r="CN866" s="89"/>
      <c r="CO866" s="89"/>
      <c r="CP866" s="89"/>
      <c r="CQ866" s="89"/>
      <c r="CR866" s="89"/>
      <c r="CS866" s="89"/>
      <c r="CT866" s="89"/>
      <c r="CU866" s="89"/>
      <c r="CV866" s="89"/>
      <c r="CW866" s="89"/>
      <c r="CX866" s="89"/>
      <c r="CY866" s="89"/>
      <c r="CZ866" s="89"/>
      <c r="DA866" s="89"/>
      <c r="DB866" s="89"/>
      <c r="DC866" s="89"/>
      <c r="DD866" s="89"/>
      <c r="DE866" s="89"/>
      <c r="DF866" s="89"/>
      <c r="DG866" s="89"/>
      <c r="DH866" s="89"/>
      <c r="DI866" s="89"/>
      <c r="DJ866" s="89"/>
      <c r="DK866" s="89"/>
      <c r="DL866" s="89"/>
      <c r="DM866" s="89"/>
      <c r="DN866" s="89"/>
      <c r="DO866" s="89"/>
      <c r="DP866" s="89"/>
      <c r="DQ866" s="89"/>
      <c r="DR866" s="89"/>
      <c r="DS866" s="89"/>
      <c r="DT866" s="89"/>
      <c r="DU866" s="89"/>
      <c r="DV866" s="89"/>
      <c r="DW866" s="89"/>
      <c r="DX866" s="89"/>
      <c r="DY866" s="89"/>
      <c r="DZ866" s="89"/>
      <c r="EA866" s="89"/>
      <c r="EB866" s="89"/>
      <c r="EC866" s="89"/>
      <c r="ED866" s="89"/>
      <c r="EE866" s="89"/>
      <c r="EF866" s="89"/>
      <c r="EG866" s="89"/>
      <c r="EH866" s="89"/>
      <c r="EI866" s="89"/>
      <c r="EJ866" s="89"/>
      <c r="EK866" s="89"/>
      <c r="EL866" s="89"/>
      <c r="EM866" s="89"/>
      <c r="EN866" s="89"/>
      <c r="EO866" s="89"/>
      <c r="EP866" s="89"/>
      <c r="EQ866" s="89"/>
      <c r="ER866" s="89"/>
      <c r="ES866" s="89"/>
      <c r="ET866" s="89"/>
      <c r="EU866" s="89"/>
      <c r="EV866" s="89"/>
      <c r="EW866" s="89"/>
      <c r="EX866" s="89"/>
      <c r="EY866" s="89"/>
      <c r="EZ866" s="89"/>
      <c r="FA866" s="89"/>
      <c r="FB866" s="89"/>
      <c r="FC866" s="89"/>
      <c r="FD866" s="89"/>
      <c r="FE866" s="89"/>
      <c r="FF866" s="89"/>
      <c r="FG866" s="89"/>
      <c r="FH866" s="89"/>
      <c r="FI866" s="89"/>
      <c r="FJ866" s="89"/>
      <c r="FK866" s="89"/>
      <c r="FL866" s="89"/>
    </row>
    <row r="867" spans="1:168" s="88" customFormat="1" ht="15" customHeight="1" x14ac:dyDescent="0.25">
      <c r="A867" s="1">
        <v>26</v>
      </c>
      <c r="B867" s="88" t="s">
        <v>953</v>
      </c>
      <c r="C867" s="89" t="s">
        <v>30</v>
      </c>
      <c r="D867" s="1" t="s">
        <v>924</v>
      </c>
      <c r="E867" s="89" t="s">
        <v>654</v>
      </c>
      <c r="F867" s="89" t="s">
        <v>32</v>
      </c>
      <c r="G867" s="90">
        <v>22575</v>
      </c>
      <c r="H867" s="91">
        <v>0</v>
      </c>
      <c r="I867" s="90">
        <v>25</v>
      </c>
      <c r="J867" s="90">
        <f t="shared" si="243"/>
        <v>647.90250000000003</v>
      </c>
      <c r="K867" s="92">
        <f t="shared" si="244"/>
        <v>1602.8249999999998</v>
      </c>
      <c r="L867" s="92">
        <f t="shared" si="245"/>
        <v>259.61250000000001</v>
      </c>
      <c r="M867" s="90">
        <f t="shared" si="246"/>
        <v>686.28</v>
      </c>
      <c r="N867" s="92">
        <f t="shared" si="247"/>
        <v>1600.5675000000001</v>
      </c>
      <c r="O867" s="5">
        <v>0</v>
      </c>
      <c r="P867" s="90">
        <f t="shared" si="248"/>
        <v>4797.1875</v>
      </c>
      <c r="Q867" s="90">
        <f t="shared" si="249"/>
        <v>1359.1824999999999</v>
      </c>
      <c r="R867" s="90">
        <f t="shared" si="250"/>
        <v>3463.0050000000001</v>
      </c>
      <c r="S867" s="5">
        <f t="shared" si="251"/>
        <v>21215.817500000001</v>
      </c>
      <c r="T867" s="89">
        <v>111</v>
      </c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89"/>
      <c r="BC867" s="89"/>
      <c r="BD867" s="89"/>
      <c r="BE867" s="89"/>
      <c r="BF867" s="89"/>
      <c r="BG867" s="89"/>
      <c r="BH867" s="89"/>
      <c r="BI867" s="89"/>
      <c r="BJ867" s="89"/>
      <c r="BK867" s="89"/>
      <c r="BL867" s="89"/>
      <c r="BM867" s="89"/>
      <c r="BN867" s="89"/>
      <c r="BO867" s="89"/>
      <c r="BP867" s="89"/>
      <c r="BQ867" s="89"/>
      <c r="BR867" s="89"/>
      <c r="BS867" s="89"/>
      <c r="BT867" s="89"/>
      <c r="BU867" s="89"/>
      <c r="BV867" s="89"/>
      <c r="BW867" s="89"/>
      <c r="BX867" s="89"/>
      <c r="BY867" s="89"/>
      <c r="BZ867" s="89"/>
      <c r="CA867" s="89"/>
      <c r="CB867" s="89"/>
      <c r="CC867" s="89"/>
      <c r="CD867" s="89"/>
      <c r="CE867" s="89"/>
      <c r="CF867" s="89"/>
      <c r="CG867" s="89"/>
      <c r="CH867" s="89"/>
      <c r="CI867" s="89"/>
      <c r="CJ867" s="89"/>
      <c r="CK867" s="89"/>
      <c r="CL867" s="89"/>
      <c r="CM867" s="89"/>
      <c r="CN867" s="89"/>
      <c r="CO867" s="89"/>
      <c r="CP867" s="89"/>
      <c r="CQ867" s="89"/>
      <c r="CR867" s="89"/>
      <c r="CS867" s="89"/>
      <c r="CT867" s="89"/>
      <c r="CU867" s="89"/>
      <c r="CV867" s="89"/>
      <c r="CW867" s="89"/>
      <c r="CX867" s="89"/>
      <c r="CY867" s="89"/>
      <c r="CZ867" s="89"/>
      <c r="DA867" s="89"/>
      <c r="DB867" s="89"/>
      <c r="DC867" s="89"/>
      <c r="DD867" s="89"/>
      <c r="DE867" s="89"/>
      <c r="DF867" s="89"/>
      <c r="DG867" s="89"/>
      <c r="DH867" s="89"/>
      <c r="DI867" s="89"/>
      <c r="DJ867" s="89"/>
      <c r="DK867" s="89"/>
      <c r="DL867" s="89"/>
      <c r="DM867" s="89"/>
      <c r="DN867" s="89"/>
      <c r="DO867" s="89"/>
      <c r="DP867" s="89"/>
      <c r="DQ867" s="89"/>
      <c r="DR867" s="89"/>
      <c r="DS867" s="89"/>
      <c r="DT867" s="89"/>
      <c r="DU867" s="89"/>
      <c r="DV867" s="89"/>
      <c r="DW867" s="89"/>
      <c r="DX867" s="89"/>
      <c r="DY867" s="89"/>
      <c r="DZ867" s="89"/>
      <c r="EA867" s="89"/>
      <c r="EB867" s="89"/>
      <c r="EC867" s="89"/>
      <c r="ED867" s="89"/>
      <c r="EE867" s="89"/>
      <c r="EF867" s="89"/>
      <c r="EG867" s="89"/>
      <c r="EH867" s="89"/>
      <c r="EI867" s="89"/>
      <c r="EJ867" s="89"/>
      <c r="EK867" s="89"/>
      <c r="EL867" s="89"/>
      <c r="EM867" s="89"/>
      <c r="EN867" s="89"/>
      <c r="EO867" s="89"/>
      <c r="EP867" s="89"/>
      <c r="EQ867" s="89"/>
      <c r="ER867" s="89"/>
      <c r="ES867" s="89"/>
      <c r="ET867" s="89"/>
      <c r="EU867" s="89"/>
      <c r="EV867" s="89"/>
      <c r="EW867" s="89"/>
      <c r="EX867" s="89"/>
      <c r="EY867" s="89"/>
      <c r="EZ867" s="89"/>
      <c r="FA867" s="89"/>
      <c r="FB867" s="89"/>
      <c r="FC867" s="89"/>
      <c r="FD867" s="89"/>
      <c r="FE867" s="89"/>
      <c r="FF867" s="89"/>
      <c r="FG867" s="89"/>
      <c r="FH867" s="89"/>
      <c r="FI867" s="89"/>
      <c r="FJ867" s="89"/>
      <c r="FK867" s="89"/>
      <c r="FL867" s="89"/>
    </row>
    <row r="868" spans="1:168" s="88" customFormat="1" ht="15" customHeight="1" x14ac:dyDescent="0.25">
      <c r="A868" s="1">
        <v>27</v>
      </c>
      <c r="B868" s="88" t="s">
        <v>954</v>
      </c>
      <c r="C868" s="89" t="s">
        <v>30</v>
      </c>
      <c r="D868" s="1" t="s">
        <v>924</v>
      </c>
      <c r="E868" s="89" t="s">
        <v>654</v>
      </c>
      <c r="F868" s="89" t="s">
        <v>32</v>
      </c>
      <c r="G868" s="90">
        <v>22575</v>
      </c>
      <c r="H868" s="91">
        <v>0</v>
      </c>
      <c r="I868" s="90">
        <v>25</v>
      </c>
      <c r="J868" s="90">
        <f t="shared" si="243"/>
        <v>647.90250000000003</v>
      </c>
      <c r="K868" s="92">
        <f t="shared" si="244"/>
        <v>1602.8249999999998</v>
      </c>
      <c r="L868" s="92">
        <f t="shared" si="245"/>
        <v>259.61250000000001</v>
      </c>
      <c r="M868" s="90">
        <f t="shared" si="246"/>
        <v>686.28</v>
      </c>
      <c r="N868" s="92">
        <f t="shared" si="247"/>
        <v>1600.5675000000001</v>
      </c>
      <c r="O868" s="5">
        <v>0</v>
      </c>
      <c r="P868" s="90">
        <f t="shared" si="248"/>
        <v>4797.1875</v>
      </c>
      <c r="Q868" s="90">
        <f t="shared" si="249"/>
        <v>1359.1824999999999</v>
      </c>
      <c r="R868" s="90">
        <f t="shared" si="250"/>
        <v>3463.0050000000001</v>
      </c>
      <c r="S868" s="5">
        <f t="shared" si="251"/>
        <v>21215.817500000001</v>
      </c>
      <c r="T868" s="89">
        <v>111</v>
      </c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89"/>
      <c r="BC868" s="89"/>
      <c r="BD868" s="89"/>
      <c r="BE868" s="89"/>
      <c r="BF868" s="89"/>
      <c r="BG868" s="89"/>
      <c r="BH868" s="89"/>
      <c r="BI868" s="89"/>
      <c r="BJ868" s="89"/>
      <c r="BK868" s="89"/>
      <c r="BL868" s="89"/>
      <c r="BM868" s="89"/>
      <c r="BN868" s="89"/>
      <c r="BO868" s="89"/>
      <c r="BP868" s="89"/>
      <c r="BQ868" s="89"/>
      <c r="BR868" s="89"/>
      <c r="BS868" s="89"/>
      <c r="BT868" s="89"/>
      <c r="BU868" s="89"/>
      <c r="BV868" s="89"/>
      <c r="BW868" s="89"/>
      <c r="BX868" s="89"/>
      <c r="BY868" s="89"/>
      <c r="BZ868" s="89"/>
      <c r="CA868" s="89"/>
      <c r="CB868" s="89"/>
      <c r="CC868" s="89"/>
      <c r="CD868" s="89"/>
      <c r="CE868" s="89"/>
      <c r="CF868" s="89"/>
      <c r="CG868" s="89"/>
      <c r="CH868" s="89"/>
      <c r="CI868" s="89"/>
      <c r="CJ868" s="89"/>
      <c r="CK868" s="89"/>
      <c r="CL868" s="89"/>
      <c r="CM868" s="89"/>
      <c r="CN868" s="89"/>
      <c r="CO868" s="89"/>
      <c r="CP868" s="89"/>
      <c r="CQ868" s="89"/>
      <c r="CR868" s="89"/>
      <c r="CS868" s="89"/>
      <c r="CT868" s="89"/>
      <c r="CU868" s="89"/>
      <c r="CV868" s="89"/>
      <c r="CW868" s="89"/>
      <c r="CX868" s="89"/>
      <c r="CY868" s="89"/>
      <c r="CZ868" s="89"/>
      <c r="DA868" s="89"/>
      <c r="DB868" s="89"/>
      <c r="DC868" s="89"/>
      <c r="DD868" s="89"/>
      <c r="DE868" s="89"/>
      <c r="DF868" s="89"/>
      <c r="DG868" s="89"/>
      <c r="DH868" s="89"/>
      <c r="DI868" s="89"/>
      <c r="DJ868" s="89"/>
      <c r="DK868" s="89"/>
      <c r="DL868" s="89"/>
      <c r="DM868" s="89"/>
      <c r="DN868" s="89"/>
      <c r="DO868" s="89"/>
      <c r="DP868" s="89"/>
      <c r="DQ868" s="89"/>
      <c r="DR868" s="89"/>
      <c r="DS868" s="89"/>
      <c r="DT868" s="89"/>
      <c r="DU868" s="89"/>
      <c r="DV868" s="89"/>
      <c r="DW868" s="89"/>
      <c r="DX868" s="89"/>
      <c r="DY868" s="89"/>
      <c r="DZ868" s="89"/>
      <c r="EA868" s="89"/>
      <c r="EB868" s="89"/>
      <c r="EC868" s="89"/>
      <c r="ED868" s="89"/>
      <c r="EE868" s="89"/>
      <c r="EF868" s="89"/>
      <c r="EG868" s="89"/>
      <c r="EH868" s="89"/>
      <c r="EI868" s="89"/>
      <c r="EJ868" s="89"/>
      <c r="EK868" s="89"/>
      <c r="EL868" s="89"/>
      <c r="EM868" s="89"/>
      <c r="EN868" s="89"/>
      <c r="EO868" s="89"/>
      <c r="EP868" s="89"/>
      <c r="EQ868" s="89"/>
      <c r="ER868" s="89"/>
      <c r="ES868" s="89"/>
      <c r="ET868" s="89"/>
      <c r="EU868" s="89"/>
      <c r="EV868" s="89"/>
      <c r="EW868" s="89"/>
      <c r="EX868" s="89"/>
      <c r="EY868" s="89"/>
      <c r="EZ868" s="89"/>
      <c r="FA868" s="89"/>
      <c r="FB868" s="89"/>
      <c r="FC868" s="89"/>
      <c r="FD868" s="89"/>
      <c r="FE868" s="89"/>
      <c r="FF868" s="89"/>
      <c r="FG868" s="89"/>
      <c r="FH868" s="89"/>
      <c r="FI868" s="89"/>
      <c r="FJ868" s="89"/>
      <c r="FK868" s="89"/>
      <c r="FL868" s="89"/>
    </row>
    <row r="869" spans="1:168" s="161" customFormat="1" ht="15" customHeight="1" x14ac:dyDescent="0.25">
      <c r="A869" s="1">
        <v>28</v>
      </c>
      <c r="B869" s="88" t="s">
        <v>955</v>
      </c>
      <c r="C869" s="89" t="s">
        <v>30</v>
      </c>
      <c r="D869" s="1" t="s">
        <v>924</v>
      </c>
      <c r="E869" s="89" t="s">
        <v>654</v>
      </c>
      <c r="F869" s="89" t="s">
        <v>32</v>
      </c>
      <c r="G869" s="90">
        <v>22575</v>
      </c>
      <c r="H869" s="91">
        <v>0</v>
      </c>
      <c r="I869" s="90">
        <v>25</v>
      </c>
      <c r="J869" s="90">
        <f t="shared" si="243"/>
        <v>647.90250000000003</v>
      </c>
      <c r="K869" s="92">
        <f t="shared" si="244"/>
        <v>1602.8249999999998</v>
      </c>
      <c r="L869" s="92">
        <f t="shared" si="245"/>
        <v>259.61250000000001</v>
      </c>
      <c r="M869" s="90">
        <f t="shared" si="246"/>
        <v>686.28</v>
      </c>
      <c r="N869" s="92">
        <f t="shared" si="247"/>
        <v>1600.5675000000001</v>
      </c>
      <c r="O869" s="5">
        <v>0</v>
      </c>
      <c r="P869" s="90">
        <f t="shared" si="248"/>
        <v>4797.1875</v>
      </c>
      <c r="Q869" s="90">
        <f t="shared" si="249"/>
        <v>1359.1824999999999</v>
      </c>
      <c r="R869" s="90">
        <f t="shared" si="250"/>
        <v>3463.0050000000001</v>
      </c>
      <c r="S869" s="5">
        <f t="shared" si="251"/>
        <v>21215.817500000001</v>
      </c>
      <c r="T869" s="89">
        <v>111</v>
      </c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89"/>
      <c r="BC869" s="89"/>
      <c r="BD869" s="89"/>
      <c r="BE869" s="89"/>
      <c r="BF869" s="89"/>
      <c r="BG869" s="89"/>
      <c r="BH869" s="89"/>
      <c r="BI869" s="89"/>
      <c r="BJ869" s="89"/>
      <c r="BK869" s="89"/>
      <c r="BL869" s="89"/>
      <c r="BM869" s="89"/>
      <c r="BN869" s="89"/>
      <c r="BO869" s="89"/>
      <c r="BP869" s="89"/>
      <c r="BQ869" s="89"/>
      <c r="BR869" s="89"/>
      <c r="BS869" s="89"/>
      <c r="BT869" s="89"/>
      <c r="BU869" s="89"/>
      <c r="BV869" s="89"/>
      <c r="BW869" s="89"/>
      <c r="BX869" s="89"/>
      <c r="BY869" s="89"/>
      <c r="BZ869" s="89"/>
      <c r="CA869" s="89"/>
      <c r="CB869" s="89"/>
      <c r="CC869" s="89"/>
      <c r="CD869" s="89"/>
      <c r="CE869" s="89"/>
      <c r="CF869" s="89"/>
      <c r="CG869" s="89"/>
      <c r="CH869" s="89"/>
      <c r="CI869" s="89"/>
      <c r="CJ869" s="89"/>
      <c r="CK869" s="89"/>
      <c r="CL869" s="89"/>
      <c r="CM869" s="89"/>
      <c r="CN869" s="89"/>
      <c r="CO869" s="89"/>
      <c r="CP869" s="89"/>
      <c r="CQ869" s="89"/>
      <c r="CR869" s="89"/>
      <c r="CS869" s="89"/>
      <c r="CT869" s="89"/>
      <c r="CU869" s="89"/>
      <c r="CV869" s="89"/>
      <c r="CW869" s="89"/>
      <c r="CX869" s="89"/>
      <c r="CY869" s="89"/>
      <c r="CZ869" s="89"/>
      <c r="DA869" s="89"/>
      <c r="DB869" s="89"/>
      <c r="DC869" s="89"/>
      <c r="DD869" s="89"/>
      <c r="DE869" s="89"/>
      <c r="DF869" s="89"/>
      <c r="DG869" s="89"/>
      <c r="DH869" s="89"/>
      <c r="DI869" s="89"/>
      <c r="DJ869" s="89"/>
      <c r="DK869" s="89"/>
      <c r="DL869" s="89"/>
      <c r="DM869" s="89"/>
      <c r="DN869" s="89"/>
      <c r="DO869" s="89"/>
      <c r="DP869" s="89"/>
      <c r="DQ869" s="89"/>
      <c r="DR869" s="89"/>
      <c r="DS869" s="89"/>
      <c r="DT869" s="89"/>
      <c r="DU869" s="89"/>
      <c r="DV869" s="89"/>
      <c r="DW869" s="89"/>
      <c r="DX869" s="89"/>
      <c r="DY869" s="89"/>
      <c r="DZ869" s="89"/>
      <c r="EA869" s="89"/>
      <c r="EB869" s="89"/>
      <c r="EC869" s="89"/>
      <c r="ED869" s="89"/>
      <c r="EE869" s="89"/>
      <c r="EF869" s="89"/>
      <c r="EG869" s="89"/>
      <c r="EH869" s="89"/>
      <c r="EI869" s="89"/>
      <c r="EJ869" s="89"/>
      <c r="EK869" s="89"/>
      <c r="EL869" s="89"/>
      <c r="EM869" s="89"/>
      <c r="EN869" s="89"/>
      <c r="EO869" s="89"/>
      <c r="EP869" s="89"/>
      <c r="EQ869" s="89"/>
      <c r="ER869" s="89"/>
      <c r="ES869" s="89"/>
      <c r="ET869" s="89"/>
      <c r="EU869" s="89"/>
      <c r="EV869" s="89"/>
      <c r="EW869" s="89"/>
      <c r="EX869" s="89"/>
      <c r="EY869" s="89"/>
      <c r="EZ869" s="89"/>
      <c r="FA869" s="89"/>
      <c r="FB869" s="89"/>
      <c r="FC869" s="89"/>
      <c r="FD869" s="89"/>
      <c r="FE869" s="89"/>
      <c r="FF869" s="89"/>
      <c r="FG869" s="89"/>
      <c r="FH869" s="89"/>
      <c r="FI869" s="89"/>
      <c r="FJ869" s="89"/>
      <c r="FK869" s="89"/>
      <c r="FL869" s="89"/>
    </row>
    <row r="870" spans="1:168" s="88" customFormat="1" ht="15" customHeight="1" x14ac:dyDescent="0.25">
      <c r="A870" s="1">
        <v>29</v>
      </c>
      <c r="B870" s="88" t="s">
        <v>956</v>
      </c>
      <c r="C870" s="89" t="s">
        <v>34</v>
      </c>
      <c r="D870" s="1" t="s">
        <v>924</v>
      </c>
      <c r="E870" s="111" t="s">
        <v>957</v>
      </c>
      <c r="F870" s="89" t="s">
        <v>32</v>
      </c>
      <c r="G870" s="90">
        <v>29400</v>
      </c>
      <c r="H870" s="91">
        <v>0</v>
      </c>
      <c r="I870" s="90">
        <v>25</v>
      </c>
      <c r="J870" s="90">
        <f>+G870*2.87%</f>
        <v>843.78</v>
      </c>
      <c r="K870" s="92">
        <f>+G870*7.1%</f>
        <v>2087.3999999999996</v>
      </c>
      <c r="L870" s="92">
        <f>+G870*1.15%</f>
        <v>338.09999999999997</v>
      </c>
      <c r="M870" s="90">
        <f>+G870*3.04%</f>
        <v>893.76</v>
      </c>
      <c r="N870" s="92">
        <f>+G870*7.09%</f>
        <v>2084.46</v>
      </c>
      <c r="O870" s="5">
        <v>0</v>
      </c>
      <c r="P870" s="90">
        <f>SUM(J870:N870)</f>
        <v>6247.4999999999991</v>
      </c>
      <c r="Q870" s="90">
        <f>+H870+I870+J870+M870+O870</f>
        <v>1762.54</v>
      </c>
      <c r="R870" s="90">
        <f>+K870+L870+N870</f>
        <v>4509.9599999999991</v>
      </c>
      <c r="S870" s="5">
        <f>+G870-Q870</f>
        <v>27637.46</v>
      </c>
      <c r="T870" s="89">
        <v>111</v>
      </c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89"/>
      <c r="AX870" s="89"/>
      <c r="AY870" s="89"/>
      <c r="AZ870" s="89"/>
      <c r="BA870" s="89"/>
      <c r="BB870" s="89"/>
      <c r="BC870" s="89"/>
      <c r="BD870" s="89"/>
      <c r="BE870" s="89"/>
      <c r="BF870" s="89"/>
      <c r="BG870" s="89"/>
      <c r="BH870" s="89"/>
      <c r="BI870" s="89"/>
      <c r="BJ870" s="89"/>
      <c r="BK870" s="89"/>
      <c r="BL870" s="89"/>
      <c r="BM870" s="89"/>
      <c r="BN870" s="89"/>
      <c r="BO870" s="89"/>
      <c r="BP870" s="89"/>
      <c r="BQ870" s="89"/>
      <c r="BR870" s="89"/>
      <c r="BS870" s="89"/>
      <c r="BT870" s="89"/>
      <c r="BU870" s="89"/>
      <c r="BV870" s="89"/>
      <c r="BW870" s="89"/>
      <c r="BX870" s="89"/>
      <c r="BY870" s="89"/>
      <c r="BZ870" s="89"/>
      <c r="CA870" s="89"/>
      <c r="CB870" s="89"/>
      <c r="CC870" s="89"/>
      <c r="CD870" s="89"/>
      <c r="CE870" s="89"/>
      <c r="CF870" s="89"/>
      <c r="CG870" s="89"/>
      <c r="CH870" s="89"/>
      <c r="CI870" s="89"/>
      <c r="CJ870" s="89"/>
      <c r="CK870" s="89"/>
      <c r="CL870" s="89"/>
      <c r="CM870" s="89"/>
      <c r="CN870" s="89"/>
      <c r="CO870" s="89"/>
      <c r="CP870" s="89"/>
      <c r="CQ870" s="89"/>
      <c r="CR870" s="89"/>
      <c r="CS870" s="89"/>
      <c r="CT870" s="89"/>
      <c r="CU870" s="89"/>
      <c r="CV870" s="89"/>
      <c r="CW870" s="89"/>
      <c r="CX870" s="89"/>
      <c r="CY870" s="89"/>
      <c r="CZ870" s="89"/>
      <c r="DA870" s="89"/>
      <c r="DB870" s="89"/>
      <c r="DC870" s="89"/>
      <c r="DD870" s="89"/>
      <c r="DE870" s="89"/>
      <c r="DF870" s="89"/>
      <c r="DG870" s="89"/>
      <c r="DH870" s="89"/>
      <c r="DI870" s="89"/>
      <c r="DJ870" s="89"/>
      <c r="DK870" s="89"/>
      <c r="DL870" s="89"/>
      <c r="DM870" s="89"/>
      <c r="DN870" s="89"/>
      <c r="DO870" s="89"/>
      <c r="DP870" s="89"/>
      <c r="DQ870" s="89"/>
      <c r="DR870" s="89"/>
      <c r="DS870" s="89"/>
      <c r="DT870" s="89"/>
      <c r="DU870" s="89"/>
      <c r="DV870" s="89"/>
      <c r="DW870" s="89"/>
      <c r="DX870" s="89"/>
      <c r="DY870" s="89"/>
      <c r="DZ870" s="89"/>
      <c r="EA870" s="89"/>
      <c r="EB870" s="89"/>
      <c r="EC870" s="89"/>
      <c r="ED870" s="89"/>
      <c r="EE870" s="89"/>
      <c r="EF870" s="89"/>
      <c r="EG870" s="89"/>
      <c r="EH870" s="89"/>
      <c r="EI870" s="89"/>
      <c r="EJ870" s="89"/>
      <c r="EK870" s="89"/>
      <c r="EL870" s="89"/>
      <c r="EM870" s="89"/>
      <c r="EN870" s="89"/>
      <c r="EO870" s="89"/>
      <c r="EP870" s="89"/>
      <c r="EQ870" s="89"/>
      <c r="ER870" s="89"/>
      <c r="ES870" s="89"/>
      <c r="ET870" s="89"/>
      <c r="EU870" s="89"/>
      <c r="EV870" s="89"/>
      <c r="EW870" s="89"/>
      <c r="EX870" s="89"/>
      <c r="EY870" s="89"/>
      <c r="EZ870" s="89"/>
      <c r="FA870" s="89"/>
      <c r="FB870" s="89"/>
      <c r="FC870" s="89"/>
      <c r="FD870" s="89"/>
      <c r="FE870" s="89"/>
      <c r="FF870" s="89"/>
      <c r="FG870" s="89"/>
      <c r="FH870" s="89"/>
      <c r="FI870" s="89"/>
      <c r="FJ870" s="89"/>
      <c r="FK870" s="89"/>
      <c r="FL870" s="89"/>
    </row>
    <row r="871" spans="1:168" s="161" customFormat="1" ht="15" customHeight="1" x14ac:dyDescent="0.25">
      <c r="A871" s="1">
        <v>30</v>
      </c>
      <c r="B871" s="88" t="s">
        <v>958</v>
      </c>
      <c r="C871" s="89" t="s">
        <v>30</v>
      </c>
      <c r="D871" s="1" t="s">
        <v>924</v>
      </c>
      <c r="E871" s="89" t="s">
        <v>654</v>
      </c>
      <c r="F871" s="89" t="s">
        <v>32</v>
      </c>
      <c r="G871" s="90">
        <v>31500</v>
      </c>
      <c r="H871" s="91">
        <v>0</v>
      </c>
      <c r="I871" s="90">
        <v>25</v>
      </c>
      <c r="J871" s="90">
        <f t="shared" si="243"/>
        <v>904.05</v>
      </c>
      <c r="K871" s="92">
        <f t="shared" si="244"/>
        <v>2236.5</v>
      </c>
      <c r="L871" s="92">
        <f t="shared" si="245"/>
        <v>362.25</v>
      </c>
      <c r="M871" s="90">
        <f t="shared" si="246"/>
        <v>957.6</v>
      </c>
      <c r="N871" s="92">
        <f t="shared" si="247"/>
        <v>2233.3500000000004</v>
      </c>
      <c r="O871" s="5">
        <v>0</v>
      </c>
      <c r="P871" s="90">
        <f t="shared" si="248"/>
        <v>6693.7500000000009</v>
      </c>
      <c r="Q871" s="90">
        <f t="shared" si="249"/>
        <v>1886.65</v>
      </c>
      <c r="R871" s="90">
        <f t="shared" si="250"/>
        <v>4832.1000000000004</v>
      </c>
      <c r="S871" s="5">
        <f t="shared" si="251"/>
        <v>29613.35</v>
      </c>
      <c r="T871" s="89">
        <v>111</v>
      </c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89"/>
      <c r="BC871" s="89"/>
      <c r="BD871" s="89"/>
      <c r="BE871" s="89"/>
      <c r="BF871" s="89"/>
      <c r="BG871" s="89"/>
      <c r="BH871" s="89"/>
      <c r="BI871" s="89"/>
      <c r="BJ871" s="89"/>
      <c r="BK871" s="89"/>
      <c r="BL871" s="89"/>
      <c r="BM871" s="89"/>
      <c r="BN871" s="89"/>
      <c r="BO871" s="89"/>
      <c r="BP871" s="89"/>
      <c r="BQ871" s="89"/>
      <c r="BR871" s="89"/>
      <c r="BS871" s="89"/>
      <c r="BT871" s="89"/>
      <c r="BU871" s="89"/>
      <c r="BV871" s="89"/>
      <c r="BW871" s="89"/>
      <c r="BX871" s="89"/>
      <c r="BY871" s="89"/>
      <c r="BZ871" s="89"/>
      <c r="CA871" s="89"/>
      <c r="CB871" s="89"/>
      <c r="CC871" s="89"/>
      <c r="CD871" s="89"/>
      <c r="CE871" s="89"/>
      <c r="CF871" s="89"/>
      <c r="CG871" s="89"/>
      <c r="CH871" s="89"/>
      <c r="CI871" s="89"/>
      <c r="CJ871" s="89"/>
      <c r="CK871" s="89"/>
      <c r="CL871" s="89"/>
      <c r="CM871" s="89"/>
      <c r="CN871" s="89"/>
      <c r="CO871" s="89"/>
      <c r="CP871" s="89"/>
      <c r="CQ871" s="89"/>
      <c r="CR871" s="89"/>
      <c r="CS871" s="89"/>
      <c r="CT871" s="89"/>
      <c r="CU871" s="89"/>
      <c r="CV871" s="89"/>
      <c r="CW871" s="89"/>
      <c r="CX871" s="89"/>
      <c r="CY871" s="89"/>
      <c r="CZ871" s="89"/>
      <c r="DA871" s="89"/>
      <c r="DB871" s="89"/>
      <c r="DC871" s="89"/>
      <c r="DD871" s="89"/>
      <c r="DE871" s="89"/>
      <c r="DF871" s="89"/>
      <c r="DG871" s="89"/>
      <c r="DH871" s="89"/>
      <c r="DI871" s="89"/>
      <c r="DJ871" s="89"/>
      <c r="DK871" s="89"/>
      <c r="DL871" s="89"/>
      <c r="DM871" s="89"/>
      <c r="DN871" s="89"/>
      <c r="DO871" s="89"/>
      <c r="DP871" s="89"/>
      <c r="DQ871" s="89"/>
      <c r="DR871" s="89"/>
      <c r="DS871" s="89"/>
      <c r="DT871" s="89"/>
      <c r="DU871" s="89"/>
      <c r="DV871" s="89"/>
      <c r="DW871" s="89"/>
      <c r="DX871" s="89"/>
      <c r="DY871" s="89"/>
      <c r="DZ871" s="89"/>
      <c r="EA871" s="89"/>
      <c r="EB871" s="89"/>
      <c r="EC871" s="89"/>
      <c r="ED871" s="89"/>
      <c r="EE871" s="89"/>
      <c r="EF871" s="89"/>
      <c r="EG871" s="89"/>
      <c r="EH871" s="89"/>
      <c r="EI871" s="89"/>
      <c r="EJ871" s="89"/>
      <c r="EK871" s="89"/>
      <c r="EL871" s="89"/>
      <c r="EM871" s="89"/>
      <c r="EN871" s="89"/>
      <c r="EO871" s="89"/>
      <c r="EP871" s="89"/>
      <c r="EQ871" s="89"/>
      <c r="ER871" s="89"/>
      <c r="ES871" s="89"/>
      <c r="ET871" s="89"/>
      <c r="EU871" s="89"/>
      <c r="EV871" s="89"/>
      <c r="EW871" s="89"/>
      <c r="EX871" s="89"/>
      <c r="EY871" s="89"/>
      <c r="EZ871" s="89"/>
      <c r="FA871" s="89"/>
      <c r="FB871" s="89"/>
      <c r="FC871" s="89"/>
      <c r="FD871" s="89"/>
      <c r="FE871" s="89"/>
      <c r="FF871" s="89"/>
      <c r="FG871" s="89"/>
      <c r="FH871" s="89"/>
      <c r="FI871" s="89"/>
      <c r="FJ871" s="89"/>
      <c r="FK871" s="89"/>
      <c r="FL871" s="89"/>
    </row>
    <row r="872" spans="1:168" s="156" customFormat="1" ht="15" customHeight="1" x14ac:dyDescent="0.25">
      <c r="A872" s="1">
        <v>31</v>
      </c>
      <c r="B872" s="156" t="s">
        <v>959</v>
      </c>
      <c r="C872" s="157" t="s">
        <v>30</v>
      </c>
      <c r="D872" s="1" t="s">
        <v>924</v>
      </c>
      <c r="E872" s="157" t="s">
        <v>346</v>
      </c>
      <c r="F872" s="157" t="s">
        <v>32</v>
      </c>
      <c r="G872" s="158">
        <v>18000</v>
      </c>
      <c r="H872" s="91">
        <v>0</v>
      </c>
      <c r="I872" s="158">
        <v>25</v>
      </c>
      <c r="J872" s="158">
        <f>+G872*2.87%</f>
        <v>516.6</v>
      </c>
      <c r="K872" s="159">
        <f>+G872*7.1%</f>
        <v>1277.9999999999998</v>
      </c>
      <c r="L872" s="159">
        <f>+G872*1.15%</f>
        <v>207</v>
      </c>
      <c r="M872" s="158">
        <f>+G872*3.04%</f>
        <v>547.20000000000005</v>
      </c>
      <c r="N872" s="159">
        <f>+G872*7.09%</f>
        <v>1276.2</v>
      </c>
      <c r="O872" s="115">
        <v>0</v>
      </c>
      <c r="P872" s="158">
        <f>SUM(J872:N872)</f>
        <v>3825</v>
      </c>
      <c r="Q872" s="158">
        <f>+H872+I872+J872+M872+O872</f>
        <v>1088.8000000000002</v>
      </c>
      <c r="R872" s="158">
        <f>+K872+L872+N872</f>
        <v>2761.2</v>
      </c>
      <c r="S872" s="115">
        <f>+G872-Q872</f>
        <v>16911.2</v>
      </c>
      <c r="T872" s="157">
        <v>111</v>
      </c>
      <c r="U872" s="157"/>
      <c r="V872" s="157"/>
      <c r="W872" s="157"/>
      <c r="X872" s="157"/>
      <c r="Y872" s="157"/>
      <c r="Z872" s="157"/>
      <c r="AA872" s="157"/>
      <c r="AB872" s="157"/>
      <c r="AC872" s="157"/>
      <c r="AD872" s="157"/>
      <c r="AE872" s="157"/>
      <c r="AF872" s="157"/>
      <c r="AG872" s="157"/>
      <c r="AH872" s="157"/>
      <c r="AI872" s="157"/>
      <c r="AJ872" s="157"/>
      <c r="AK872" s="157"/>
      <c r="AL872" s="157"/>
      <c r="AM872" s="157"/>
      <c r="AN872" s="157"/>
      <c r="AO872" s="157"/>
      <c r="AP872" s="157"/>
      <c r="AQ872" s="157"/>
      <c r="AR872" s="157"/>
      <c r="AS872" s="157"/>
      <c r="AT872" s="157"/>
      <c r="AU872" s="157"/>
      <c r="AV872" s="157"/>
      <c r="AW872" s="157"/>
      <c r="AX872" s="157"/>
      <c r="AY872" s="157"/>
      <c r="AZ872" s="157"/>
      <c r="BA872" s="157"/>
      <c r="BB872" s="157"/>
      <c r="BC872" s="157"/>
      <c r="BD872" s="157"/>
      <c r="BE872" s="157"/>
      <c r="BF872" s="157"/>
      <c r="BG872" s="157"/>
      <c r="BH872" s="157"/>
      <c r="BI872" s="157"/>
      <c r="BJ872" s="157"/>
      <c r="BK872" s="157"/>
      <c r="BL872" s="157"/>
      <c r="BM872" s="157"/>
      <c r="BN872" s="157"/>
      <c r="BO872" s="157"/>
      <c r="BP872" s="157"/>
      <c r="BQ872" s="157"/>
      <c r="BR872" s="157"/>
      <c r="BS872" s="157"/>
      <c r="BT872" s="157"/>
      <c r="BU872" s="157"/>
      <c r="BV872" s="157"/>
      <c r="BW872" s="157"/>
      <c r="BX872" s="157"/>
      <c r="BY872" s="157"/>
      <c r="BZ872" s="157"/>
      <c r="CA872" s="157"/>
      <c r="CB872" s="157"/>
      <c r="CC872" s="157"/>
      <c r="CD872" s="157"/>
      <c r="CE872" s="157"/>
      <c r="CF872" s="157"/>
      <c r="CG872" s="157"/>
      <c r="CH872" s="157"/>
      <c r="CI872" s="157"/>
      <c r="CJ872" s="157"/>
      <c r="CK872" s="157"/>
      <c r="CL872" s="157"/>
      <c r="CM872" s="157"/>
      <c r="CN872" s="157"/>
      <c r="CO872" s="157"/>
      <c r="CP872" s="157"/>
      <c r="CQ872" s="157"/>
      <c r="CR872" s="157"/>
      <c r="CS872" s="157"/>
      <c r="CT872" s="157"/>
      <c r="CU872" s="157"/>
      <c r="CV872" s="157"/>
      <c r="CW872" s="157"/>
      <c r="CX872" s="157"/>
      <c r="CY872" s="157"/>
      <c r="CZ872" s="157"/>
      <c r="DA872" s="157"/>
      <c r="DB872" s="157"/>
      <c r="DC872" s="157"/>
      <c r="DD872" s="157"/>
      <c r="DE872" s="157"/>
      <c r="DF872" s="157"/>
      <c r="DG872" s="157"/>
      <c r="DH872" s="157"/>
      <c r="DI872" s="157"/>
      <c r="DJ872" s="157"/>
      <c r="DK872" s="157"/>
      <c r="DL872" s="157"/>
      <c r="DM872" s="157"/>
      <c r="DN872" s="157"/>
      <c r="DO872" s="157"/>
      <c r="DP872" s="157"/>
      <c r="DQ872" s="157"/>
      <c r="DR872" s="157"/>
      <c r="DS872" s="157"/>
      <c r="DT872" s="157"/>
      <c r="DU872" s="157"/>
      <c r="DV872" s="157"/>
      <c r="DW872" s="157"/>
      <c r="DX872" s="157"/>
      <c r="DY872" s="157"/>
      <c r="DZ872" s="157"/>
      <c r="EA872" s="157"/>
      <c r="EB872" s="157"/>
      <c r="EC872" s="157"/>
      <c r="ED872" s="157"/>
      <c r="EE872" s="157"/>
      <c r="EF872" s="157"/>
      <c r="EG872" s="157"/>
      <c r="EH872" s="157"/>
      <c r="EI872" s="157"/>
      <c r="EJ872" s="157"/>
      <c r="EK872" s="157"/>
      <c r="EL872" s="157"/>
      <c r="EM872" s="157"/>
      <c r="EN872" s="157"/>
      <c r="EO872" s="157"/>
      <c r="EP872" s="157"/>
      <c r="EQ872" s="157"/>
      <c r="ER872" s="157"/>
      <c r="ES872" s="157"/>
      <c r="ET872" s="157"/>
      <c r="EU872" s="157"/>
      <c r="EV872" s="157"/>
      <c r="EW872" s="157"/>
      <c r="EX872" s="157"/>
      <c r="EY872" s="157"/>
      <c r="EZ872" s="157"/>
      <c r="FA872" s="157"/>
      <c r="FB872" s="157"/>
      <c r="FC872" s="157"/>
      <c r="FD872" s="157"/>
      <c r="FE872" s="157"/>
      <c r="FF872" s="157"/>
      <c r="FG872" s="157"/>
      <c r="FH872" s="157"/>
      <c r="FI872" s="157"/>
      <c r="FJ872" s="157"/>
      <c r="FK872" s="157"/>
      <c r="FL872" s="157"/>
    </row>
    <row r="873" spans="1:168" s="88" customFormat="1" ht="15" customHeight="1" x14ac:dyDescent="0.25">
      <c r="A873" s="1">
        <v>32</v>
      </c>
      <c r="B873" s="88" t="s">
        <v>960</v>
      </c>
      <c r="C873" s="89" t="s">
        <v>30</v>
      </c>
      <c r="D873" s="1" t="s">
        <v>924</v>
      </c>
      <c r="E873" s="111" t="s">
        <v>961</v>
      </c>
      <c r="F873" s="89" t="s">
        <v>32</v>
      </c>
      <c r="G873" s="90">
        <v>22000</v>
      </c>
      <c r="H873" s="91">
        <v>0</v>
      </c>
      <c r="I873" s="90">
        <v>25</v>
      </c>
      <c r="J873" s="90">
        <f t="shared" si="243"/>
        <v>631.4</v>
      </c>
      <c r="K873" s="92">
        <f t="shared" si="244"/>
        <v>1561.9999999999998</v>
      </c>
      <c r="L873" s="92">
        <f t="shared" si="245"/>
        <v>253</v>
      </c>
      <c r="M873" s="90">
        <f t="shared" si="246"/>
        <v>668.8</v>
      </c>
      <c r="N873" s="92">
        <f t="shared" si="247"/>
        <v>1559.8000000000002</v>
      </c>
      <c r="O873" s="5">
        <v>0</v>
      </c>
      <c r="P873" s="90">
        <f t="shared" si="248"/>
        <v>4675</v>
      </c>
      <c r="Q873" s="90">
        <f t="shared" si="249"/>
        <v>1325.1999999999998</v>
      </c>
      <c r="R873" s="90">
        <f t="shared" si="250"/>
        <v>3374.8</v>
      </c>
      <c r="S873" s="5">
        <f t="shared" si="251"/>
        <v>20674.8</v>
      </c>
      <c r="T873" s="89">
        <v>111</v>
      </c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89"/>
      <c r="AX873" s="89"/>
      <c r="AY873" s="89"/>
      <c r="AZ873" s="89"/>
      <c r="BA873" s="89"/>
      <c r="BB873" s="89"/>
      <c r="BC873" s="89"/>
      <c r="BD873" s="89"/>
      <c r="BE873" s="89"/>
      <c r="BF873" s="89"/>
      <c r="BG873" s="89"/>
      <c r="BH873" s="89"/>
      <c r="BI873" s="89"/>
      <c r="BJ873" s="89"/>
      <c r="BK873" s="89"/>
      <c r="BL873" s="89"/>
      <c r="BM873" s="89"/>
      <c r="BN873" s="89"/>
      <c r="BO873" s="89"/>
      <c r="BP873" s="89"/>
      <c r="BQ873" s="89"/>
      <c r="BR873" s="89"/>
      <c r="BS873" s="89"/>
      <c r="BT873" s="89"/>
      <c r="BU873" s="89"/>
      <c r="BV873" s="89"/>
      <c r="BW873" s="89"/>
      <c r="BX873" s="89"/>
      <c r="BY873" s="89"/>
      <c r="BZ873" s="89"/>
      <c r="CA873" s="89"/>
      <c r="CB873" s="89"/>
      <c r="CC873" s="89"/>
      <c r="CD873" s="89"/>
      <c r="CE873" s="89"/>
      <c r="CF873" s="89"/>
      <c r="CG873" s="89"/>
      <c r="CH873" s="89"/>
      <c r="CI873" s="89"/>
      <c r="CJ873" s="89"/>
      <c r="CK873" s="89"/>
      <c r="CL873" s="89"/>
      <c r="CM873" s="89"/>
      <c r="CN873" s="89"/>
      <c r="CO873" s="89"/>
      <c r="CP873" s="89"/>
      <c r="CQ873" s="89"/>
      <c r="CR873" s="89"/>
      <c r="CS873" s="89"/>
      <c r="CT873" s="89"/>
      <c r="CU873" s="89"/>
      <c r="CV873" s="89"/>
      <c r="CW873" s="89"/>
      <c r="CX873" s="89"/>
      <c r="CY873" s="89"/>
      <c r="CZ873" s="89"/>
      <c r="DA873" s="89"/>
      <c r="DB873" s="89"/>
      <c r="DC873" s="89"/>
      <c r="DD873" s="89"/>
      <c r="DE873" s="89"/>
      <c r="DF873" s="89"/>
      <c r="DG873" s="89"/>
      <c r="DH873" s="89"/>
      <c r="DI873" s="89"/>
      <c r="DJ873" s="89"/>
      <c r="DK873" s="89"/>
      <c r="DL873" s="89"/>
      <c r="DM873" s="89"/>
      <c r="DN873" s="89"/>
      <c r="DO873" s="89"/>
      <c r="DP873" s="89"/>
      <c r="DQ873" s="89"/>
      <c r="DR873" s="89"/>
      <c r="DS873" s="89"/>
      <c r="DT873" s="89"/>
      <c r="DU873" s="89"/>
      <c r="DV873" s="89"/>
      <c r="DW873" s="89"/>
      <c r="DX873" s="89"/>
      <c r="DY873" s="89"/>
      <c r="DZ873" s="89"/>
      <c r="EA873" s="89"/>
      <c r="EB873" s="89"/>
      <c r="EC873" s="89"/>
      <c r="ED873" s="89"/>
      <c r="EE873" s="89"/>
      <c r="EF873" s="89"/>
      <c r="EG873" s="89"/>
      <c r="EH873" s="89"/>
      <c r="EI873" s="89"/>
      <c r="EJ873" s="89"/>
      <c r="EK873" s="89"/>
      <c r="EL873" s="89"/>
      <c r="EM873" s="89"/>
      <c r="EN873" s="89"/>
      <c r="EO873" s="89"/>
      <c r="EP873" s="89"/>
      <c r="EQ873" s="89"/>
      <c r="ER873" s="89"/>
      <c r="ES873" s="89"/>
      <c r="ET873" s="89"/>
      <c r="EU873" s="89"/>
      <c r="EV873" s="89"/>
      <c r="EW873" s="89"/>
      <c r="EX873" s="89"/>
      <c r="EY873" s="89"/>
      <c r="EZ873" s="89"/>
      <c r="FA873" s="89"/>
      <c r="FB873" s="89"/>
      <c r="FC873" s="89"/>
      <c r="FD873" s="89"/>
      <c r="FE873" s="89"/>
      <c r="FF873" s="89"/>
      <c r="FG873" s="89"/>
      <c r="FH873" s="89"/>
      <c r="FI873" s="89"/>
      <c r="FJ873" s="89"/>
      <c r="FK873" s="89"/>
      <c r="FL873" s="89"/>
    </row>
    <row r="874" spans="1:168" s="88" customFormat="1" ht="15" customHeight="1" x14ac:dyDescent="0.25">
      <c r="A874" s="1">
        <v>33</v>
      </c>
      <c r="B874" s="88" t="s">
        <v>962</v>
      </c>
      <c r="C874" s="89" t="s">
        <v>34</v>
      </c>
      <c r="D874" s="1" t="s">
        <v>924</v>
      </c>
      <c r="E874" s="89" t="s">
        <v>963</v>
      </c>
      <c r="F874" s="89" t="s">
        <v>32</v>
      </c>
      <c r="G874" s="90">
        <v>28000</v>
      </c>
      <c r="H874" s="91">
        <v>0</v>
      </c>
      <c r="I874" s="90">
        <v>25</v>
      </c>
      <c r="J874" s="90">
        <f t="shared" si="243"/>
        <v>803.6</v>
      </c>
      <c r="K874" s="92">
        <f t="shared" si="244"/>
        <v>1987.9999999999998</v>
      </c>
      <c r="L874" s="92">
        <f t="shared" si="245"/>
        <v>322</v>
      </c>
      <c r="M874" s="90">
        <f t="shared" si="246"/>
        <v>851.2</v>
      </c>
      <c r="N874" s="92">
        <f t="shared" si="247"/>
        <v>1985.2</v>
      </c>
      <c r="O874" s="5">
        <v>0</v>
      </c>
      <c r="P874" s="90">
        <f t="shared" si="248"/>
        <v>5950</v>
      </c>
      <c r="Q874" s="90">
        <f t="shared" si="249"/>
        <v>1679.8000000000002</v>
      </c>
      <c r="R874" s="90">
        <f t="shared" si="250"/>
        <v>4295.2</v>
      </c>
      <c r="S874" s="5">
        <f t="shared" si="251"/>
        <v>26320.2</v>
      </c>
      <c r="T874" s="89">
        <v>111</v>
      </c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89"/>
      <c r="AX874" s="89"/>
      <c r="AY874" s="89"/>
      <c r="AZ874" s="89"/>
      <c r="BA874" s="89"/>
      <c r="BB874" s="89"/>
      <c r="BC874" s="89"/>
      <c r="BD874" s="89"/>
      <c r="BE874" s="89"/>
      <c r="BF874" s="89"/>
      <c r="BG874" s="89"/>
      <c r="BH874" s="89"/>
      <c r="BI874" s="89"/>
      <c r="BJ874" s="89"/>
      <c r="BK874" s="89"/>
      <c r="BL874" s="89"/>
      <c r="BM874" s="89"/>
      <c r="BN874" s="89"/>
      <c r="BO874" s="89"/>
      <c r="BP874" s="89"/>
      <c r="BQ874" s="89"/>
      <c r="BR874" s="89"/>
      <c r="BS874" s="89"/>
      <c r="BT874" s="89"/>
      <c r="BU874" s="89"/>
      <c r="BV874" s="89"/>
      <c r="BW874" s="89"/>
      <c r="BX874" s="89"/>
      <c r="BY874" s="89"/>
      <c r="BZ874" s="89"/>
      <c r="CA874" s="89"/>
      <c r="CB874" s="89"/>
      <c r="CC874" s="89"/>
      <c r="CD874" s="89"/>
      <c r="CE874" s="89"/>
      <c r="CF874" s="89"/>
      <c r="CG874" s="89"/>
      <c r="CH874" s="89"/>
      <c r="CI874" s="89"/>
      <c r="CJ874" s="89"/>
      <c r="CK874" s="89"/>
      <c r="CL874" s="89"/>
      <c r="CM874" s="89"/>
      <c r="CN874" s="89"/>
      <c r="CO874" s="89"/>
      <c r="CP874" s="89"/>
      <c r="CQ874" s="89"/>
      <c r="CR874" s="89"/>
      <c r="CS874" s="89"/>
      <c r="CT874" s="89"/>
      <c r="CU874" s="89"/>
      <c r="CV874" s="89"/>
      <c r="CW874" s="89"/>
      <c r="CX874" s="89"/>
      <c r="CY874" s="89"/>
      <c r="CZ874" s="89"/>
      <c r="DA874" s="89"/>
      <c r="DB874" s="89"/>
      <c r="DC874" s="89"/>
      <c r="DD874" s="89"/>
      <c r="DE874" s="89"/>
      <c r="DF874" s="89"/>
      <c r="DG874" s="89"/>
      <c r="DH874" s="89"/>
      <c r="DI874" s="89"/>
      <c r="DJ874" s="89"/>
      <c r="DK874" s="89"/>
      <c r="DL874" s="89"/>
      <c r="DM874" s="89"/>
      <c r="DN874" s="89"/>
      <c r="DO874" s="89"/>
      <c r="DP874" s="89"/>
      <c r="DQ874" s="89"/>
      <c r="DR874" s="89"/>
      <c r="DS874" s="89"/>
      <c r="DT874" s="89"/>
      <c r="DU874" s="89"/>
      <c r="DV874" s="89"/>
      <c r="DW874" s="89"/>
      <c r="DX874" s="89"/>
      <c r="DY874" s="89"/>
      <c r="DZ874" s="89"/>
      <c r="EA874" s="89"/>
      <c r="EB874" s="89"/>
      <c r="EC874" s="89"/>
      <c r="ED874" s="89"/>
      <c r="EE874" s="89"/>
      <c r="EF874" s="89"/>
      <c r="EG874" s="89"/>
      <c r="EH874" s="89"/>
      <c r="EI874" s="89"/>
      <c r="EJ874" s="89"/>
      <c r="EK874" s="89"/>
      <c r="EL874" s="89"/>
      <c r="EM874" s="89"/>
      <c r="EN874" s="89"/>
      <c r="EO874" s="89"/>
      <c r="EP874" s="89"/>
      <c r="EQ874" s="89"/>
      <c r="ER874" s="89"/>
      <c r="ES874" s="89"/>
      <c r="ET874" s="89"/>
      <c r="EU874" s="89"/>
      <c r="EV874" s="89"/>
      <c r="EW874" s="89"/>
      <c r="EX874" s="89"/>
      <c r="EY874" s="89"/>
      <c r="EZ874" s="89"/>
      <c r="FA874" s="89"/>
      <c r="FB874" s="89"/>
      <c r="FC874" s="89"/>
      <c r="FD874" s="89"/>
      <c r="FE874" s="89"/>
      <c r="FF874" s="89"/>
      <c r="FG874" s="89"/>
      <c r="FH874" s="89"/>
      <c r="FI874" s="89"/>
      <c r="FJ874" s="89"/>
      <c r="FK874" s="89"/>
      <c r="FL874" s="89"/>
    </row>
    <row r="875" spans="1:168" s="88" customFormat="1" ht="15" customHeight="1" x14ac:dyDescent="0.25">
      <c r="A875" s="1">
        <v>34</v>
      </c>
      <c r="B875" s="88" t="s">
        <v>964</v>
      </c>
      <c r="C875" s="89" t="s">
        <v>30</v>
      </c>
      <c r="D875" s="1" t="s">
        <v>924</v>
      </c>
      <c r="E875" s="89" t="s">
        <v>346</v>
      </c>
      <c r="F875" s="89" t="s">
        <v>32</v>
      </c>
      <c r="G875" s="90">
        <v>18000</v>
      </c>
      <c r="H875" s="91">
        <v>0</v>
      </c>
      <c r="I875" s="90">
        <v>25</v>
      </c>
      <c r="J875" s="90">
        <f t="shared" si="243"/>
        <v>516.6</v>
      </c>
      <c r="K875" s="92">
        <f t="shared" si="244"/>
        <v>1277.9999999999998</v>
      </c>
      <c r="L875" s="92">
        <f t="shared" si="245"/>
        <v>207</v>
      </c>
      <c r="M875" s="90">
        <f t="shared" si="246"/>
        <v>547.20000000000005</v>
      </c>
      <c r="N875" s="92">
        <f t="shared" si="247"/>
        <v>1276.2</v>
      </c>
      <c r="O875" s="5">
        <v>0</v>
      </c>
      <c r="P875" s="90">
        <f t="shared" si="248"/>
        <v>3825</v>
      </c>
      <c r="Q875" s="90">
        <f t="shared" si="249"/>
        <v>1088.8000000000002</v>
      </c>
      <c r="R875" s="90">
        <f t="shared" si="250"/>
        <v>2761.2</v>
      </c>
      <c r="S875" s="5">
        <f t="shared" si="251"/>
        <v>16911.2</v>
      </c>
      <c r="T875" s="89">
        <v>111</v>
      </c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89"/>
      <c r="BC875" s="89"/>
      <c r="BD875" s="89"/>
      <c r="BE875" s="89"/>
      <c r="BF875" s="89"/>
      <c r="BG875" s="89"/>
      <c r="BH875" s="89"/>
      <c r="BI875" s="89"/>
      <c r="BJ875" s="89"/>
      <c r="BK875" s="89"/>
      <c r="BL875" s="89"/>
      <c r="BM875" s="89"/>
      <c r="BN875" s="89"/>
      <c r="BO875" s="89"/>
      <c r="BP875" s="89"/>
      <c r="BQ875" s="89"/>
      <c r="BR875" s="89"/>
      <c r="BS875" s="89"/>
      <c r="BT875" s="89"/>
      <c r="BU875" s="89"/>
      <c r="BV875" s="89"/>
      <c r="BW875" s="89"/>
      <c r="BX875" s="89"/>
      <c r="BY875" s="89"/>
      <c r="BZ875" s="89"/>
      <c r="CA875" s="89"/>
      <c r="CB875" s="89"/>
      <c r="CC875" s="89"/>
      <c r="CD875" s="89"/>
      <c r="CE875" s="89"/>
      <c r="CF875" s="89"/>
      <c r="CG875" s="89"/>
      <c r="CH875" s="89"/>
      <c r="CI875" s="89"/>
      <c r="CJ875" s="89"/>
      <c r="CK875" s="89"/>
      <c r="CL875" s="89"/>
      <c r="CM875" s="89"/>
      <c r="CN875" s="89"/>
      <c r="CO875" s="89"/>
      <c r="CP875" s="89"/>
      <c r="CQ875" s="89"/>
      <c r="CR875" s="89"/>
      <c r="CS875" s="89"/>
      <c r="CT875" s="89"/>
      <c r="CU875" s="89"/>
      <c r="CV875" s="89"/>
      <c r="CW875" s="89"/>
      <c r="CX875" s="89"/>
      <c r="CY875" s="89"/>
      <c r="CZ875" s="89"/>
      <c r="DA875" s="89"/>
      <c r="DB875" s="89"/>
      <c r="DC875" s="89"/>
      <c r="DD875" s="89"/>
      <c r="DE875" s="89"/>
      <c r="DF875" s="89"/>
      <c r="DG875" s="89"/>
      <c r="DH875" s="89"/>
      <c r="DI875" s="89"/>
      <c r="DJ875" s="89"/>
      <c r="DK875" s="89"/>
      <c r="DL875" s="89"/>
      <c r="DM875" s="89"/>
      <c r="DN875" s="89"/>
      <c r="DO875" s="89"/>
      <c r="DP875" s="89"/>
      <c r="DQ875" s="89"/>
      <c r="DR875" s="89"/>
      <c r="DS875" s="89"/>
      <c r="DT875" s="89"/>
      <c r="DU875" s="89"/>
      <c r="DV875" s="89"/>
      <c r="DW875" s="89"/>
      <c r="DX875" s="89"/>
      <c r="DY875" s="89"/>
      <c r="DZ875" s="89"/>
      <c r="EA875" s="89"/>
      <c r="EB875" s="89"/>
      <c r="EC875" s="89"/>
      <c r="ED875" s="89"/>
      <c r="EE875" s="89"/>
      <c r="EF875" s="89"/>
      <c r="EG875" s="89"/>
      <c r="EH875" s="89"/>
      <c r="EI875" s="89"/>
      <c r="EJ875" s="89"/>
      <c r="EK875" s="89"/>
      <c r="EL875" s="89"/>
      <c r="EM875" s="89"/>
      <c r="EN875" s="89"/>
      <c r="EO875" s="89"/>
      <c r="EP875" s="89"/>
      <c r="EQ875" s="89"/>
      <c r="ER875" s="89"/>
      <c r="ES875" s="89"/>
      <c r="ET875" s="89"/>
      <c r="EU875" s="89"/>
      <c r="EV875" s="89"/>
      <c r="EW875" s="89"/>
      <c r="EX875" s="89"/>
      <c r="EY875" s="89"/>
      <c r="EZ875" s="89"/>
      <c r="FA875" s="89"/>
      <c r="FB875" s="89"/>
      <c r="FC875" s="89"/>
      <c r="FD875" s="89"/>
      <c r="FE875" s="89"/>
      <c r="FF875" s="89"/>
      <c r="FG875" s="89"/>
      <c r="FH875" s="89"/>
      <c r="FI875" s="89"/>
      <c r="FJ875" s="89"/>
      <c r="FK875" s="89"/>
      <c r="FL875" s="89"/>
    </row>
    <row r="876" spans="1:168" s="88" customFormat="1" ht="15" customHeight="1" x14ac:dyDescent="0.25">
      <c r="A876" s="1">
        <v>35</v>
      </c>
      <c r="B876" s="88" t="s">
        <v>965</v>
      </c>
      <c r="C876" s="89" t="s">
        <v>30</v>
      </c>
      <c r="D876" s="1" t="s">
        <v>924</v>
      </c>
      <c r="E876" s="89" t="s">
        <v>346</v>
      </c>
      <c r="F876" s="89" t="s">
        <v>32</v>
      </c>
      <c r="G876" s="90">
        <v>18000</v>
      </c>
      <c r="H876" s="91">
        <v>0</v>
      </c>
      <c r="I876" s="90">
        <v>25</v>
      </c>
      <c r="J876" s="90">
        <f t="shared" si="243"/>
        <v>516.6</v>
      </c>
      <c r="K876" s="92">
        <f t="shared" si="244"/>
        <v>1277.9999999999998</v>
      </c>
      <c r="L876" s="92">
        <f t="shared" si="245"/>
        <v>207</v>
      </c>
      <c r="M876" s="90">
        <f t="shared" si="246"/>
        <v>547.20000000000005</v>
      </c>
      <c r="N876" s="92">
        <f t="shared" si="247"/>
        <v>1276.2</v>
      </c>
      <c r="O876" s="5">
        <v>1350.12</v>
      </c>
      <c r="P876" s="90">
        <f t="shared" si="248"/>
        <v>3825</v>
      </c>
      <c r="Q876" s="90">
        <f t="shared" si="249"/>
        <v>2438.92</v>
      </c>
      <c r="R876" s="90">
        <f t="shared" si="250"/>
        <v>2761.2</v>
      </c>
      <c r="S876" s="5">
        <f t="shared" si="251"/>
        <v>15561.08</v>
      </c>
      <c r="T876" s="89">
        <v>111</v>
      </c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89"/>
      <c r="BE876" s="89"/>
      <c r="BF876" s="89"/>
      <c r="BG876" s="89"/>
      <c r="BH876" s="89"/>
      <c r="BI876" s="89"/>
      <c r="BJ876" s="89"/>
      <c r="BK876" s="89"/>
      <c r="BL876" s="89"/>
      <c r="BM876" s="89"/>
      <c r="BN876" s="89"/>
      <c r="BO876" s="89"/>
      <c r="BP876" s="89"/>
      <c r="BQ876" s="89"/>
      <c r="BR876" s="89"/>
      <c r="BS876" s="89"/>
      <c r="BT876" s="89"/>
      <c r="BU876" s="89"/>
      <c r="BV876" s="89"/>
      <c r="BW876" s="89"/>
      <c r="BX876" s="89"/>
      <c r="BY876" s="89"/>
      <c r="BZ876" s="89"/>
      <c r="CA876" s="89"/>
      <c r="CB876" s="89"/>
      <c r="CC876" s="89"/>
      <c r="CD876" s="89"/>
      <c r="CE876" s="89"/>
      <c r="CF876" s="89"/>
      <c r="CG876" s="89"/>
      <c r="CH876" s="89"/>
      <c r="CI876" s="89"/>
      <c r="CJ876" s="89"/>
      <c r="CK876" s="89"/>
      <c r="CL876" s="89"/>
      <c r="CM876" s="89"/>
      <c r="CN876" s="89"/>
      <c r="CO876" s="89"/>
      <c r="CP876" s="89"/>
      <c r="CQ876" s="89"/>
      <c r="CR876" s="89"/>
      <c r="CS876" s="89"/>
      <c r="CT876" s="89"/>
      <c r="CU876" s="89"/>
      <c r="CV876" s="89"/>
      <c r="CW876" s="89"/>
      <c r="CX876" s="89"/>
      <c r="CY876" s="89"/>
      <c r="CZ876" s="89"/>
      <c r="DA876" s="89"/>
      <c r="DB876" s="89"/>
      <c r="DC876" s="89"/>
      <c r="DD876" s="89"/>
      <c r="DE876" s="89"/>
      <c r="DF876" s="89"/>
      <c r="DG876" s="89"/>
      <c r="DH876" s="89"/>
      <c r="DI876" s="89"/>
      <c r="DJ876" s="89"/>
      <c r="DK876" s="89"/>
      <c r="DL876" s="89"/>
      <c r="DM876" s="89"/>
      <c r="DN876" s="89"/>
      <c r="DO876" s="89"/>
      <c r="DP876" s="89"/>
      <c r="DQ876" s="89"/>
      <c r="DR876" s="89"/>
      <c r="DS876" s="89"/>
      <c r="DT876" s="89"/>
      <c r="DU876" s="89"/>
      <c r="DV876" s="89"/>
      <c r="DW876" s="89"/>
      <c r="DX876" s="89"/>
      <c r="DY876" s="89"/>
      <c r="DZ876" s="89"/>
      <c r="EA876" s="89"/>
      <c r="EB876" s="89"/>
      <c r="EC876" s="89"/>
      <c r="ED876" s="89"/>
      <c r="EE876" s="89"/>
      <c r="EF876" s="89"/>
      <c r="EG876" s="89"/>
      <c r="EH876" s="89"/>
      <c r="EI876" s="89"/>
      <c r="EJ876" s="89"/>
      <c r="EK876" s="89"/>
      <c r="EL876" s="89"/>
      <c r="EM876" s="89"/>
      <c r="EN876" s="89"/>
      <c r="EO876" s="89"/>
      <c r="EP876" s="89"/>
      <c r="EQ876" s="89"/>
      <c r="ER876" s="89"/>
      <c r="ES876" s="89"/>
      <c r="ET876" s="89"/>
      <c r="EU876" s="89"/>
      <c r="EV876" s="89"/>
      <c r="EW876" s="89"/>
      <c r="EX876" s="89"/>
      <c r="EY876" s="89"/>
      <c r="EZ876" s="89"/>
      <c r="FA876" s="89"/>
      <c r="FB876" s="89"/>
      <c r="FC876" s="89"/>
      <c r="FD876" s="89"/>
      <c r="FE876" s="89"/>
      <c r="FF876" s="89"/>
      <c r="FG876" s="89"/>
      <c r="FH876" s="89"/>
      <c r="FI876" s="89"/>
      <c r="FJ876" s="89"/>
      <c r="FK876" s="89"/>
      <c r="FL876" s="89"/>
    </row>
    <row r="877" spans="1:168" s="88" customFormat="1" ht="15" customHeight="1" x14ac:dyDescent="0.25">
      <c r="A877" s="1">
        <v>36</v>
      </c>
      <c r="B877" s="88" t="s">
        <v>966</v>
      </c>
      <c r="C877" s="89" t="s">
        <v>34</v>
      </c>
      <c r="D877" s="1" t="s">
        <v>924</v>
      </c>
      <c r="E877" s="111" t="s">
        <v>967</v>
      </c>
      <c r="F877" s="89" t="s">
        <v>32</v>
      </c>
      <c r="G877" s="90">
        <v>31500</v>
      </c>
      <c r="H877" s="91">
        <v>0</v>
      </c>
      <c r="I877" s="90">
        <v>25</v>
      </c>
      <c r="J877" s="90">
        <f t="shared" si="243"/>
        <v>904.05</v>
      </c>
      <c r="K877" s="92">
        <f t="shared" si="244"/>
        <v>2236.5</v>
      </c>
      <c r="L877" s="92">
        <f t="shared" si="245"/>
        <v>362.25</v>
      </c>
      <c r="M877" s="90">
        <f t="shared" si="246"/>
        <v>957.6</v>
      </c>
      <c r="N877" s="92">
        <f t="shared" si="247"/>
        <v>2233.3500000000004</v>
      </c>
      <c r="O877" s="5">
        <v>1350.12</v>
      </c>
      <c r="P877" s="90">
        <f t="shared" si="248"/>
        <v>6693.7500000000009</v>
      </c>
      <c r="Q877" s="90">
        <f t="shared" si="249"/>
        <v>3236.77</v>
      </c>
      <c r="R877" s="90">
        <f t="shared" si="250"/>
        <v>4832.1000000000004</v>
      </c>
      <c r="S877" s="5">
        <f t="shared" si="251"/>
        <v>28263.23</v>
      </c>
      <c r="T877" s="89">
        <v>111</v>
      </c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89"/>
      <c r="AX877" s="89"/>
      <c r="AY877" s="89"/>
      <c r="AZ877" s="89"/>
      <c r="BA877" s="89"/>
      <c r="BB877" s="89"/>
      <c r="BC877" s="89"/>
      <c r="BD877" s="89"/>
      <c r="BE877" s="89"/>
      <c r="BF877" s="89"/>
      <c r="BG877" s="89"/>
      <c r="BH877" s="89"/>
      <c r="BI877" s="89"/>
      <c r="BJ877" s="89"/>
      <c r="BK877" s="89"/>
      <c r="BL877" s="89"/>
      <c r="BM877" s="89"/>
      <c r="BN877" s="89"/>
      <c r="BO877" s="89"/>
      <c r="BP877" s="89"/>
      <c r="BQ877" s="89"/>
      <c r="BR877" s="89"/>
      <c r="BS877" s="89"/>
      <c r="BT877" s="89"/>
      <c r="BU877" s="89"/>
      <c r="BV877" s="89"/>
      <c r="BW877" s="89"/>
      <c r="BX877" s="89"/>
      <c r="BY877" s="89"/>
      <c r="BZ877" s="89"/>
      <c r="CA877" s="89"/>
      <c r="CB877" s="89"/>
      <c r="CC877" s="89"/>
      <c r="CD877" s="89"/>
      <c r="CE877" s="89"/>
      <c r="CF877" s="89"/>
      <c r="CG877" s="89"/>
      <c r="CH877" s="89"/>
      <c r="CI877" s="89"/>
      <c r="CJ877" s="89"/>
      <c r="CK877" s="89"/>
      <c r="CL877" s="89"/>
      <c r="CM877" s="89"/>
      <c r="CN877" s="89"/>
      <c r="CO877" s="89"/>
      <c r="CP877" s="89"/>
      <c r="CQ877" s="89"/>
      <c r="CR877" s="89"/>
      <c r="CS877" s="89"/>
      <c r="CT877" s="89"/>
      <c r="CU877" s="89"/>
      <c r="CV877" s="89"/>
      <c r="CW877" s="89"/>
      <c r="CX877" s="89"/>
      <c r="CY877" s="89"/>
      <c r="CZ877" s="89"/>
      <c r="DA877" s="89"/>
      <c r="DB877" s="89"/>
      <c r="DC877" s="89"/>
      <c r="DD877" s="89"/>
      <c r="DE877" s="89"/>
      <c r="DF877" s="89"/>
      <c r="DG877" s="89"/>
      <c r="DH877" s="89"/>
      <c r="DI877" s="89"/>
      <c r="DJ877" s="89"/>
      <c r="DK877" s="89"/>
      <c r="DL877" s="89"/>
      <c r="DM877" s="89"/>
      <c r="DN877" s="89"/>
      <c r="DO877" s="89"/>
      <c r="DP877" s="89"/>
      <c r="DQ877" s="89"/>
      <c r="DR877" s="89"/>
      <c r="DS877" s="89"/>
      <c r="DT877" s="89"/>
      <c r="DU877" s="89"/>
      <c r="DV877" s="89"/>
      <c r="DW877" s="89"/>
      <c r="DX877" s="89"/>
      <c r="DY877" s="89"/>
      <c r="DZ877" s="89"/>
      <c r="EA877" s="89"/>
      <c r="EB877" s="89"/>
      <c r="EC877" s="89"/>
      <c r="ED877" s="89"/>
      <c r="EE877" s="89"/>
      <c r="EF877" s="89"/>
      <c r="EG877" s="89"/>
      <c r="EH877" s="89"/>
      <c r="EI877" s="89"/>
      <c r="EJ877" s="89"/>
      <c r="EK877" s="89"/>
      <c r="EL877" s="89"/>
      <c r="EM877" s="89"/>
      <c r="EN877" s="89"/>
      <c r="EO877" s="89"/>
      <c r="EP877" s="89"/>
      <c r="EQ877" s="89"/>
      <c r="ER877" s="89"/>
      <c r="ES877" s="89"/>
      <c r="ET877" s="89"/>
      <c r="EU877" s="89"/>
      <c r="EV877" s="89"/>
      <c r="EW877" s="89"/>
      <c r="EX877" s="89"/>
      <c r="EY877" s="89"/>
      <c r="EZ877" s="89"/>
      <c r="FA877" s="89"/>
      <c r="FB877" s="89"/>
      <c r="FC877" s="89"/>
      <c r="FD877" s="89"/>
      <c r="FE877" s="89"/>
      <c r="FF877" s="89"/>
      <c r="FG877" s="89"/>
      <c r="FH877" s="89"/>
      <c r="FI877" s="89"/>
      <c r="FJ877" s="89"/>
      <c r="FK877" s="89"/>
      <c r="FL877" s="89"/>
    </row>
    <row r="878" spans="1:168" s="163" customFormat="1" ht="15" customHeight="1" x14ac:dyDescent="0.25">
      <c r="A878" s="1">
        <v>37</v>
      </c>
      <c r="B878" s="2" t="s">
        <v>968</v>
      </c>
      <c r="C878" s="1" t="s">
        <v>30</v>
      </c>
      <c r="D878" s="1" t="s">
        <v>924</v>
      </c>
      <c r="E878" s="124" t="s">
        <v>937</v>
      </c>
      <c r="F878" s="1" t="s">
        <v>32</v>
      </c>
      <c r="G878" s="3">
        <v>18000</v>
      </c>
      <c r="H878" s="107">
        <v>0</v>
      </c>
      <c r="I878" s="3">
        <v>25</v>
      </c>
      <c r="J878" s="3">
        <f t="shared" si="243"/>
        <v>516.6</v>
      </c>
      <c r="K878" s="55">
        <f t="shared" si="244"/>
        <v>1277.9999999999998</v>
      </c>
      <c r="L878" s="55">
        <f t="shared" si="245"/>
        <v>207</v>
      </c>
      <c r="M878" s="3">
        <f t="shared" si="246"/>
        <v>547.20000000000005</v>
      </c>
      <c r="N878" s="55">
        <f t="shared" si="247"/>
        <v>1276.2</v>
      </c>
      <c r="O878" s="5">
        <v>0</v>
      </c>
      <c r="P878" s="3">
        <f t="shared" si="248"/>
        <v>3825</v>
      </c>
      <c r="Q878" s="3">
        <f t="shared" si="249"/>
        <v>1088.8000000000002</v>
      </c>
      <c r="R878" s="3">
        <f t="shared" si="250"/>
        <v>2761.2</v>
      </c>
      <c r="S878" s="57">
        <f t="shared" si="251"/>
        <v>16911.2</v>
      </c>
      <c r="T878" s="1">
        <v>111</v>
      </c>
      <c r="U878" s="162"/>
      <c r="V878" s="162"/>
      <c r="W878" s="162"/>
      <c r="X878" s="162"/>
      <c r="Y878" s="162"/>
      <c r="Z878" s="162"/>
      <c r="AA878" s="162"/>
      <c r="AB878" s="162"/>
      <c r="AC878" s="162"/>
      <c r="AD878" s="162"/>
      <c r="AE878" s="162"/>
      <c r="AF878" s="162"/>
      <c r="AG878" s="162"/>
      <c r="AH878" s="162"/>
      <c r="AI878" s="162"/>
      <c r="AJ878" s="162"/>
      <c r="AK878" s="162"/>
      <c r="AL878" s="162"/>
      <c r="AM878" s="162"/>
      <c r="AN878" s="162"/>
      <c r="AO878" s="162"/>
      <c r="AP878" s="162"/>
      <c r="AQ878" s="162"/>
      <c r="AR878" s="162"/>
      <c r="AS878" s="162"/>
      <c r="AT878" s="162"/>
      <c r="AU878" s="162"/>
      <c r="AV878" s="162"/>
      <c r="AW878" s="162"/>
      <c r="AX878" s="162"/>
      <c r="AY878" s="162"/>
      <c r="AZ878" s="162"/>
      <c r="BA878" s="162"/>
      <c r="BB878" s="162"/>
      <c r="BC878" s="162"/>
      <c r="BD878" s="162"/>
      <c r="BE878" s="162"/>
      <c r="BF878" s="162"/>
      <c r="BG878" s="162"/>
      <c r="BH878" s="162"/>
      <c r="BI878" s="162"/>
      <c r="BJ878" s="162"/>
      <c r="BK878" s="162"/>
      <c r="BL878" s="162"/>
      <c r="BM878" s="162"/>
      <c r="BN878" s="162"/>
      <c r="BO878" s="162"/>
      <c r="BP878" s="162"/>
      <c r="BQ878" s="162"/>
      <c r="BR878" s="162"/>
      <c r="BS878" s="162"/>
      <c r="BT878" s="162"/>
      <c r="BU878" s="162"/>
      <c r="BV878" s="162"/>
      <c r="BW878" s="162"/>
      <c r="BX878" s="162"/>
      <c r="BY878" s="162"/>
      <c r="BZ878" s="162"/>
      <c r="CA878" s="162"/>
      <c r="CB878" s="162"/>
      <c r="CC878" s="162"/>
      <c r="CD878" s="162"/>
      <c r="CE878" s="162"/>
      <c r="CF878" s="162"/>
      <c r="CG878" s="162"/>
      <c r="CH878" s="162"/>
      <c r="CI878" s="162"/>
      <c r="CJ878" s="162"/>
      <c r="CK878" s="162"/>
      <c r="CL878" s="162"/>
      <c r="CM878" s="162"/>
      <c r="CN878" s="162"/>
      <c r="CO878" s="162"/>
      <c r="CP878" s="162"/>
      <c r="CQ878" s="162"/>
      <c r="CR878" s="162"/>
      <c r="CS878" s="162"/>
      <c r="CT878" s="162"/>
      <c r="CU878" s="162"/>
      <c r="CV878" s="162"/>
      <c r="CW878" s="162"/>
      <c r="CX878" s="162"/>
      <c r="CY878" s="162"/>
      <c r="CZ878" s="162"/>
      <c r="DA878" s="162"/>
      <c r="DB878" s="162"/>
      <c r="DC878" s="162"/>
      <c r="DD878" s="162"/>
      <c r="DE878" s="162"/>
      <c r="DF878" s="162"/>
      <c r="DG878" s="162"/>
      <c r="DH878" s="162"/>
      <c r="DI878" s="162"/>
      <c r="DJ878" s="162"/>
      <c r="DK878" s="162"/>
      <c r="DL878" s="162"/>
      <c r="DM878" s="162"/>
      <c r="DN878" s="162"/>
      <c r="DO878" s="162"/>
      <c r="DP878" s="162"/>
      <c r="DQ878" s="162"/>
      <c r="DR878" s="162"/>
      <c r="DS878" s="162"/>
      <c r="DT878" s="162"/>
      <c r="DU878" s="162"/>
      <c r="DV878" s="162"/>
      <c r="DW878" s="162"/>
      <c r="DX878" s="162"/>
      <c r="DY878" s="162"/>
      <c r="DZ878" s="162"/>
      <c r="EA878" s="162"/>
      <c r="EB878" s="162"/>
      <c r="EC878" s="162"/>
      <c r="ED878" s="162"/>
      <c r="EE878" s="162"/>
      <c r="EF878" s="162"/>
      <c r="EG878" s="162"/>
      <c r="EH878" s="162"/>
      <c r="EI878" s="162"/>
      <c r="EJ878" s="162"/>
      <c r="EK878" s="162"/>
      <c r="EL878" s="162"/>
      <c r="EM878" s="162"/>
      <c r="EN878" s="162"/>
      <c r="EO878" s="162"/>
      <c r="EP878" s="162"/>
      <c r="EQ878" s="162"/>
      <c r="ER878" s="162"/>
      <c r="ES878" s="162"/>
      <c r="ET878" s="162"/>
      <c r="EU878" s="162"/>
      <c r="EV878" s="162"/>
      <c r="EW878" s="162"/>
      <c r="EX878" s="162"/>
      <c r="EY878" s="162"/>
      <c r="EZ878" s="162"/>
      <c r="FA878" s="162"/>
      <c r="FB878" s="162"/>
      <c r="FC878" s="162"/>
      <c r="FD878" s="162"/>
      <c r="FE878" s="162"/>
      <c r="FF878" s="162"/>
      <c r="FG878" s="162"/>
      <c r="FH878" s="162"/>
      <c r="FI878" s="162"/>
      <c r="FJ878" s="162"/>
      <c r="FK878" s="162"/>
      <c r="FL878" s="162"/>
    </row>
    <row r="879" spans="1:168" s="163" customFormat="1" ht="15" customHeight="1" x14ac:dyDescent="0.25">
      <c r="A879" s="1">
        <v>38</v>
      </c>
      <c r="B879" s="2" t="s">
        <v>969</v>
      </c>
      <c r="C879" s="1" t="s">
        <v>30</v>
      </c>
      <c r="D879" s="1" t="s">
        <v>924</v>
      </c>
      <c r="E879" s="124" t="s">
        <v>937</v>
      </c>
      <c r="F879" s="1" t="s">
        <v>32</v>
      </c>
      <c r="G879" s="3">
        <v>18000</v>
      </c>
      <c r="H879" s="107">
        <v>0</v>
      </c>
      <c r="I879" s="3">
        <v>25</v>
      </c>
      <c r="J879" s="3">
        <f t="shared" si="243"/>
        <v>516.6</v>
      </c>
      <c r="K879" s="55">
        <f t="shared" si="244"/>
        <v>1277.9999999999998</v>
      </c>
      <c r="L879" s="55">
        <f t="shared" si="245"/>
        <v>207</v>
      </c>
      <c r="M879" s="3">
        <f t="shared" si="246"/>
        <v>547.20000000000005</v>
      </c>
      <c r="N879" s="55">
        <f t="shared" si="247"/>
        <v>1276.2</v>
      </c>
      <c r="O879" s="5">
        <v>0</v>
      </c>
      <c r="P879" s="3">
        <f t="shared" si="248"/>
        <v>3825</v>
      </c>
      <c r="Q879" s="3">
        <f t="shared" si="249"/>
        <v>1088.8000000000002</v>
      </c>
      <c r="R879" s="3">
        <f t="shared" si="250"/>
        <v>2761.2</v>
      </c>
      <c r="S879" s="57">
        <f t="shared" si="251"/>
        <v>16911.2</v>
      </c>
      <c r="T879" s="1">
        <v>111</v>
      </c>
      <c r="U879" s="162"/>
      <c r="V879" s="162"/>
      <c r="W879" s="162"/>
      <c r="X879" s="162"/>
      <c r="Y879" s="162"/>
      <c r="Z879" s="162"/>
      <c r="AA879" s="162"/>
      <c r="AB879" s="162"/>
      <c r="AC879" s="162"/>
      <c r="AD879" s="162"/>
      <c r="AE879" s="162"/>
      <c r="AF879" s="162"/>
      <c r="AG879" s="162"/>
      <c r="AH879" s="162"/>
      <c r="AI879" s="162"/>
      <c r="AJ879" s="162"/>
      <c r="AK879" s="162"/>
      <c r="AL879" s="162"/>
      <c r="AM879" s="162"/>
      <c r="AN879" s="162"/>
      <c r="AO879" s="162"/>
      <c r="AP879" s="162"/>
      <c r="AQ879" s="162"/>
      <c r="AR879" s="162"/>
      <c r="AS879" s="162"/>
      <c r="AT879" s="162"/>
      <c r="AU879" s="162"/>
      <c r="AV879" s="162"/>
      <c r="AW879" s="162"/>
      <c r="AX879" s="162"/>
      <c r="AY879" s="162"/>
      <c r="AZ879" s="162"/>
      <c r="BA879" s="162"/>
      <c r="BB879" s="162"/>
      <c r="BC879" s="162"/>
      <c r="BD879" s="162"/>
      <c r="BE879" s="162"/>
      <c r="BF879" s="162"/>
      <c r="BG879" s="162"/>
      <c r="BH879" s="162"/>
      <c r="BI879" s="162"/>
      <c r="BJ879" s="162"/>
      <c r="BK879" s="162"/>
      <c r="BL879" s="162"/>
      <c r="BM879" s="162"/>
      <c r="BN879" s="162"/>
      <c r="BO879" s="162"/>
      <c r="BP879" s="162"/>
      <c r="BQ879" s="162"/>
      <c r="BR879" s="162"/>
      <c r="BS879" s="162"/>
      <c r="BT879" s="162"/>
      <c r="BU879" s="162"/>
      <c r="BV879" s="162"/>
      <c r="BW879" s="162"/>
      <c r="BX879" s="162"/>
      <c r="BY879" s="162"/>
      <c r="BZ879" s="162"/>
      <c r="CA879" s="162"/>
      <c r="CB879" s="162"/>
      <c r="CC879" s="162"/>
      <c r="CD879" s="162"/>
      <c r="CE879" s="162"/>
      <c r="CF879" s="162"/>
      <c r="CG879" s="162"/>
      <c r="CH879" s="162"/>
      <c r="CI879" s="162"/>
      <c r="CJ879" s="162"/>
      <c r="CK879" s="162"/>
      <c r="CL879" s="162"/>
      <c r="CM879" s="162"/>
      <c r="CN879" s="162"/>
      <c r="CO879" s="162"/>
      <c r="CP879" s="162"/>
      <c r="CQ879" s="162"/>
      <c r="CR879" s="162"/>
      <c r="CS879" s="162"/>
      <c r="CT879" s="162"/>
      <c r="CU879" s="162"/>
      <c r="CV879" s="162"/>
      <c r="CW879" s="162"/>
      <c r="CX879" s="162"/>
      <c r="CY879" s="162"/>
      <c r="CZ879" s="162"/>
      <c r="DA879" s="162"/>
      <c r="DB879" s="162"/>
      <c r="DC879" s="162"/>
      <c r="DD879" s="162"/>
      <c r="DE879" s="162"/>
      <c r="DF879" s="162"/>
      <c r="DG879" s="162"/>
      <c r="DH879" s="162"/>
      <c r="DI879" s="162"/>
      <c r="DJ879" s="162"/>
      <c r="DK879" s="162"/>
      <c r="DL879" s="162"/>
      <c r="DM879" s="162"/>
      <c r="DN879" s="162"/>
      <c r="DO879" s="162"/>
      <c r="DP879" s="162"/>
      <c r="DQ879" s="162"/>
      <c r="DR879" s="162"/>
      <c r="DS879" s="162"/>
      <c r="DT879" s="162"/>
      <c r="DU879" s="162"/>
      <c r="DV879" s="162"/>
      <c r="DW879" s="162"/>
      <c r="DX879" s="162"/>
      <c r="DY879" s="162"/>
      <c r="DZ879" s="162"/>
      <c r="EA879" s="162"/>
      <c r="EB879" s="162"/>
      <c r="EC879" s="162"/>
      <c r="ED879" s="162"/>
      <c r="EE879" s="162"/>
      <c r="EF879" s="162"/>
      <c r="EG879" s="162"/>
      <c r="EH879" s="162"/>
      <c r="EI879" s="162"/>
      <c r="EJ879" s="162"/>
      <c r="EK879" s="162"/>
      <c r="EL879" s="162"/>
      <c r="EM879" s="162"/>
      <c r="EN879" s="162"/>
      <c r="EO879" s="162"/>
      <c r="EP879" s="162"/>
      <c r="EQ879" s="162"/>
      <c r="ER879" s="162"/>
      <c r="ES879" s="162"/>
      <c r="ET879" s="162"/>
      <c r="EU879" s="162"/>
      <c r="EV879" s="162"/>
      <c r="EW879" s="162"/>
      <c r="EX879" s="162"/>
      <c r="EY879" s="162"/>
      <c r="EZ879" s="162"/>
      <c r="FA879" s="162"/>
      <c r="FB879" s="162"/>
      <c r="FC879" s="162"/>
      <c r="FD879" s="162"/>
      <c r="FE879" s="162"/>
      <c r="FF879" s="162"/>
      <c r="FG879" s="162"/>
      <c r="FH879" s="162"/>
      <c r="FI879" s="162"/>
      <c r="FJ879" s="162"/>
      <c r="FK879" s="162"/>
      <c r="FL879" s="162"/>
    </row>
    <row r="880" spans="1:168" s="163" customFormat="1" ht="15" customHeight="1" x14ac:dyDescent="0.25">
      <c r="A880" s="1">
        <v>39</v>
      </c>
      <c r="B880" s="2" t="s">
        <v>970</v>
      </c>
      <c r="C880" s="1" t="s">
        <v>30</v>
      </c>
      <c r="D880" s="1" t="s">
        <v>924</v>
      </c>
      <c r="E880" s="89" t="s">
        <v>654</v>
      </c>
      <c r="F880" s="89" t="s">
        <v>32</v>
      </c>
      <c r="G880" s="90">
        <v>22575</v>
      </c>
      <c r="H880" s="91">
        <v>0</v>
      </c>
      <c r="I880" s="90">
        <v>25</v>
      </c>
      <c r="J880" s="90">
        <f t="shared" si="243"/>
        <v>647.90250000000003</v>
      </c>
      <c r="K880" s="92">
        <f t="shared" si="244"/>
        <v>1602.8249999999998</v>
      </c>
      <c r="L880" s="92">
        <f t="shared" si="245"/>
        <v>259.61250000000001</v>
      </c>
      <c r="M880" s="90">
        <f t="shared" si="246"/>
        <v>686.28</v>
      </c>
      <c r="N880" s="92">
        <f t="shared" si="247"/>
        <v>1600.5675000000001</v>
      </c>
      <c r="O880" s="5">
        <v>0</v>
      </c>
      <c r="P880" s="90">
        <f t="shared" si="248"/>
        <v>4797.1875</v>
      </c>
      <c r="Q880" s="90">
        <f t="shared" si="249"/>
        <v>1359.1824999999999</v>
      </c>
      <c r="R880" s="90">
        <f t="shared" si="250"/>
        <v>3463.0050000000001</v>
      </c>
      <c r="S880" s="5">
        <f t="shared" si="251"/>
        <v>21215.817500000001</v>
      </c>
      <c r="T880" s="89">
        <v>111</v>
      </c>
      <c r="U880" s="162"/>
      <c r="V880" s="162"/>
      <c r="W880" s="162"/>
      <c r="X880" s="162"/>
      <c r="Y880" s="162"/>
      <c r="Z880" s="162"/>
      <c r="AA880" s="162"/>
      <c r="AB880" s="162"/>
      <c r="AC880" s="162"/>
      <c r="AD880" s="162"/>
      <c r="AE880" s="162"/>
      <c r="AF880" s="162"/>
      <c r="AG880" s="162"/>
      <c r="AH880" s="162"/>
      <c r="AI880" s="162"/>
      <c r="AJ880" s="162"/>
      <c r="AK880" s="162"/>
      <c r="AL880" s="162"/>
      <c r="AM880" s="162"/>
      <c r="AN880" s="162"/>
      <c r="AO880" s="162"/>
      <c r="AP880" s="162"/>
      <c r="AQ880" s="162"/>
      <c r="AR880" s="162"/>
      <c r="AS880" s="162"/>
      <c r="AT880" s="162"/>
      <c r="AU880" s="162"/>
      <c r="AV880" s="162"/>
      <c r="AW880" s="162"/>
      <c r="AX880" s="162"/>
      <c r="AY880" s="162"/>
      <c r="AZ880" s="162"/>
      <c r="BA880" s="162"/>
      <c r="BB880" s="162"/>
      <c r="BC880" s="162"/>
      <c r="BD880" s="162"/>
      <c r="BE880" s="162"/>
      <c r="BF880" s="162"/>
      <c r="BG880" s="162"/>
      <c r="BH880" s="162"/>
      <c r="BI880" s="162"/>
      <c r="BJ880" s="162"/>
      <c r="BK880" s="162"/>
      <c r="BL880" s="162"/>
      <c r="BM880" s="162"/>
      <c r="BN880" s="162"/>
      <c r="BO880" s="162"/>
      <c r="BP880" s="162"/>
      <c r="BQ880" s="162"/>
      <c r="BR880" s="162"/>
      <c r="BS880" s="162"/>
      <c r="BT880" s="162"/>
      <c r="BU880" s="162"/>
      <c r="BV880" s="162"/>
      <c r="BW880" s="162"/>
      <c r="BX880" s="162"/>
      <c r="BY880" s="162"/>
      <c r="BZ880" s="162"/>
      <c r="CA880" s="162"/>
      <c r="CB880" s="162"/>
      <c r="CC880" s="162"/>
      <c r="CD880" s="162"/>
      <c r="CE880" s="162"/>
      <c r="CF880" s="162"/>
      <c r="CG880" s="162"/>
      <c r="CH880" s="162"/>
      <c r="CI880" s="162"/>
      <c r="CJ880" s="162"/>
      <c r="CK880" s="162"/>
      <c r="CL880" s="162"/>
      <c r="CM880" s="162"/>
      <c r="CN880" s="162"/>
      <c r="CO880" s="162"/>
      <c r="CP880" s="162"/>
      <c r="CQ880" s="162"/>
      <c r="CR880" s="162"/>
      <c r="CS880" s="162"/>
      <c r="CT880" s="162"/>
      <c r="CU880" s="162"/>
      <c r="CV880" s="162"/>
      <c r="CW880" s="162"/>
      <c r="CX880" s="162"/>
      <c r="CY880" s="162"/>
      <c r="CZ880" s="162"/>
      <c r="DA880" s="162"/>
      <c r="DB880" s="162"/>
      <c r="DC880" s="162"/>
      <c r="DD880" s="162"/>
      <c r="DE880" s="162"/>
      <c r="DF880" s="162"/>
      <c r="DG880" s="162"/>
      <c r="DH880" s="162"/>
      <c r="DI880" s="162"/>
      <c r="DJ880" s="162"/>
      <c r="DK880" s="162"/>
      <c r="DL880" s="162"/>
      <c r="DM880" s="162"/>
      <c r="DN880" s="162"/>
      <c r="DO880" s="162"/>
      <c r="DP880" s="162"/>
      <c r="DQ880" s="162"/>
      <c r="DR880" s="162"/>
      <c r="DS880" s="162"/>
      <c r="DT880" s="162"/>
      <c r="DU880" s="162"/>
      <c r="DV880" s="162"/>
      <c r="DW880" s="162"/>
      <c r="DX880" s="162"/>
      <c r="DY880" s="162"/>
      <c r="DZ880" s="162"/>
      <c r="EA880" s="162"/>
      <c r="EB880" s="162"/>
      <c r="EC880" s="162"/>
      <c r="ED880" s="162"/>
      <c r="EE880" s="162"/>
      <c r="EF880" s="162"/>
      <c r="EG880" s="162"/>
      <c r="EH880" s="162"/>
      <c r="EI880" s="162"/>
      <c r="EJ880" s="162"/>
      <c r="EK880" s="162"/>
      <c r="EL880" s="162"/>
      <c r="EM880" s="162"/>
      <c r="EN880" s="162"/>
      <c r="EO880" s="162"/>
      <c r="EP880" s="162"/>
      <c r="EQ880" s="162"/>
      <c r="ER880" s="162"/>
      <c r="ES880" s="162"/>
      <c r="ET880" s="162"/>
      <c r="EU880" s="162"/>
      <c r="EV880" s="162"/>
      <c r="EW880" s="162"/>
      <c r="EX880" s="162"/>
      <c r="EY880" s="162"/>
      <c r="EZ880" s="162"/>
      <c r="FA880" s="162"/>
      <c r="FB880" s="162"/>
      <c r="FC880" s="162"/>
      <c r="FD880" s="162"/>
      <c r="FE880" s="162"/>
      <c r="FF880" s="162"/>
      <c r="FG880" s="162"/>
      <c r="FH880" s="162"/>
      <c r="FI880" s="162"/>
      <c r="FJ880" s="162"/>
      <c r="FK880" s="162"/>
      <c r="FL880" s="162"/>
    </row>
    <row r="881" spans="1:168" s="163" customFormat="1" ht="15" customHeight="1" x14ac:dyDescent="0.25">
      <c r="A881" s="1">
        <v>40</v>
      </c>
      <c r="B881" s="2" t="s">
        <v>971</v>
      </c>
      <c r="C881" s="1" t="s">
        <v>30</v>
      </c>
      <c r="D881" s="1" t="s">
        <v>924</v>
      </c>
      <c r="E881" s="89" t="s">
        <v>654</v>
      </c>
      <c r="F881" s="89" t="s">
        <v>32</v>
      </c>
      <c r="G881" s="90">
        <v>22575</v>
      </c>
      <c r="H881" s="91">
        <v>0</v>
      </c>
      <c r="I881" s="90">
        <v>25</v>
      </c>
      <c r="J881" s="90">
        <f t="shared" si="243"/>
        <v>647.90250000000003</v>
      </c>
      <c r="K881" s="92">
        <f t="shared" si="244"/>
        <v>1602.8249999999998</v>
      </c>
      <c r="L881" s="92">
        <f t="shared" si="245"/>
        <v>259.61250000000001</v>
      </c>
      <c r="M881" s="90">
        <f t="shared" si="246"/>
        <v>686.28</v>
      </c>
      <c r="N881" s="92">
        <f t="shared" si="247"/>
        <v>1600.5675000000001</v>
      </c>
      <c r="O881" s="5">
        <v>0</v>
      </c>
      <c r="P881" s="90">
        <f t="shared" si="248"/>
        <v>4797.1875</v>
      </c>
      <c r="Q881" s="90">
        <f t="shared" si="249"/>
        <v>1359.1824999999999</v>
      </c>
      <c r="R881" s="90">
        <f t="shared" si="250"/>
        <v>3463.0050000000001</v>
      </c>
      <c r="S881" s="5">
        <f t="shared" si="251"/>
        <v>21215.817500000001</v>
      </c>
      <c r="T881" s="89">
        <v>111</v>
      </c>
      <c r="U881" s="162"/>
      <c r="V881" s="162"/>
      <c r="W881" s="162"/>
      <c r="X881" s="162"/>
      <c r="Y881" s="162"/>
      <c r="Z881" s="162"/>
      <c r="AA881" s="162"/>
      <c r="AB881" s="162"/>
      <c r="AC881" s="162"/>
      <c r="AD881" s="162"/>
      <c r="AE881" s="162"/>
      <c r="AF881" s="162"/>
      <c r="AG881" s="162"/>
      <c r="AH881" s="162"/>
      <c r="AI881" s="162"/>
      <c r="AJ881" s="162"/>
      <c r="AK881" s="162"/>
      <c r="AL881" s="162"/>
      <c r="AM881" s="162"/>
      <c r="AN881" s="162"/>
      <c r="AO881" s="162"/>
      <c r="AP881" s="162"/>
      <c r="AQ881" s="162"/>
      <c r="AR881" s="162"/>
      <c r="AS881" s="162"/>
      <c r="AT881" s="162"/>
      <c r="AU881" s="162"/>
      <c r="AV881" s="162"/>
      <c r="AW881" s="162"/>
      <c r="AX881" s="162"/>
      <c r="AY881" s="162"/>
      <c r="AZ881" s="162"/>
      <c r="BA881" s="162"/>
      <c r="BB881" s="162"/>
      <c r="BC881" s="162"/>
      <c r="BD881" s="162"/>
      <c r="BE881" s="162"/>
      <c r="BF881" s="162"/>
      <c r="BG881" s="162"/>
      <c r="BH881" s="162"/>
      <c r="BI881" s="162"/>
      <c r="BJ881" s="162"/>
      <c r="BK881" s="162"/>
      <c r="BL881" s="162"/>
      <c r="BM881" s="162"/>
      <c r="BN881" s="162"/>
      <c r="BO881" s="162"/>
      <c r="BP881" s="162"/>
      <c r="BQ881" s="162"/>
      <c r="BR881" s="162"/>
      <c r="BS881" s="162"/>
      <c r="BT881" s="162"/>
      <c r="BU881" s="162"/>
      <c r="BV881" s="162"/>
      <c r="BW881" s="162"/>
      <c r="BX881" s="162"/>
      <c r="BY881" s="162"/>
      <c r="BZ881" s="162"/>
      <c r="CA881" s="162"/>
      <c r="CB881" s="162"/>
      <c r="CC881" s="162"/>
      <c r="CD881" s="162"/>
      <c r="CE881" s="162"/>
      <c r="CF881" s="162"/>
      <c r="CG881" s="162"/>
      <c r="CH881" s="162"/>
      <c r="CI881" s="162"/>
      <c r="CJ881" s="162"/>
      <c r="CK881" s="162"/>
      <c r="CL881" s="162"/>
      <c r="CM881" s="162"/>
      <c r="CN881" s="162"/>
      <c r="CO881" s="162"/>
      <c r="CP881" s="162"/>
      <c r="CQ881" s="162"/>
      <c r="CR881" s="162"/>
      <c r="CS881" s="162"/>
      <c r="CT881" s="162"/>
      <c r="CU881" s="162"/>
      <c r="CV881" s="162"/>
      <c r="CW881" s="162"/>
      <c r="CX881" s="162"/>
      <c r="CY881" s="162"/>
      <c r="CZ881" s="162"/>
      <c r="DA881" s="162"/>
      <c r="DB881" s="162"/>
      <c r="DC881" s="162"/>
      <c r="DD881" s="162"/>
      <c r="DE881" s="162"/>
      <c r="DF881" s="162"/>
      <c r="DG881" s="162"/>
      <c r="DH881" s="162"/>
      <c r="DI881" s="162"/>
      <c r="DJ881" s="162"/>
      <c r="DK881" s="162"/>
      <c r="DL881" s="162"/>
      <c r="DM881" s="162"/>
      <c r="DN881" s="162"/>
      <c r="DO881" s="162"/>
      <c r="DP881" s="162"/>
      <c r="DQ881" s="162"/>
      <c r="DR881" s="162"/>
      <c r="DS881" s="162"/>
      <c r="DT881" s="162"/>
      <c r="DU881" s="162"/>
      <c r="DV881" s="162"/>
      <c r="DW881" s="162"/>
      <c r="DX881" s="162"/>
      <c r="DY881" s="162"/>
      <c r="DZ881" s="162"/>
      <c r="EA881" s="162"/>
      <c r="EB881" s="162"/>
      <c r="EC881" s="162"/>
      <c r="ED881" s="162"/>
      <c r="EE881" s="162"/>
      <c r="EF881" s="162"/>
      <c r="EG881" s="162"/>
      <c r="EH881" s="162"/>
      <c r="EI881" s="162"/>
      <c r="EJ881" s="162"/>
      <c r="EK881" s="162"/>
      <c r="EL881" s="162"/>
      <c r="EM881" s="162"/>
      <c r="EN881" s="162"/>
      <c r="EO881" s="162"/>
      <c r="EP881" s="162"/>
      <c r="EQ881" s="162"/>
      <c r="ER881" s="162"/>
      <c r="ES881" s="162"/>
      <c r="ET881" s="162"/>
      <c r="EU881" s="162"/>
      <c r="EV881" s="162"/>
      <c r="EW881" s="162"/>
      <c r="EX881" s="162"/>
      <c r="EY881" s="162"/>
      <c r="EZ881" s="162"/>
      <c r="FA881" s="162"/>
      <c r="FB881" s="162"/>
      <c r="FC881" s="162"/>
      <c r="FD881" s="162"/>
      <c r="FE881" s="162"/>
      <c r="FF881" s="162"/>
      <c r="FG881" s="162"/>
      <c r="FH881" s="162"/>
      <c r="FI881" s="162"/>
      <c r="FJ881" s="162"/>
      <c r="FK881" s="162"/>
      <c r="FL881" s="162"/>
    </row>
    <row r="882" spans="1:168" s="163" customFormat="1" ht="15" customHeight="1" x14ac:dyDescent="0.25">
      <c r="A882" s="1">
        <v>41</v>
      </c>
      <c r="B882" s="122" t="s">
        <v>972</v>
      </c>
      <c r="C882" s="1" t="s">
        <v>30</v>
      </c>
      <c r="D882" s="1" t="s">
        <v>924</v>
      </c>
      <c r="E882" s="1" t="s">
        <v>973</v>
      </c>
      <c r="F882" s="1" t="s">
        <v>32</v>
      </c>
      <c r="G882" s="3">
        <v>18000</v>
      </c>
      <c r="H882" s="107">
        <v>0</v>
      </c>
      <c r="I882" s="3">
        <v>25</v>
      </c>
      <c r="J882" s="3">
        <f t="shared" si="243"/>
        <v>516.6</v>
      </c>
      <c r="K882" s="55">
        <f t="shared" si="244"/>
        <v>1277.9999999999998</v>
      </c>
      <c r="L882" s="55">
        <f t="shared" si="245"/>
        <v>207</v>
      </c>
      <c r="M882" s="3">
        <f t="shared" si="246"/>
        <v>547.20000000000005</v>
      </c>
      <c r="N882" s="55">
        <f t="shared" si="247"/>
        <v>1276.2</v>
      </c>
      <c r="O882" s="5">
        <v>0</v>
      </c>
      <c r="P882" s="3">
        <f t="shared" si="248"/>
        <v>3825</v>
      </c>
      <c r="Q882" s="3">
        <f t="shared" si="249"/>
        <v>1088.8000000000002</v>
      </c>
      <c r="R882" s="3">
        <f t="shared" si="250"/>
        <v>2761.2</v>
      </c>
      <c r="S882" s="57">
        <f t="shared" si="251"/>
        <v>16911.2</v>
      </c>
      <c r="T882" s="1">
        <v>111</v>
      </c>
      <c r="U882" s="162"/>
      <c r="V882" s="162"/>
      <c r="W882" s="162"/>
      <c r="X882" s="162"/>
      <c r="Y882" s="162"/>
      <c r="Z882" s="162"/>
      <c r="AA882" s="162"/>
      <c r="AB882" s="162"/>
      <c r="AC882" s="162"/>
      <c r="AD882" s="162"/>
      <c r="AE882" s="162"/>
      <c r="AF882" s="162"/>
      <c r="AG882" s="162"/>
      <c r="AH882" s="162"/>
      <c r="AI882" s="162"/>
      <c r="AJ882" s="162"/>
      <c r="AK882" s="162"/>
      <c r="AL882" s="162"/>
      <c r="AM882" s="162"/>
      <c r="AN882" s="162"/>
      <c r="AO882" s="162"/>
      <c r="AP882" s="162"/>
      <c r="AQ882" s="162"/>
      <c r="AR882" s="162"/>
      <c r="AS882" s="162"/>
      <c r="AT882" s="162"/>
      <c r="AU882" s="162"/>
      <c r="AV882" s="162"/>
      <c r="AW882" s="162"/>
      <c r="AX882" s="162"/>
      <c r="AY882" s="162"/>
      <c r="AZ882" s="162"/>
      <c r="BA882" s="162"/>
      <c r="BB882" s="162"/>
      <c r="BC882" s="162"/>
      <c r="BD882" s="162"/>
      <c r="BE882" s="162"/>
      <c r="BF882" s="162"/>
      <c r="BG882" s="162"/>
      <c r="BH882" s="162"/>
      <c r="BI882" s="162"/>
      <c r="BJ882" s="162"/>
      <c r="BK882" s="162"/>
      <c r="BL882" s="162"/>
      <c r="BM882" s="162"/>
      <c r="BN882" s="162"/>
      <c r="BO882" s="162"/>
      <c r="BP882" s="162"/>
      <c r="BQ882" s="162"/>
      <c r="BR882" s="162"/>
      <c r="BS882" s="162"/>
      <c r="BT882" s="162"/>
      <c r="BU882" s="162"/>
      <c r="BV882" s="162"/>
      <c r="BW882" s="162"/>
      <c r="BX882" s="162"/>
      <c r="BY882" s="162"/>
      <c r="BZ882" s="162"/>
      <c r="CA882" s="162"/>
      <c r="CB882" s="162"/>
      <c r="CC882" s="162"/>
      <c r="CD882" s="162"/>
      <c r="CE882" s="162"/>
      <c r="CF882" s="162"/>
      <c r="CG882" s="162"/>
      <c r="CH882" s="162"/>
      <c r="CI882" s="162"/>
      <c r="CJ882" s="162"/>
      <c r="CK882" s="162"/>
      <c r="CL882" s="162"/>
      <c r="CM882" s="162"/>
      <c r="CN882" s="162"/>
      <c r="CO882" s="162"/>
      <c r="CP882" s="162"/>
      <c r="CQ882" s="162"/>
      <c r="CR882" s="162"/>
      <c r="CS882" s="162"/>
      <c r="CT882" s="162"/>
      <c r="CU882" s="162"/>
      <c r="CV882" s="162"/>
      <c r="CW882" s="162"/>
      <c r="CX882" s="162"/>
      <c r="CY882" s="162"/>
      <c r="CZ882" s="162"/>
      <c r="DA882" s="162"/>
      <c r="DB882" s="162"/>
      <c r="DC882" s="162"/>
      <c r="DD882" s="162"/>
      <c r="DE882" s="162"/>
      <c r="DF882" s="162"/>
      <c r="DG882" s="162"/>
      <c r="DH882" s="162"/>
      <c r="DI882" s="162"/>
      <c r="DJ882" s="162"/>
      <c r="DK882" s="162"/>
      <c r="DL882" s="162"/>
      <c r="DM882" s="162"/>
      <c r="DN882" s="162"/>
      <c r="DO882" s="162"/>
      <c r="DP882" s="162"/>
      <c r="DQ882" s="162"/>
      <c r="DR882" s="162"/>
      <c r="DS882" s="162"/>
      <c r="DT882" s="162"/>
      <c r="DU882" s="162"/>
      <c r="DV882" s="162"/>
      <c r="DW882" s="162"/>
      <c r="DX882" s="162"/>
      <c r="DY882" s="162"/>
      <c r="DZ882" s="162"/>
      <c r="EA882" s="162"/>
      <c r="EB882" s="162"/>
      <c r="EC882" s="162"/>
      <c r="ED882" s="162"/>
      <c r="EE882" s="162"/>
      <c r="EF882" s="162"/>
      <c r="EG882" s="162"/>
      <c r="EH882" s="162"/>
      <c r="EI882" s="162"/>
      <c r="EJ882" s="162"/>
      <c r="EK882" s="162"/>
      <c r="EL882" s="162"/>
      <c r="EM882" s="162"/>
      <c r="EN882" s="162"/>
      <c r="EO882" s="162"/>
      <c r="EP882" s="162"/>
      <c r="EQ882" s="162"/>
      <c r="ER882" s="162"/>
      <c r="ES882" s="162"/>
      <c r="ET882" s="162"/>
      <c r="EU882" s="162"/>
      <c r="EV882" s="162"/>
      <c r="EW882" s="162"/>
      <c r="EX882" s="162"/>
      <c r="EY882" s="162"/>
      <c r="EZ882" s="162"/>
      <c r="FA882" s="162"/>
      <c r="FB882" s="162"/>
      <c r="FC882" s="162"/>
      <c r="FD882" s="162"/>
      <c r="FE882" s="162"/>
      <c r="FF882" s="162"/>
      <c r="FG882" s="162"/>
      <c r="FH882" s="162"/>
      <c r="FI882" s="162"/>
      <c r="FJ882" s="162"/>
      <c r="FK882" s="162"/>
      <c r="FL882" s="162"/>
    </row>
    <row r="883" spans="1:168" s="163" customFormat="1" ht="15" customHeight="1" x14ac:dyDescent="0.25">
      <c r="A883" s="1">
        <v>42</v>
      </c>
      <c r="B883" s="122" t="s">
        <v>974</v>
      </c>
      <c r="C883" s="1" t="s">
        <v>30</v>
      </c>
      <c r="D883" s="1" t="s">
        <v>924</v>
      </c>
      <c r="E883" s="1" t="s">
        <v>973</v>
      </c>
      <c r="F883" s="1" t="s">
        <v>32</v>
      </c>
      <c r="G883" s="3">
        <v>18000</v>
      </c>
      <c r="H883" s="107">
        <v>0</v>
      </c>
      <c r="I883" s="3">
        <v>25</v>
      </c>
      <c r="J883" s="3">
        <f t="shared" si="243"/>
        <v>516.6</v>
      </c>
      <c r="K883" s="55">
        <f t="shared" si="244"/>
        <v>1277.9999999999998</v>
      </c>
      <c r="L883" s="55">
        <f t="shared" si="245"/>
        <v>207</v>
      </c>
      <c r="M883" s="3">
        <f t="shared" si="246"/>
        <v>547.20000000000005</v>
      </c>
      <c r="N883" s="55">
        <f t="shared" si="247"/>
        <v>1276.2</v>
      </c>
      <c r="O883" s="5">
        <v>0</v>
      </c>
      <c r="P883" s="3">
        <f t="shared" si="248"/>
        <v>3825</v>
      </c>
      <c r="Q883" s="3">
        <f t="shared" si="249"/>
        <v>1088.8000000000002</v>
      </c>
      <c r="R883" s="3">
        <f t="shared" si="250"/>
        <v>2761.2</v>
      </c>
      <c r="S883" s="57">
        <f t="shared" si="251"/>
        <v>16911.2</v>
      </c>
      <c r="T883" s="1">
        <v>111</v>
      </c>
      <c r="U883" s="162"/>
      <c r="V883" s="162"/>
      <c r="W883" s="162"/>
      <c r="X883" s="162"/>
      <c r="Y883" s="162"/>
      <c r="Z883" s="162"/>
      <c r="AA883" s="162"/>
      <c r="AB883" s="162"/>
      <c r="AC883" s="162"/>
      <c r="AD883" s="162"/>
      <c r="AE883" s="162"/>
      <c r="AF883" s="162"/>
      <c r="AG883" s="162"/>
      <c r="AH883" s="162"/>
      <c r="AI883" s="162"/>
      <c r="AJ883" s="162"/>
      <c r="AK883" s="162"/>
      <c r="AL883" s="162"/>
      <c r="AM883" s="162"/>
      <c r="AN883" s="162"/>
      <c r="AO883" s="162"/>
      <c r="AP883" s="162"/>
      <c r="AQ883" s="162"/>
      <c r="AR883" s="162"/>
      <c r="AS883" s="162"/>
      <c r="AT883" s="162"/>
      <c r="AU883" s="162"/>
      <c r="AV883" s="162"/>
      <c r="AW883" s="162"/>
      <c r="AX883" s="162"/>
      <c r="AY883" s="162"/>
      <c r="AZ883" s="162"/>
      <c r="BA883" s="162"/>
      <c r="BB883" s="162"/>
      <c r="BC883" s="162"/>
      <c r="BD883" s="162"/>
      <c r="BE883" s="162"/>
      <c r="BF883" s="162"/>
      <c r="BG883" s="162"/>
      <c r="BH883" s="162"/>
      <c r="BI883" s="162"/>
      <c r="BJ883" s="162"/>
      <c r="BK883" s="162"/>
      <c r="BL883" s="162"/>
      <c r="BM883" s="162"/>
      <c r="BN883" s="162"/>
      <c r="BO883" s="162"/>
      <c r="BP883" s="162"/>
      <c r="BQ883" s="162"/>
      <c r="BR883" s="162"/>
      <c r="BS883" s="162"/>
      <c r="BT883" s="162"/>
      <c r="BU883" s="162"/>
      <c r="BV883" s="162"/>
      <c r="BW883" s="162"/>
      <c r="BX883" s="162"/>
      <c r="BY883" s="162"/>
      <c r="BZ883" s="162"/>
      <c r="CA883" s="162"/>
      <c r="CB883" s="162"/>
      <c r="CC883" s="162"/>
      <c r="CD883" s="162"/>
      <c r="CE883" s="162"/>
      <c r="CF883" s="162"/>
      <c r="CG883" s="162"/>
      <c r="CH883" s="162"/>
      <c r="CI883" s="162"/>
      <c r="CJ883" s="162"/>
      <c r="CK883" s="162"/>
      <c r="CL883" s="162"/>
      <c r="CM883" s="162"/>
      <c r="CN883" s="162"/>
      <c r="CO883" s="162"/>
      <c r="CP883" s="162"/>
      <c r="CQ883" s="162"/>
      <c r="CR883" s="162"/>
      <c r="CS883" s="162"/>
      <c r="CT883" s="162"/>
      <c r="CU883" s="162"/>
      <c r="CV883" s="162"/>
      <c r="CW883" s="162"/>
      <c r="CX883" s="162"/>
      <c r="CY883" s="162"/>
      <c r="CZ883" s="162"/>
      <c r="DA883" s="162"/>
      <c r="DB883" s="162"/>
      <c r="DC883" s="162"/>
      <c r="DD883" s="162"/>
      <c r="DE883" s="162"/>
      <c r="DF883" s="162"/>
      <c r="DG883" s="162"/>
      <c r="DH883" s="162"/>
      <c r="DI883" s="162"/>
      <c r="DJ883" s="162"/>
      <c r="DK883" s="162"/>
      <c r="DL883" s="162"/>
      <c r="DM883" s="162"/>
      <c r="DN883" s="162"/>
      <c r="DO883" s="162"/>
      <c r="DP883" s="162"/>
      <c r="DQ883" s="162"/>
      <c r="DR883" s="162"/>
      <c r="DS883" s="162"/>
      <c r="DT883" s="162"/>
      <c r="DU883" s="162"/>
      <c r="DV883" s="162"/>
      <c r="DW883" s="162"/>
      <c r="DX883" s="162"/>
      <c r="DY883" s="162"/>
      <c r="DZ883" s="162"/>
      <c r="EA883" s="162"/>
      <c r="EB883" s="162"/>
      <c r="EC883" s="162"/>
      <c r="ED883" s="162"/>
      <c r="EE883" s="162"/>
      <c r="EF883" s="162"/>
      <c r="EG883" s="162"/>
      <c r="EH883" s="162"/>
      <c r="EI883" s="162"/>
      <c r="EJ883" s="162"/>
      <c r="EK883" s="162"/>
      <c r="EL883" s="162"/>
      <c r="EM883" s="162"/>
      <c r="EN883" s="162"/>
      <c r="EO883" s="162"/>
      <c r="EP883" s="162"/>
      <c r="EQ883" s="162"/>
      <c r="ER883" s="162"/>
      <c r="ES883" s="162"/>
      <c r="ET883" s="162"/>
      <c r="EU883" s="162"/>
      <c r="EV883" s="162"/>
      <c r="EW883" s="162"/>
      <c r="EX883" s="162"/>
      <c r="EY883" s="162"/>
      <c r="EZ883" s="162"/>
      <c r="FA883" s="162"/>
      <c r="FB883" s="162"/>
      <c r="FC883" s="162"/>
      <c r="FD883" s="162"/>
      <c r="FE883" s="162"/>
      <c r="FF883" s="162"/>
      <c r="FG883" s="162"/>
      <c r="FH883" s="162"/>
      <c r="FI883" s="162"/>
      <c r="FJ883" s="162"/>
      <c r="FK883" s="162"/>
      <c r="FL883" s="162"/>
    </row>
    <row r="884" spans="1:168" s="163" customFormat="1" ht="15" customHeight="1" x14ac:dyDescent="0.25">
      <c r="A884" s="1">
        <v>43</v>
      </c>
      <c r="B884" s="122" t="s">
        <v>975</v>
      </c>
      <c r="C884" s="1" t="s">
        <v>34</v>
      </c>
      <c r="D884" s="1" t="s">
        <v>924</v>
      </c>
      <c r="E884" s="110" t="s">
        <v>976</v>
      </c>
      <c r="F884" s="1" t="s">
        <v>32</v>
      </c>
      <c r="G884" s="3">
        <v>20350</v>
      </c>
      <c r="H884" s="107">
        <v>0</v>
      </c>
      <c r="I884" s="3">
        <v>25</v>
      </c>
      <c r="J884" s="3">
        <f t="shared" si="243"/>
        <v>584.04499999999996</v>
      </c>
      <c r="K884" s="55">
        <f t="shared" si="244"/>
        <v>1444.85</v>
      </c>
      <c r="L884" s="55">
        <f t="shared" si="245"/>
        <v>234.02500000000001</v>
      </c>
      <c r="M884" s="3">
        <f t="shared" si="246"/>
        <v>618.64</v>
      </c>
      <c r="N884" s="55">
        <f t="shared" si="247"/>
        <v>1442.8150000000001</v>
      </c>
      <c r="O884" s="5">
        <v>0</v>
      </c>
      <c r="P884" s="3">
        <f t="shared" si="248"/>
        <v>4324.375</v>
      </c>
      <c r="Q884" s="3">
        <f t="shared" si="249"/>
        <v>1227.6849999999999</v>
      </c>
      <c r="R884" s="3">
        <f t="shared" si="250"/>
        <v>3121.69</v>
      </c>
      <c r="S884" s="57">
        <f t="shared" si="251"/>
        <v>19122.314999999999</v>
      </c>
      <c r="T884" s="1">
        <v>111</v>
      </c>
      <c r="U884" s="162"/>
      <c r="V884" s="162"/>
      <c r="W884" s="162"/>
      <c r="X884" s="162"/>
      <c r="Y884" s="162"/>
      <c r="Z884" s="162"/>
      <c r="AA884" s="162"/>
      <c r="AB884" s="162"/>
      <c r="AC884" s="162"/>
      <c r="AD884" s="162"/>
      <c r="AE884" s="162"/>
      <c r="AF884" s="162"/>
      <c r="AG884" s="162"/>
      <c r="AH884" s="162"/>
      <c r="AI884" s="162"/>
      <c r="AJ884" s="162"/>
      <c r="AK884" s="162"/>
      <c r="AL884" s="162"/>
      <c r="AM884" s="162"/>
      <c r="AN884" s="162"/>
      <c r="AO884" s="162"/>
      <c r="AP884" s="162"/>
      <c r="AQ884" s="162"/>
      <c r="AR884" s="162"/>
      <c r="AS884" s="162"/>
      <c r="AT884" s="162"/>
      <c r="AU884" s="162"/>
      <c r="AV884" s="162"/>
      <c r="AW884" s="162"/>
      <c r="AX884" s="162"/>
      <c r="AY884" s="162"/>
      <c r="AZ884" s="162"/>
      <c r="BA884" s="162"/>
      <c r="BB884" s="162"/>
      <c r="BC884" s="162"/>
      <c r="BD884" s="162"/>
      <c r="BE884" s="162"/>
      <c r="BF884" s="162"/>
      <c r="BG884" s="162"/>
      <c r="BH884" s="162"/>
      <c r="BI884" s="162"/>
      <c r="BJ884" s="162"/>
      <c r="BK884" s="162"/>
      <c r="BL884" s="162"/>
      <c r="BM884" s="162"/>
      <c r="BN884" s="162"/>
      <c r="BO884" s="162"/>
      <c r="BP884" s="162"/>
      <c r="BQ884" s="162"/>
      <c r="BR884" s="162"/>
      <c r="BS884" s="162"/>
      <c r="BT884" s="162"/>
      <c r="BU884" s="162"/>
      <c r="BV884" s="162"/>
      <c r="BW884" s="162"/>
      <c r="BX884" s="162"/>
      <c r="BY884" s="162"/>
      <c r="BZ884" s="162"/>
      <c r="CA884" s="162"/>
      <c r="CB884" s="162"/>
      <c r="CC884" s="162"/>
      <c r="CD884" s="162"/>
      <c r="CE884" s="162"/>
      <c r="CF884" s="162"/>
      <c r="CG884" s="162"/>
      <c r="CH884" s="162"/>
      <c r="CI884" s="162"/>
      <c r="CJ884" s="162"/>
      <c r="CK884" s="162"/>
      <c r="CL884" s="162"/>
      <c r="CM884" s="162"/>
      <c r="CN884" s="162"/>
      <c r="CO884" s="162"/>
      <c r="CP884" s="162"/>
      <c r="CQ884" s="162"/>
      <c r="CR884" s="162"/>
      <c r="CS884" s="162"/>
      <c r="CT884" s="162"/>
      <c r="CU884" s="162"/>
      <c r="CV884" s="162"/>
      <c r="CW884" s="162"/>
      <c r="CX884" s="162"/>
      <c r="CY884" s="162"/>
      <c r="CZ884" s="162"/>
      <c r="DA884" s="162"/>
      <c r="DB884" s="162"/>
      <c r="DC884" s="162"/>
      <c r="DD884" s="162"/>
      <c r="DE884" s="162"/>
      <c r="DF884" s="162"/>
      <c r="DG884" s="162"/>
      <c r="DH884" s="162"/>
      <c r="DI884" s="162"/>
      <c r="DJ884" s="162"/>
      <c r="DK884" s="162"/>
      <c r="DL884" s="162"/>
      <c r="DM884" s="162"/>
      <c r="DN884" s="162"/>
      <c r="DO884" s="162"/>
      <c r="DP884" s="162"/>
      <c r="DQ884" s="162"/>
      <c r="DR884" s="162"/>
      <c r="DS884" s="162"/>
      <c r="DT884" s="162"/>
      <c r="DU884" s="162"/>
      <c r="DV884" s="162"/>
      <c r="DW884" s="162"/>
      <c r="DX884" s="162"/>
      <c r="DY884" s="162"/>
      <c r="DZ884" s="162"/>
      <c r="EA884" s="162"/>
      <c r="EB884" s="162"/>
      <c r="EC884" s="162"/>
      <c r="ED884" s="162"/>
      <c r="EE884" s="162"/>
      <c r="EF884" s="162"/>
      <c r="EG884" s="162"/>
      <c r="EH884" s="162"/>
      <c r="EI884" s="162"/>
      <c r="EJ884" s="162"/>
      <c r="EK884" s="162"/>
      <c r="EL884" s="162"/>
      <c r="EM884" s="162"/>
      <c r="EN884" s="162"/>
      <c r="EO884" s="162"/>
      <c r="EP884" s="162"/>
      <c r="EQ884" s="162"/>
      <c r="ER884" s="162"/>
      <c r="ES884" s="162"/>
      <c r="ET884" s="162"/>
      <c r="EU884" s="162"/>
      <c r="EV884" s="162"/>
      <c r="EW884" s="162"/>
      <c r="EX884" s="162"/>
      <c r="EY884" s="162"/>
      <c r="EZ884" s="162"/>
      <c r="FA884" s="162"/>
      <c r="FB884" s="162"/>
      <c r="FC884" s="162"/>
      <c r="FD884" s="162"/>
      <c r="FE884" s="162"/>
      <c r="FF884" s="162"/>
      <c r="FG884" s="162"/>
      <c r="FH884" s="162"/>
      <c r="FI884" s="162"/>
      <c r="FJ884" s="162"/>
      <c r="FK884" s="162"/>
      <c r="FL884" s="162"/>
    </row>
    <row r="885" spans="1:168" s="163" customFormat="1" ht="15" customHeight="1" thickBot="1" x14ac:dyDescent="0.3">
      <c r="A885" s="1">
        <v>44</v>
      </c>
      <c r="B885" s="2" t="s">
        <v>977</v>
      </c>
      <c r="C885" s="1" t="s">
        <v>30</v>
      </c>
      <c r="D885" s="1" t="s">
        <v>924</v>
      </c>
      <c r="E885" s="1" t="s">
        <v>701</v>
      </c>
      <c r="F885" s="1" t="s">
        <v>32</v>
      </c>
      <c r="G885" s="3">
        <v>18000</v>
      </c>
      <c r="H885" s="107">
        <v>0</v>
      </c>
      <c r="I885" s="3">
        <v>25</v>
      </c>
      <c r="J885" s="3">
        <f t="shared" si="243"/>
        <v>516.6</v>
      </c>
      <c r="K885" s="55">
        <f t="shared" si="244"/>
        <v>1277.9999999999998</v>
      </c>
      <c r="L885" s="55">
        <f t="shared" si="245"/>
        <v>207</v>
      </c>
      <c r="M885" s="3">
        <f t="shared" si="246"/>
        <v>547.20000000000005</v>
      </c>
      <c r="N885" s="55">
        <f t="shared" si="247"/>
        <v>1276.2</v>
      </c>
      <c r="O885" s="5">
        <v>0</v>
      </c>
      <c r="P885" s="3">
        <f t="shared" si="248"/>
        <v>3825</v>
      </c>
      <c r="Q885" s="3">
        <f t="shared" si="249"/>
        <v>1088.8000000000002</v>
      </c>
      <c r="R885" s="3">
        <f t="shared" si="250"/>
        <v>2761.2</v>
      </c>
      <c r="S885" s="57">
        <f t="shared" si="251"/>
        <v>16911.2</v>
      </c>
      <c r="T885" s="1">
        <v>111</v>
      </c>
      <c r="U885" s="162"/>
      <c r="V885" s="162"/>
      <c r="W885" s="162"/>
      <c r="X885" s="162"/>
      <c r="Y885" s="162"/>
      <c r="Z885" s="162"/>
      <c r="AA885" s="162"/>
      <c r="AB885" s="162"/>
      <c r="AC885" s="162"/>
      <c r="AD885" s="162"/>
      <c r="AE885" s="162"/>
      <c r="AF885" s="162"/>
      <c r="AG885" s="162"/>
      <c r="AH885" s="162"/>
      <c r="AI885" s="162"/>
      <c r="AJ885" s="162"/>
      <c r="AK885" s="162"/>
      <c r="AL885" s="162"/>
      <c r="AM885" s="162"/>
      <c r="AN885" s="162"/>
      <c r="AO885" s="162"/>
      <c r="AP885" s="162"/>
      <c r="AQ885" s="162"/>
      <c r="AR885" s="162"/>
      <c r="AS885" s="162"/>
      <c r="AT885" s="162"/>
      <c r="AU885" s="162"/>
      <c r="AV885" s="162"/>
      <c r="AW885" s="162"/>
      <c r="AX885" s="162"/>
      <c r="AY885" s="162"/>
      <c r="AZ885" s="162"/>
      <c r="BA885" s="162"/>
      <c r="BB885" s="162"/>
      <c r="BC885" s="162"/>
      <c r="BD885" s="162"/>
      <c r="BE885" s="162"/>
      <c r="BF885" s="162"/>
      <c r="BG885" s="162"/>
      <c r="BH885" s="162"/>
      <c r="BI885" s="162"/>
      <c r="BJ885" s="162"/>
      <c r="BK885" s="162"/>
      <c r="BL885" s="162"/>
      <c r="BM885" s="162"/>
      <c r="BN885" s="162"/>
      <c r="BO885" s="162"/>
      <c r="BP885" s="162"/>
      <c r="BQ885" s="162"/>
      <c r="BR885" s="162"/>
      <c r="BS885" s="162"/>
      <c r="BT885" s="162"/>
      <c r="BU885" s="162"/>
      <c r="BV885" s="162"/>
      <c r="BW885" s="162"/>
      <c r="BX885" s="162"/>
      <c r="BY885" s="162"/>
      <c r="BZ885" s="162"/>
      <c r="CA885" s="162"/>
      <c r="CB885" s="162"/>
      <c r="CC885" s="162"/>
      <c r="CD885" s="162"/>
      <c r="CE885" s="162"/>
      <c r="CF885" s="162"/>
      <c r="CG885" s="162"/>
      <c r="CH885" s="162"/>
      <c r="CI885" s="162"/>
      <c r="CJ885" s="162"/>
      <c r="CK885" s="162"/>
      <c r="CL885" s="162"/>
      <c r="CM885" s="162"/>
      <c r="CN885" s="162"/>
      <c r="CO885" s="162"/>
      <c r="CP885" s="162"/>
      <c r="CQ885" s="162"/>
      <c r="CR885" s="162"/>
      <c r="CS885" s="162"/>
      <c r="CT885" s="162"/>
      <c r="CU885" s="162"/>
      <c r="CV885" s="162"/>
      <c r="CW885" s="162"/>
      <c r="CX885" s="162"/>
      <c r="CY885" s="162"/>
      <c r="CZ885" s="162"/>
      <c r="DA885" s="162"/>
      <c r="DB885" s="162"/>
      <c r="DC885" s="162"/>
      <c r="DD885" s="162"/>
      <c r="DE885" s="162"/>
      <c r="DF885" s="162"/>
      <c r="DG885" s="162"/>
      <c r="DH885" s="162"/>
      <c r="DI885" s="162"/>
      <c r="DJ885" s="162"/>
      <c r="DK885" s="162"/>
      <c r="DL885" s="162"/>
      <c r="DM885" s="162"/>
      <c r="DN885" s="162"/>
      <c r="DO885" s="162"/>
      <c r="DP885" s="162"/>
      <c r="DQ885" s="162"/>
      <c r="DR885" s="162"/>
      <c r="DS885" s="162"/>
      <c r="DT885" s="162"/>
      <c r="DU885" s="162"/>
      <c r="DV885" s="162"/>
      <c r="DW885" s="162"/>
      <c r="DX885" s="162"/>
      <c r="DY885" s="162"/>
      <c r="DZ885" s="162"/>
      <c r="EA885" s="162"/>
      <c r="EB885" s="162"/>
      <c r="EC885" s="162"/>
      <c r="ED885" s="162"/>
      <c r="EE885" s="162"/>
      <c r="EF885" s="162"/>
      <c r="EG885" s="162"/>
      <c r="EH885" s="162"/>
      <c r="EI885" s="162"/>
      <c r="EJ885" s="162"/>
      <c r="EK885" s="162"/>
      <c r="EL885" s="162"/>
      <c r="EM885" s="162"/>
      <c r="EN885" s="162"/>
      <c r="EO885" s="162"/>
      <c r="EP885" s="162"/>
      <c r="EQ885" s="162"/>
      <c r="ER885" s="162"/>
      <c r="ES885" s="162"/>
      <c r="ET885" s="162"/>
      <c r="EU885" s="162"/>
      <c r="EV885" s="162"/>
      <c r="EW885" s="162"/>
      <c r="EX885" s="162"/>
      <c r="EY885" s="162"/>
      <c r="EZ885" s="162"/>
      <c r="FA885" s="162"/>
      <c r="FB885" s="162"/>
      <c r="FC885" s="162"/>
      <c r="FD885" s="162"/>
      <c r="FE885" s="162"/>
      <c r="FF885" s="162"/>
      <c r="FG885" s="162"/>
      <c r="FH885" s="162"/>
      <c r="FI885" s="162"/>
      <c r="FJ885" s="162"/>
      <c r="FK885" s="162"/>
      <c r="FL885" s="162"/>
    </row>
    <row r="886" spans="1:168" s="104" customFormat="1" ht="15" customHeight="1" thickBot="1" x14ac:dyDescent="0.3">
      <c r="A886" s="84">
        <f>+A885</f>
        <v>44</v>
      </c>
      <c r="B886" s="85"/>
      <c r="C886" s="85"/>
      <c r="D886" s="85"/>
      <c r="E886" s="85"/>
      <c r="F886" s="85"/>
      <c r="G886" s="67">
        <f t="shared" ref="G886:S886" si="252">SUM(G842:G885)</f>
        <v>1060360</v>
      </c>
      <c r="H886" s="67">
        <f>SUM(H842:H885)</f>
        <v>1148.33</v>
      </c>
      <c r="I886" s="67">
        <f t="shared" si="252"/>
        <v>1100</v>
      </c>
      <c r="J886" s="67">
        <f t="shared" si="252"/>
        <v>30432.33199999998</v>
      </c>
      <c r="K886" s="67">
        <f t="shared" si="252"/>
        <v>75285.559999999983</v>
      </c>
      <c r="L886" s="67">
        <f t="shared" si="252"/>
        <v>12194.139999999998</v>
      </c>
      <c r="M886" s="67">
        <f t="shared" si="252"/>
        <v>32234.943999999992</v>
      </c>
      <c r="N886" s="67">
        <f t="shared" si="252"/>
        <v>75179.523999999976</v>
      </c>
      <c r="O886" s="67">
        <f t="shared" si="252"/>
        <v>6750.5999999999995</v>
      </c>
      <c r="P886" s="67">
        <f t="shared" si="252"/>
        <v>225326.5</v>
      </c>
      <c r="Q886" s="67">
        <f t="shared" si="252"/>
        <v>71666.20600000002</v>
      </c>
      <c r="R886" s="67">
        <f t="shared" si="252"/>
        <v>162659.2240000001</v>
      </c>
      <c r="S886" s="67">
        <f t="shared" si="252"/>
        <v>988693.79399999941</v>
      </c>
      <c r="T886" s="67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68"/>
      <c r="BN886" s="68"/>
      <c r="BO886" s="68"/>
      <c r="BP886" s="68"/>
      <c r="BQ886" s="68"/>
      <c r="BR886" s="68"/>
      <c r="BS886" s="68"/>
      <c r="BT886" s="68"/>
      <c r="BU886" s="68"/>
      <c r="BV886" s="68"/>
      <c r="BW886" s="68"/>
      <c r="BX886" s="68"/>
      <c r="BY886" s="68"/>
      <c r="BZ886" s="68"/>
      <c r="CA886" s="68"/>
      <c r="CB886" s="68"/>
      <c r="CC886" s="68"/>
      <c r="CD886" s="68"/>
      <c r="CE886" s="68"/>
      <c r="CF886" s="68"/>
      <c r="CG886" s="68"/>
      <c r="CH886" s="68"/>
      <c r="CI886" s="68"/>
      <c r="CJ886" s="68"/>
      <c r="CK886" s="68"/>
      <c r="CL886" s="68"/>
      <c r="CM886" s="68"/>
      <c r="CN886" s="68"/>
      <c r="CO886" s="68"/>
      <c r="CP886" s="68"/>
      <c r="CQ886" s="68"/>
      <c r="CR886" s="68"/>
      <c r="CS886" s="68"/>
      <c r="CT886" s="68"/>
      <c r="CU886" s="68"/>
      <c r="CV886" s="68"/>
      <c r="CW886" s="68"/>
      <c r="CX886" s="68"/>
      <c r="CY886" s="68"/>
      <c r="CZ886" s="68"/>
      <c r="DA886" s="68"/>
      <c r="DB886" s="68"/>
      <c r="DC886" s="68"/>
      <c r="DD886" s="68"/>
      <c r="DE886" s="68"/>
      <c r="DF886" s="68"/>
      <c r="DG886" s="68"/>
      <c r="DH886" s="68"/>
      <c r="DI886" s="68"/>
      <c r="DJ886" s="68"/>
      <c r="DK886" s="68"/>
      <c r="DL886" s="68"/>
      <c r="DM886" s="68"/>
      <c r="DN886" s="68"/>
      <c r="DO886" s="68"/>
      <c r="DP886" s="68"/>
      <c r="DQ886" s="68"/>
      <c r="DR886" s="68"/>
      <c r="DS886" s="68"/>
      <c r="DT886" s="68"/>
      <c r="DU886" s="68"/>
      <c r="DV886" s="68"/>
      <c r="DW886" s="68"/>
      <c r="DX886" s="68"/>
      <c r="DY886" s="68"/>
      <c r="DZ886" s="68"/>
      <c r="EA886" s="68"/>
      <c r="EB886" s="68"/>
      <c r="EC886" s="68"/>
      <c r="ED886" s="68"/>
      <c r="EE886" s="68"/>
      <c r="EF886" s="68"/>
      <c r="EG886" s="68"/>
      <c r="EH886" s="68"/>
      <c r="EI886" s="68"/>
      <c r="EJ886" s="68"/>
      <c r="EK886" s="68"/>
      <c r="EL886" s="68"/>
      <c r="EM886" s="68"/>
      <c r="EN886" s="68"/>
      <c r="EO886" s="68"/>
      <c r="EP886" s="68"/>
      <c r="EQ886" s="68"/>
      <c r="ER886" s="68"/>
      <c r="ES886" s="68"/>
      <c r="ET886" s="68"/>
      <c r="EU886" s="68"/>
      <c r="EV886" s="68"/>
      <c r="EW886" s="68"/>
      <c r="EX886" s="68"/>
      <c r="EY886" s="68"/>
      <c r="EZ886" s="68"/>
      <c r="FA886" s="68"/>
      <c r="FB886" s="68"/>
      <c r="FC886" s="68"/>
      <c r="FD886" s="68"/>
      <c r="FE886" s="68"/>
      <c r="FF886" s="68"/>
      <c r="FG886" s="68"/>
      <c r="FH886" s="68"/>
      <c r="FI886" s="68"/>
      <c r="FJ886" s="68"/>
      <c r="FK886" s="68"/>
      <c r="FL886" s="68"/>
    </row>
    <row r="887" spans="1:168" ht="8.1" customHeight="1" x14ac:dyDescent="0.25">
      <c r="G887" s="155">
        <f>1018735-G886</f>
        <v>-41625</v>
      </c>
    </row>
    <row r="888" spans="1:168" s="2" customFormat="1" ht="15" customHeight="1" x14ac:dyDescent="0.25">
      <c r="A888" s="48" t="s">
        <v>978</v>
      </c>
      <c r="B888" s="48"/>
      <c r="C888" s="48"/>
      <c r="D888" s="48"/>
      <c r="E888" s="48"/>
      <c r="F888" s="95"/>
      <c r="G888" s="101"/>
      <c r="H888" s="106"/>
      <c r="I888" s="101"/>
      <c r="J888" s="101"/>
      <c r="K888" s="101"/>
      <c r="L888" s="49"/>
      <c r="M888" s="101"/>
      <c r="N888" s="101"/>
      <c r="O888" s="102"/>
      <c r="P888" s="101"/>
      <c r="Q888" s="101"/>
      <c r="R888" s="101"/>
      <c r="S888" s="101"/>
      <c r="T888" s="100"/>
      <c r="U888" s="100"/>
      <c r="V888" s="100"/>
      <c r="W888" s="100"/>
      <c r="X888" s="100"/>
      <c r="Y888" s="100"/>
      <c r="Z888" s="100"/>
      <c r="AA888" s="100"/>
      <c r="AB888" s="100"/>
      <c r="AC888" s="100"/>
      <c r="AD888" s="100"/>
      <c r="AE888" s="100"/>
      <c r="AF888" s="100"/>
      <c r="AG888" s="100"/>
      <c r="AH888" s="100"/>
      <c r="AI888" s="100"/>
      <c r="AJ888" s="100"/>
      <c r="AK888" s="100"/>
      <c r="AL888" s="100"/>
      <c r="AM888" s="100"/>
      <c r="AN888" s="100"/>
      <c r="AO888" s="100"/>
      <c r="AP888" s="100"/>
      <c r="AQ888" s="100"/>
      <c r="AR888" s="100"/>
      <c r="AS888" s="100"/>
      <c r="AT888" s="100"/>
      <c r="AU888" s="100"/>
      <c r="AV888" s="100"/>
      <c r="AW888" s="100"/>
      <c r="AX888" s="100"/>
      <c r="AY888" s="100"/>
      <c r="AZ888" s="100"/>
      <c r="BA888" s="100"/>
      <c r="BB888" s="100"/>
      <c r="BC888" s="100"/>
      <c r="BD888" s="100"/>
      <c r="BE888" s="100"/>
      <c r="BF888" s="100"/>
      <c r="BG888" s="100"/>
      <c r="BH888" s="100"/>
      <c r="BI888" s="100"/>
      <c r="BJ888" s="100"/>
      <c r="BK888" s="100"/>
      <c r="BL888" s="100"/>
      <c r="BM888" s="100"/>
      <c r="BN888" s="100"/>
      <c r="BO888" s="100"/>
      <c r="BP888" s="100"/>
      <c r="BQ888" s="100"/>
      <c r="BR888" s="100"/>
      <c r="BS888" s="100"/>
      <c r="BT888" s="100"/>
      <c r="BU888" s="100"/>
      <c r="BV888" s="100"/>
      <c r="BW888" s="100"/>
      <c r="BX888" s="100"/>
      <c r="BY888" s="100"/>
      <c r="BZ888" s="100"/>
      <c r="CA888" s="100"/>
      <c r="CB888" s="100"/>
      <c r="CC888" s="100"/>
      <c r="CD888" s="100"/>
      <c r="CE888" s="100"/>
      <c r="CF888" s="100"/>
      <c r="CG888" s="100"/>
      <c r="CH888" s="100"/>
      <c r="CI888" s="100"/>
      <c r="CJ888" s="100"/>
      <c r="CK888" s="100"/>
      <c r="CL888" s="100"/>
      <c r="CM888" s="100"/>
      <c r="CN888" s="100"/>
      <c r="CO888" s="100"/>
      <c r="CP888" s="100"/>
      <c r="CQ888" s="100"/>
      <c r="CR888" s="100"/>
      <c r="CS888" s="100"/>
      <c r="CT888" s="100"/>
      <c r="CU888" s="100"/>
      <c r="CV888" s="100"/>
      <c r="CW888" s="100"/>
      <c r="CX888" s="100"/>
      <c r="CY888" s="100"/>
      <c r="CZ888" s="100"/>
      <c r="DA888" s="100"/>
      <c r="DB888" s="100"/>
      <c r="DC888" s="100"/>
      <c r="DD888" s="100"/>
      <c r="DE888" s="100"/>
      <c r="DF888" s="100"/>
      <c r="DG888" s="100"/>
      <c r="DH888" s="100"/>
      <c r="DI888" s="100"/>
      <c r="DJ888" s="100"/>
      <c r="DK888" s="100"/>
      <c r="DL888" s="100"/>
      <c r="DM888" s="100"/>
      <c r="DN888" s="100"/>
      <c r="DO888" s="100"/>
      <c r="DP888" s="100"/>
      <c r="DQ888" s="100"/>
      <c r="DR888" s="100"/>
      <c r="DS888" s="100"/>
      <c r="DT888" s="100"/>
      <c r="DU888" s="100"/>
      <c r="DV888" s="100"/>
      <c r="DW888" s="100"/>
      <c r="DX888" s="100"/>
      <c r="DY888" s="100"/>
      <c r="DZ888" s="100"/>
      <c r="EA888" s="100"/>
      <c r="EB888" s="100"/>
      <c r="EC888" s="100"/>
      <c r="ED888" s="100"/>
      <c r="EE888" s="100"/>
      <c r="EF888" s="100"/>
      <c r="EG888" s="100"/>
      <c r="EH888" s="100"/>
      <c r="EI888" s="100"/>
      <c r="EJ888" s="100"/>
      <c r="EK888" s="100"/>
      <c r="EL888" s="100"/>
      <c r="EM888" s="100"/>
      <c r="EN888" s="100"/>
      <c r="EO888" s="100"/>
      <c r="EP888" s="100"/>
      <c r="EQ888" s="100"/>
      <c r="ER888" s="100"/>
      <c r="ES888" s="100"/>
      <c r="ET888" s="100"/>
      <c r="EU888" s="100"/>
      <c r="EV888" s="100"/>
      <c r="EW888" s="100"/>
      <c r="EX888" s="100"/>
      <c r="EY888" s="100"/>
      <c r="EZ888" s="100"/>
      <c r="FA888" s="100"/>
      <c r="FB888" s="100"/>
      <c r="FC888" s="100"/>
      <c r="FD888" s="100"/>
      <c r="FE888" s="100"/>
      <c r="FF888" s="100"/>
      <c r="FG888" s="100"/>
      <c r="FH888" s="100"/>
      <c r="FI888" s="100"/>
      <c r="FJ888" s="100"/>
      <c r="FK888" s="100"/>
      <c r="FL888" s="100"/>
    </row>
    <row r="889" spans="1:168" s="2" customFormat="1" ht="15" customHeight="1" x14ac:dyDescent="0.25">
      <c r="A889" s="1">
        <v>1</v>
      </c>
      <c r="B889" s="122" t="s">
        <v>979</v>
      </c>
      <c r="C889" s="1" t="s">
        <v>30</v>
      </c>
      <c r="D889" s="1" t="s">
        <v>978</v>
      </c>
      <c r="E889" s="1" t="s">
        <v>973</v>
      </c>
      <c r="F889" s="1" t="s">
        <v>32</v>
      </c>
      <c r="G889" s="3">
        <v>18000</v>
      </c>
      <c r="H889" s="107">
        <v>0</v>
      </c>
      <c r="I889" s="3">
        <v>25</v>
      </c>
      <c r="J889" s="3">
        <f>+G889*2.87%</f>
        <v>516.6</v>
      </c>
      <c r="K889" s="55">
        <f>+G889*7.1%</f>
        <v>1277.9999999999998</v>
      </c>
      <c r="L889" s="55">
        <f>+G889*1.15%</f>
        <v>207</v>
      </c>
      <c r="M889" s="3">
        <f>+G889*3.04%</f>
        <v>547.20000000000005</v>
      </c>
      <c r="N889" s="55">
        <f>+G889*7.09%</f>
        <v>1276.2</v>
      </c>
      <c r="O889" s="5">
        <v>0</v>
      </c>
      <c r="P889" s="3">
        <f>SUM(J889:N889)</f>
        <v>3825</v>
      </c>
      <c r="Q889" s="3">
        <f>+H889+I889+J889+M889+O889</f>
        <v>1088.8000000000002</v>
      </c>
      <c r="R889" s="3">
        <f>+K889+L889+N889</f>
        <v>2761.2</v>
      </c>
      <c r="S889" s="57">
        <f>+G889-Q889</f>
        <v>16911.2</v>
      </c>
      <c r="T889" s="1">
        <v>111</v>
      </c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</row>
    <row r="890" spans="1:168" s="2" customFormat="1" ht="15" customHeight="1" x14ac:dyDescent="0.25">
      <c r="A890" s="1">
        <v>2</v>
      </c>
      <c r="B890" s="2" t="s">
        <v>980</v>
      </c>
      <c r="C890" s="1" t="s">
        <v>30</v>
      </c>
      <c r="D890" s="1" t="s">
        <v>978</v>
      </c>
      <c r="E890" s="1" t="s">
        <v>973</v>
      </c>
      <c r="F890" s="1" t="s">
        <v>32</v>
      </c>
      <c r="G890" s="3">
        <v>16500</v>
      </c>
      <c r="H890" s="58">
        <v>0</v>
      </c>
      <c r="I890" s="3">
        <v>25</v>
      </c>
      <c r="J890" s="3">
        <f t="shared" ref="J890:J943" si="253">+G890*2.87%</f>
        <v>473.55</v>
      </c>
      <c r="K890" s="55">
        <f t="shared" ref="K890:K943" si="254">+G890*7.1%</f>
        <v>1171.5</v>
      </c>
      <c r="L890" s="55">
        <f t="shared" ref="L890:L943" si="255">+G890*1.15%</f>
        <v>189.75</v>
      </c>
      <c r="M890" s="3">
        <f t="shared" ref="M890:M943" si="256">+G890*3.04%</f>
        <v>501.6</v>
      </c>
      <c r="N890" s="55">
        <f t="shared" ref="N890:N943" si="257">+G890*7.09%</f>
        <v>1169.8500000000001</v>
      </c>
      <c r="O890" s="5">
        <v>0</v>
      </c>
      <c r="P890" s="3">
        <f t="shared" ref="P890:P943" si="258">SUM(J890:N890)</f>
        <v>3506.25</v>
      </c>
      <c r="Q890" s="3">
        <f t="shared" ref="Q890:Q943" si="259">+H890+I890+J890+M890+O890</f>
        <v>1000.1500000000001</v>
      </c>
      <c r="R890" s="3">
        <f t="shared" ref="R890:R943" si="260">+K890+L890+N890</f>
        <v>2531.1000000000004</v>
      </c>
      <c r="S890" s="57">
        <f t="shared" ref="S890:S943" si="261">+G890-Q890</f>
        <v>15499.85</v>
      </c>
      <c r="T890" s="1">
        <v>111</v>
      </c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</row>
    <row r="891" spans="1:168" s="2" customFormat="1" ht="15" customHeight="1" x14ac:dyDescent="0.25">
      <c r="A891" s="1">
        <v>3</v>
      </c>
      <c r="B891" s="2" t="s">
        <v>981</v>
      </c>
      <c r="C891" s="1" t="s">
        <v>30</v>
      </c>
      <c r="D891" s="1" t="s">
        <v>978</v>
      </c>
      <c r="E891" s="1" t="s">
        <v>973</v>
      </c>
      <c r="F891" s="1" t="s">
        <v>32</v>
      </c>
      <c r="G891" s="3">
        <v>18000</v>
      </c>
      <c r="H891" s="58">
        <v>0</v>
      </c>
      <c r="I891" s="3">
        <v>25</v>
      </c>
      <c r="J891" s="3">
        <f t="shared" si="253"/>
        <v>516.6</v>
      </c>
      <c r="K891" s="55">
        <f t="shared" si="254"/>
        <v>1277.9999999999998</v>
      </c>
      <c r="L891" s="55">
        <f t="shared" si="255"/>
        <v>207</v>
      </c>
      <c r="M891" s="3">
        <f t="shared" si="256"/>
        <v>547.20000000000005</v>
      </c>
      <c r="N891" s="55">
        <f t="shared" si="257"/>
        <v>1276.2</v>
      </c>
      <c r="O891" s="5">
        <v>0</v>
      </c>
      <c r="P891" s="3">
        <f t="shared" si="258"/>
        <v>3825</v>
      </c>
      <c r="Q891" s="3">
        <f t="shared" si="259"/>
        <v>1088.8000000000002</v>
      </c>
      <c r="R891" s="3">
        <f t="shared" si="260"/>
        <v>2761.2</v>
      </c>
      <c r="S891" s="57">
        <f t="shared" si="261"/>
        <v>16911.2</v>
      </c>
      <c r="T891" s="1">
        <v>111</v>
      </c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</row>
    <row r="892" spans="1:168" s="2" customFormat="1" ht="15" customHeight="1" x14ac:dyDescent="0.25">
      <c r="A892" s="1">
        <v>4</v>
      </c>
      <c r="B892" s="2" t="s">
        <v>982</v>
      </c>
      <c r="C892" s="1" t="s">
        <v>30</v>
      </c>
      <c r="D892" s="1" t="s">
        <v>978</v>
      </c>
      <c r="E892" s="1" t="s">
        <v>973</v>
      </c>
      <c r="F892" s="1" t="s">
        <v>32</v>
      </c>
      <c r="G892" s="3">
        <v>16500</v>
      </c>
      <c r="H892" s="58">
        <v>0</v>
      </c>
      <c r="I892" s="3">
        <v>25</v>
      </c>
      <c r="J892" s="3">
        <f t="shared" si="253"/>
        <v>473.55</v>
      </c>
      <c r="K892" s="55">
        <f t="shared" si="254"/>
        <v>1171.5</v>
      </c>
      <c r="L892" s="55">
        <f t="shared" si="255"/>
        <v>189.75</v>
      </c>
      <c r="M892" s="3">
        <f t="shared" si="256"/>
        <v>501.6</v>
      </c>
      <c r="N892" s="55">
        <f t="shared" si="257"/>
        <v>1169.8500000000001</v>
      </c>
      <c r="O892" s="5">
        <v>0</v>
      </c>
      <c r="P892" s="3">
        <f t="shared" si="258"/>
        <v>3506.25</v>
      </c>
      <c r="Q892" s="3">
        <f t="shared" si="259"/>
        <v>1000.1500000000001</v>
      </c>
      <c r="R892" s="3">
        <f t="shared" si="260"/>
        <v>2531.1000000000004</v>
      </c>
      <c r="S892" s="57">
        <f t="shared" si="261"/>
        <v>15499.85</v>
      </c>
      <c r="T892" s="1">
        <v>111</v>
      </c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</row>
    <row r="893" spans="1:168" s="2" customFormat="1" ht="15" customHeight="1" x14ac:dyDescent="0.25">
      <c r="A893" s="1">
        <v>5</v>
      </c>
      <c r="B893" s="2" t="s">
        <v>983</v>
      </c>
      <c r="C893" s="1" t="s">
        <v>30</v>
      </c>
      <c r="D893" s="1" t="s">
        <v>978</v>
      </c>
      <c r="E893" s="146" t="s">
        <v>984</v>
      </c>
      <c r="F893" s="1" t="s">
        <v>32</v>
      </c>
      <c r="G893" s="3">
        <v>18000</v>
      </c>
      <c r="H893" s="58">
        <v>0</v>
      </c>
      <c r="I893" s="3">
        <v>25</v>
      </c>
      <c r="J893" s="3">
        <f>+G893*2.87%</f>
        <v>516.6</v>
      </c>
      <c r="K893" s="55">
        <f>+G893*7.1%</f>
        <v>1277.9999999999998</v>
      </c>
      <c r="L893" s="55">
        <f>+G893*1.15%</f>
        <v>207</v>
      </c>
      <c r="M893" s="3">
        <f>+G893*3.04%</f>
        <v>547.20000000000005</v>
      </c>
      <c r="N893" s="55">
        <f>+G893*7.09%</f>
        <v>1276.2</v>
      </c>
      <c r="O893" s="5">
        <v>0</v>
      </c>
      <c r="P893" s="3">
        <f>SUM(J893:N893)</f>
        <v>3825</v>
      </c>
      <c r="Q893" s="3">
        <f>+H893+I893+J893+M893+O893</f>
        <v>1088.8000000000002</v>
      </c>
      <c r="R893" s="3">
        <f>+K893+L893+N893</f>
        <v>2761.2</v>
      </c>
      <c r="S893" s="57">
        <f>+G893-Q893</f>
        <v>16911.2</v>
      </c>
      <c r="T893" s="1">
        <v>111</v>
      </c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</row>
    <row r="894" spans="1:168" s="2" customFormat="1" ht="15" customHeight="1" x14ac:dyDescent="0.25">
      <c r="A894" s="1">
        <v>6</v>
      </c>
      <c r="B894" s="2" t="s">
        <v>985</v>
      </c>
      <c r="C894" s="1" t="s">
        <v>30</v>
      </c>
      <c r="D894" s="1" t="s">
        <v>978</v>
      </c>
      <c r="E894" s="1" t="s">
        <v>973</v>
      </c>
      <c r="F894" s="1" t="s">
        <v>32</v>
      </c>
      <c r="G894" s="3">
        <v>18000</v>
      </c>
      <c r="H894" s="58">
        <v>0</v>
      </c>
      <c r="I894" s="3">
        <v>25</v>
      </c>
      <c r="J894" s="3">
        <f>+G894*2.87%</f>
        <v>516.6</v>
      </c>
      <c r="K894" s="55">
        <f>+G894*7.1%</f>
        <v>1277.9999999999998</v>
      </c>
      <c r="L894" s="55">
        <f>+G894*1.15%</f>
        <v>207</v>
      </c>
      <c r="M894" s="3">
        <f>+G894*3.04%</f>
        <v>547.20000000000005</v>
      </c>
      <c r="N894" s="55">
        <f>+G894*7.09%</f>
        <v>1276.2</v>
      </c>
      <c r="O894" s="5">
        <v>0</v>
      </c>
      <c r="P894" s="3">
        <f>SUM(J894:N894)</f>
        <v>3825</v>
      </c>
      <c r="Q894" s="3">
        <f>+H894+I894+J894+M894+O894</f>
        <v>1088.8000000000002</v>
      </c>
      <c r="R894" s="3">
        <f>+K894+L894+N894</f>
        <v>2761.2</v>
      </c>
      <c r="S894" s="57">
        <f>+G894-Q894</f>
        <v>16911.2</v>
      </c>
      <c r="T894" s="1">
        <v>111</v>
      </c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</row>
    <row r="895" spans="1:168" s="2" customFormat="1" ht="15" customHeight="1" x14ac:dyDescent="0.25">
      <c r="A895" s="1">
        <v>7</v>
      </c>
      <c r="B895" s="2" t="s">
        <v>986</v>
      </c>
      <c r="C895" s="1" t="s">
        <v>30</v>
      </c>
      <c r="D895" s="1" t="s">
        <v>978</v>
      </c>
      <c r="E895" s="1" t="s">
        <v>973</v>
      </c>
      <c r="F895" s="1" t="s">
        <v>32</v>
      </c>
      <c r="G895" s="3">
        <v>18000</v>
      </c>
      <c r="H895" s="58">
        <v>0</v>
      </c>
      <c r="I895" s="3">
        <v>25</v>
      </c>
      <c r="J895" s="3">
        <f>+G895*2.87%</f>
        <v>516.6</v>
      </c>
      <c r="K895" s="55">
        <f>+G895*7.1%</f>
        <v>1277.9999999999998</v>
      </c>
      <c r="L895" s="55">
        <f>+G895*1.15%</f>
        <v>207</v>
      </c>
      <c r="M895" s="3">
        <f>+G895*3.04%</f>
        <v>547.20000000000005</v>
      </c>
      <c r="N895" s="55">
        <f>+G895*7.09%</f>
        <v>1276.2</v>
      </c>
      <c r="O895" s="5">
        <v>0</v>
      </c>
      <c r="P895" s="3">
        <f>SUM(J895:N895)</f>
        <v>3825</v>
      </c>
      <c r="Q895" s="3">
        <f>+H895+I895+J895+M895+O895</f>
        <v>1088.8000000000002</v>
      </c>
      <c r="R895" s="3">
        <f>+K895+L895+N895</f>
        <v>2761.2</v>
      </c>
      <c r="S895" s="57">
        <f>+G895-Q895</f>
        <v>16911.2</v>
      </c>
      <c r="T895" s="1">
        <v>111</v>
      </c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</row>
    <row r="896" spans="1:168" s="2" customFormat="1" ht="15" customHeight="1" x14ac:dyDescent="0.25">
      <c r="A896" s="1">
        <v>8</v>
      </c>
      <c r="B896" s="2" t="s">
        <v>987</v>
      </c>
      <c r="C896" s="1" t="s">
        <v>30</v>
      </c>
      <c r="D896" s="1" t="s">
        <v>978</v>
      </c>
      <c r="E896" s="1" t="s">
        <v>973</v>
      </c>
      <c r="F896" s="1" t="s">
        <v>32</v>
      </c>
      <c r="G896" s="3">
        <v>18000</v>
      </c>
      <c r="H896" s="58">
        <v>0</v>
      </c>
      <c r="I896" s="3">
        <v>25</v>
      </c>
      <c r="J896" s="3">
        <f t="shared" si="253"/>
        <v>516.6</v>
      </c>
      <c r="K896" s="55">
        <f t="shared" si="254"/>
        <v>1277.9999999999998</v>
      </c>
      <c r="L896" s="55">
        <f t="shared" si="255"/>
        <v>207</v>
      </c>
      <c r="M896" s="3">
        <f t="shared" si="256"/>
        <v>547.20000000000005</v>
      </c>
      <c r="N896" s="55">
        <f t="shared" si="257"/>
        <v>1276.2</v>
      </c>
      <c r="O896" s="5">
        <v>0</v>
      </c>
      <c r="P896" s="3">
        <f t="shared" si="258"/>
        <v>3825</v>
      </c>
      <c r="Q896" s="3">
        <f t="shared" si="259"/>
        <v>1088.8000000000002</v>
      </c>
      <c r="R896" s="3">
        <f t="shared" si="260"/>
        <v>2761.2</v>
      </c>
      <c r="S896" s="57">
        <f t="shared" si="261"/>
        <v>16911.2</v>
      </c>
      <c r="T896" s="1">
        <v>111</v>
      </c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</row>
    <row r="897" spans="1:168" s="2" customFormat="1" ht="15" customHeight="1" x14ac:dyDescent="0.25">
      <c r="A897" s="1">
        <v>9</v>
      </c>
      <c r="B897" s="2" t="s">
        <v>988</v>
      </c>
      <c r="C897" s="1" t="s">
        <v>30</v>
      </c>
      <c r="D897" s="1" t="s">
        <v>978</v>
      </c>
      <c r="E897" s="1" t="s">
        <v>973</v>
      </c>
      <c r="F897" s="1" t="s">
        <v>32</v>
      </c>
      <c r="G897" s="3">
        <v>16500</v>
      </c>
      <c r="H897" s="58">
        <v>0</v>
      </c>
      <c r="I897" s="3">
        <v>25</v>
      </c>
      <c r="J897" s="3">
        <f t="shared" si="253"/>
        <v>473.55</v>
      </c>
      <c r="K897" s="55">
        <f t="shared" si="254"/>
        <v>1171.5</v>
      </c>
      <c r="L897" s="55">
        <f t="shared" si="255"/>
        <v>189.75</v>
      </c>
      <c r="M897" s="3">
        <f t="shared" si="256"/>
        <v>501.6</v>
      </c>
      <c r="N897" s="55">
        <f t="shared" si="257"/>
        <v>1169.8500000000001</v>
      </c>
      <c r="O897" s="5">
        <v>0</v>
      </c>
      <c r="P897" s="3">
        <f t="shared" si="258"/>
        <v>3506.25</v>
      </c>
      <c r="Q897" s="3">
        <f t="shared" si="259"/>
        <v>1000.1500000000001</v>
      </c>
      <c r="R897" s="3">
        <f t="shared" si="260"/>
        <v>2531.1000000000004</v>
      </c>
      <c r="S897" s="57">
        <f t="shared" si="261"/>
        <v>15499.85</v>
      </c>
      <c r="T897" s="1">
        <v>111</v>
      </c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</row>
    <row r="898" spans="1:168" s="2" customFormat="1" ht="15" customHeight="1" x14ac:dyDescent="0.25">
      <c r="A898" s="1">
        <v>10</v>
      </c>
      <c r="B898" s="2" t="s">
        <v>989</v>
      </c>
      <c r="C898" s="1" t="s">
        <v>30</v>
      </c>
      <c r="D898" s="1" t="s">
        <v>978</v>
      </c>
      <c r="E898" s="1" t="s">
        <v>179</v>
      </c>
      <c r="F898" s="1" t="s">
        <v>32</v>
      </c>
      <c r="G898" s="3">
        <v>20350</v>
      </c>
      <c r="H898" s="58">
        <v>0</v>
      </c>
      <c r="I898" s="3">
        <v>25</v>
      </c>
      <c r="J898" s="3">
        <f t="shared" si="253"/>
        <v>584.04499999999996</v>
      </c>
      <c r="K898" s="55">
        <f t="shared" si="254"/>
        <v>1444.85</v>
      </c>
      <c r="L898" s="55">
        <f t="shared" si="255"/>
        <v>234.02500000000001</v>
      </c>
      <c r="M898" s="3">
        <f t="shared" si="256"/>
        <v>618.64</v>
      </c>
      <c r="N898" s="55">
        <f t="shared" si="257"/>
        <v>1442.8150000000001</v>
      </c>
      <c r="O898" s="5">
        <v>0</v>
      </c>
      <c r="P898" s="3">
        <f t="shared" si="258"/>
        <v>4324.375</v>
      </c>
      <c r="Q898" s="3">
        <f t="shared" si="259"/>
        <v>1227.6849999999999</v>
      </c>
      <c r="R898" s="3">
        <f t="shared" si="260"/>
        <v>3121.69</v>
      </c>
      <c r="S898" s="57">
        <f t="shared" si="261"/>
        <v>19122.314999999999</v>
      </c>
      <c r="T898" s="1">
        <v>111</v>
      </c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</row>
    <row r="899" spans="1:168" s="2" customFormat="1" ht="15" customHeight="1" x14ac:dyDescent="0.25">
      <c r="A899" s="1">
        <v>11</v>
      </c>
      <c r="B899" s="2" t="s">
        <v>990</v>
      </c>
      <c r="C899" s="1" t="s">
        <v>30</v>
      </c>
      <c r="D899" s="1" t="s">
        <v>978</v>
      </c>
      <c r="E899" s="1" t="s">
        <v>973</v>
      </c>
      <c r="F899" s="1" t="s">
        <v>32</v>
      </c>
      <c r="G899" s="3">
        <v>18000</v>
      </c>
      <c r="H899" s="58">
        <v>0</v>
      </c>
      <c r="I899" s="3">
        <v>25</v>
      </c>
      <c r="J899" s="3">
        <f t="shared" si="253"/>
        <v>516.6</v>
      </c>
      <c r="K899" s="55">
        <f t="shared" si="254"/>
        <v>1277.9999999999998</v>
      </c>
      <c r="L899" s="55">
        <f t="shared" si="255"/>
        <v>207</v>
      </c>
      <c r="M899" s="3">
        <f t="shared" si="256"/>
        <v>547.20000000000005</v>
      </c>
      <c r="N899" s="55">
        <f t="shared" si="257"/>
        <v>1276.2</v>
      </c>
      <c r="O899" s="5">
        <v>0</v>
      </c>
      <c r="P899" s="3">
        <f t="shared" si="258"/>
        <v>3825</v>
      </c>
      <c r="Q899" s="3">
        <f t="shared" si="259"/>
        <v>1088.8000000000002</v>
      </c>
      <c r="R899" s="3">
        <f t="shared" si="260"/>
        <v>2761.2</v>
      </c>
      <c r="S899" s="57">
        <f t="shared" si="261"/>
        <v>16911.2</v>
      </c>
      <c r="T899" s="1">
        <v>111</v>
      </c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</row>
    <row r="900" spans="1:168" s="2" customFormat="1" ht="15" customHeight="1" x14ac:dyDescent="0.25">
      <c r="A900" s="1">
        <v>12</v>
      </c>
      <c r="B900" s="2" t="s">
        <v>991</v>
      </c>
      <c r="C900" s="1" t="s">
        <v>30</v>
      </c>
      <c r="D900" s="1" t="s">
        <v>978</v>
      </c>
      <c r="E900" s="1" t="s">
        <v>179</v>
      </c>
      <c r="F900" s="1" t="s">
        <v>32</v>
      </c>
      <c r="G900" s="3">
        <v>20350</v>
      </c>
      <c r="H900" s="58">
        <v>0</v>
      </c>
      <c r="I900" s="3">
        <v>25</v>
      </c>
      <c r="J900" s="3">
        <f t="shared" si="253"/>
        <v>584.04499999999996</v>
      </c>
      <c r="K900" s="55">
        <f t="shared" si="254"/>
        <v>1444.85</v>
      </c>
      <c r="L900" s="55">
        <f t="shared" si="255"/>
        <v>234.02500000000001</v>
      </c>
      <c r="M900" s="3">
        <f t="shared" si="256"/>
        <v>618.64</v>
      </c>
      <c r="N900" s="55">
        <f t="shared" si="257"/>
        <v>1442.8150000000001</v>
      </c>
      <c r="O900" s="5">
        <v>0</v>
      </c>
      <c r="P900" s="3">
        <f t="shared" si="258"/>
        <v>4324.375</v>
      </c>
      <c r="Q900" s="3">
        <f t="shared" si="259"/>
        <v>1227.6849999999999</v>
      </c>
      <c r="R900" s="3">
        <f t="shared" si="260"/>
        <v>3121.69</v>
      </c>
      <c r="S900" s="57">
        <f t="shared" si="261"/>
        <v>19122.314999999999</v>
      </c>
      <c r="T900" s="1">
        <v>111</v>
      </c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</row>
    <row r="901" spans="1:168" s="2" customFormat="1" ht="15" customHeight="1" x14ac:dyDescent="0.25">
      <c r="A901" s="1">
        <v>13</v>
      </c>
      <c r="B901" s="2" t="s">
        <v>992</v>
      </c>
      <c r="C901" s="1" t="s">
        <v>30</v>
      </c>
      <c r="D901" s="1" t="s">
        <v>978</v>
      </c>
      <c r="E901" s="1" t="s">
        <v>179</v>
      </c>
      <c r="F901" s="1" t="s">
        <v>32</v>
      </c>
      <c r="G901" s="3">
        <v>20350</v>
      </c>
      <c r="H901" s="58">
        <v>0</v>
      </c>
      <c r="I901" s="3">
        <v>25</v>
      </c>
      <c r="J901" s="3">
        <f t="shared" si="253"/>
        <v>584.04499999999996</v>
      </c>
      <c r="K901" s="55">
        <f t="shared" si="254"/>
        <v>1444.85</v>
      </c>
      <c r="L901" s="55">
        <f t="shared" si="255"/>
        <v>234.02500000000001</v>
      </c>
      <c r="M901" s="3">
        <f t="shared" si="256"/>
        <v>618.64</v>
      </c>
      <c r="N901" s="55">
        <f t="shared" si="257"/>
        <v>1442.8150000000001</v>
      </c>
      <c r="O901" s="5">
        <v>0</v>
      </c>
      <c r="P901" s="3">
        <f t="shared" si="258"/>
        <v>4324.375</v>
      </c>
      <c r="Q901" s="3">
        <f t="shared" si="259"/>
        <v>1227.6849999999999</v>
      </c>
      <c r="R901" s="3">
        <f t="shared" si="260"/>
        <v>3121.69</v>
      </c>
      <c r="S901" s="57">
        <f t="shared" si="261"/>
        <v>19122.314999999999</v>
      </c>
      <c r="T901" s="1">
        <v>111</v>
      </c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</row>
    <row r="902" spans="1:168" s="2" customFormat="1" ht="15" customHeight="1" x14ac:dyDescent="0.25">
      <c r="A902" s="1">
        <v>14</v>
      </c>
      <c r="B902" s="2" t="s">
        <v>993</v>
      </c>
      <c r="C902" s="1" t="s">
        <v>30</v>
      </c>
      <c r="D902" s="1" t="s">
        <v>978</v>
      </c>
      <c r="E902" s="1" t="s">
        <v>179</v>
      </c>
      <c r="F902" s="1" t="s">
        <v>32</v>
      </c>
      <c r="G902" s="3">
        <v>20350</v>
      </c>
      <c r="H902" s="58">
        <v>0</v>
      </c>
      <c r="I902" s="3">
        <v>25</v>
      </c>
      <c r="J902" s="3">
        <f t="shared" si="253"/>
        <v>584.04499999999996</v>
      </c>
      <c r="K902" s="55">
        <f t="shared" si="254"/>
        <v>1444.85</v>
      </c>
      <c r="L902" s="55">
        <f t="shared" si="255"/>
        <v>234.02500000000001</v>
      </c>
      <c r="M902" s="3">
        <f t="shared" si="256"/>
        <v>618.64</v>
      </c>
      <c r="N902" s="55">
        <f t="shared" si="257"/>
        <v>1442.8150000000001</v>
      </c>
      <c r="O902" s="5">
        <v>0</v>
      </c>
      <c r="P902" s="3">
        <f t="shared" si="258"/>
        <v>4324.375</v>
      </c>
      <c r="Q902" s="3">
        <f t="shared" si="259"/>
        <v>1227.6849999999999</v>
      </c>
      <c r="R902" s="3">
        <f t="shared" si="260"/>
        <v>3121.69</v>
      </c>
      <c r="S902" s="57">
        <f t="shared" si="261"/>
        <v>19122.314999999999</v>
      </c>
      <c r="T902" s="1">
        <v>111</v>
      </c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</row>
    <row r="903" spans="1:168" s="2" customFormat="1" ht="15" customHeight="1" x14ac:dyDescent="0.25">
      <c r="A903" s="1">
        <v>15</v>
      </c>
      <c r="B903" s="2" t="s">
        <v>994</v>
      </c>
      <c r="C903" s="1" t="s">
        <v>30</v>
      </c>
      <c r="D903" s="1" t="s">
        <v>978</v>
      </c>
      <c r="E903" s="1" t="s">
        <v>179</v>
      </c>
      <c r="F903" s="1" t="s">
        <v>32</v>
      </c>
      <c r="G903" s="3">
        <v>20350</v>
      </c>
      <c r="H903" s="58">
        <v>0</v>
      </c>
      <c r="I903" s="3">
        <v>25</v>
      </c>
      <c r="J903" s="3">
        <f t="shared" si="253"/>
        <v>584.04499999999996</v>
      </c>
      <c r="K903" s="55">
        <f t="shared" si="254"/>
        <v>1444.85</v>
      </c>
      <c r="L903" s="55">
        <f t="shared" si="255"/>
        <v>234.02500000000001</v>
      </c>
      <c r="M903" s="3">
        <f t="shared" si="256"/>
        <v>618.64</v>
      </c>
      <c r="N903" s="55">
        <f t="shared" si="257"/>
        <v>1442.8150000000001</v>
      </c>
      <c r="O903" s="5">
        <v>0</v>
      </c>
      <c r="P903" s="3">
        <f t="shared" si="258"/>
        <v>4324.375</v>
      </c>
      <c r="Q903" s="3">
        <f t="shared" si="259"/>
        <v>1227.6849999999999</v>
      </c>
      <c r="R903" s="3">
        <f t="shared" si="260"/>
        <v>3121.69</v>
      </c>
      <c r="S903" s="57">
        <f t="shared" si="261"/>
        <v>19122.314999999999</v>
      </c>
      <c r="T903" s="1">
        <v>111</v>
      </c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</row>
    <row r="904" spans="1:168" s="2" customFormat="1" ht="15" customHeight="1" x14ac:dyDescent="0.25">
      <c r="A904" s="1">
        <v>16</v>
      </c>
      <c r="B904" s="2" t="s">
        <v>995</v>
      </c>
      <c r="C904" s="1" t="s">
        <v>30</v>
      </c>
      <c r="D904" s="1" t="s">
        <v>978</v>
      </c>
      <c r="E904" s="1" t="s">
        <v>179</v>
      </c>
      <c r="F904" s="1" t="s">
        <v>32</v>
      </c>
      <c r="G904" s="3">
        <v>20350</v>
      </c>
      <c r="H904" s="58">
        <v>0</v>
      </c>
      <c r="I904" s="3">
        <v>25</v>
      </c>
      <c r="J904" s="3">
        <f t="shared" si="253"/>
        <v>584.04499999999996</v>
      </c>
      <c r="K904" s="55">
        <f t="shared" si="254"/>
        <v>1444.85</v>
      </c>
      <c r="L904" s="55">
        <f t="shared" si="255"/>
        <v>234.02500000000001</v>
      </c>
      <c r="M904" s="3">
        <f t="shared" si="256"/>
        <v>618.64</v>
      </c>
      <c r="N904" s="55">
        <f t="shared" si="257"/>
        <v>1442.8150000000001</v>
      </c>
      <c r="O904" s="5">
        <v>0</v>
      </c>
      <c r="P904" s="3">
        <f t="shared" si="258"/>
        <v>4324.375</v>
      </c>
      <c r="Q904" s="3">
        <f t="shared" si="259"/>
        <v>1227.6849999999999</v>
      </c>
      <c r="R904" s="3">
        <f t="shared" si="260"/>
        <v>3121.69</v>
      </c>
      <c r="S904" s="57">
        <f t="shared" si="261"/>
        <v>19122.314999999999</v>
      </c>
      <c r="T904" s="1">
        <v>111</v>
      </c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</row>
    <row r="905" spans="1:168" s="2" customFormat="1" ht="15" customHeight="1" x14ac:dyDescent="0.25">
      <c r="A905" s="1">
        <v>17</v>
      </c>
      <c r="B905" s="2" t="s">
        <v>996</v>
      </c>
      <c r="C905" s="1" t="s">
        <v>34</v>
      </c>
      <c r="D905" s="1" t="s">
        <v>978</v>
      </c>
      <c r="E905" s="1" t="s">
        <v>64</v>
      </c>
      <c r="F905" s="1" t="s">
        <v>32</v>
      </c>
      <c r="G905" s="3">
        <v>22000</v>
      </c>
      <c r="H905" s="58">
        <v>0</v>
      </c>
      <c r="I905" s="3">
        <v>25</v>
      </c>
      <c r="J905" s="3">
        <f t="shared" si="253"/>
        <v>631.4</v>
      </c>
      <c r="K905" s="55">
        <f t="shared" si="254"/>
        <v>1561.9999999999998</v>
      </c>
      <c r="L905" s="55">
        <f t="shared" si="255"/>
        <v>253</v>
      </c>
      <c r="M905" s="3">
        <f t="shared" si="256"/>
        <v>668.8</v>
      </c>
      <c r="N905" s="55">
        <f t="shared" si="257"/>
        <v>1559.8000000000002</v>
      </c>
      <c r="O905" s="5">
        <v>0</v>
      </c>
      <c r="P905" s="3">
        <f t="shared" si="258"/>
        <v>4675</v>
      </c>
      <c r="Q905" s="3">
        <f t="shared" si="259"/>
        <v>1325.1999999999998</v>
      </c>
      <c r="R905" s="3">
        <f t="shared" si="260"/>
        <v>3374.8</v>
      </c>
      <c r="S905" s="57">
        <f t="shared" si="261"/>
        <v>20674.8</v>
      </c>
      <c r="T905" s="1">
        <v>111</v>
      </c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</row>
    <row r="906" spans="1:168" s="2" customFormat="1" ht="15" customHeight="1" x14ac:dyDescent="0.25">
      <c r="A906" s="1">
        <v>18</v>
      </c>
      <c r="B906" s="2" t="s">
        <v>997</v>
      </c>
      <c r="C906" s="1" t="s">
        <v>30</v>
      </c>
      <c r="D906" s="1" t="s">
        <v>978</v>
      </c>
      <c r="E906" s="146" t="s">
        <v>998</v>
      </c>
      <c r="F906" s="1" t="s">
        <v>32</v>
      </c>
      <c r="G906" s="3">
        <v>18000</v>
      </c>
      <c r="H906" s="58">
        <v>0</v>
      </c>
      <c r="I906" s="3">
        <v>25</v>
      </c>
      <c r="J906" s="3">
        <f t="shared" si="253"/>
        <v>516.6</v>
      </c>
      <c r="K906" s="55">
        <f t="shared" si="254"/>
        <v>1277.9999999999998</v>
      </c>
      <c r="L906" s="55">
        <f t="shared" si="255"/>
        <v>207</v>
      </c>
      <c r="M906" s="3">
        <f t="shared" si="256"/>
        <v>547.20000000000005</v>
      </c>
      <c r="N906" s="55">
        <f t="shared" si="257"/>
        <v>1276.2</v>
      </c>
      <c r="O906" s="5">
        <v>0</v>
      </c>
      <c r="P906" s="3">
        <f t="shared" si="258"/>
        <v>3825</v>
      </c>
      <c r="Q906" s="3">
        <f t="shared" si="259"/>
        <v>1088.8000000000002</v>
      </c>
      <c r="R906" s="3">
        <f t="shared" si="260"/>
        <v>2761.2</v>
      </c>
      <c r="S906" s="57">
        <f t="shared" si="261"/>
        <v>16911.2</v>
      </c>
      <c r="T906" s="1">
        <v>111</v>
      </c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</row>
    <row r="907" spans="1:168" s="2" customFormat="1" ht="15" customHeight="1" x14ac:dyDescent="0.25">
      <c r="A907" s="1">
        <v>19</v>
      </c>
      <c r="B907" s="2" t="s">
        <v>999</v>
      </c>
      <c r="C907" s="1" t="s">
        <v>30</v>
      </c>
      <c r="D907" s="1" t="s">
        <v>978</v>
      </c>
      <c r="E907" s="1" t="s">
        <v>973</v>
      </c>
      <c r="F907" s="1" t="s">
        <v>32</v>
      </c>
      <c r="G907" s="3">
        <v>18000</v>
      </c>
      <c r="H907" s="58">
        <v>0</v>
      </c>
      <c r="I907" s="3">
        <v>25</v>
      </c>
      <c r="J907" s="3">
        <f t="shared" si="253"/>
        <v>516.6</v>
      </c>
      <c r="K907" s="55">
        <f t="shared" si="254"/>
        <v>1277.9999999999998</v>
      </c>
      <c r="L907" s="55">
        <f t="shared" si="255"/>
        <v>207</v>
      </c>
      <c r="M907" s="3">
        <f t="shared" si="256"/>
        <v>547.20000000000005</v>
      </c>
      <c r="N907" s="55">
        <f t="shared" si="257"/>
        <v>1276.2</v>
      </c>
      <c r="O907" s="5">
        <v>0</v>
      </c>
      <c r="P907" s="3">
        <f t="shared" si="258"/>
        <v>3825</v>
      </c>
      <c r="Q907" s="3">
        <f t="shared" si="259"/>
        <v>1088.8000000000002</v>
      </c>
      <c r="R907" s="3">
        <f t="shared" si="260"/>
        <v>2761.2</v>
      </c>
      <c r="S907" s="57">
        <f t="shared" si="261"/>
        <v>16911.2</v>
      </c>
      <c r="T907" s="1">
        <v>111</v>
      </c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</row>
    <row r="908" spans="1:168" s="2" customFormat="1" ht="15" customHeight="1" x14ac:dyDescent="0.25">
      <c r="A908" s="1">
        <v>20</v>
      </c>
      <c r="B908" s="2" t="s">
        <v>1000</v>
      </c>
      <c r="C908" s="1" t="s">
        <v>30</v>
      </c>
      <c r="D908" s="1" t="s">
        <v>978</v>
      </c>
      <c r="E908" s="1" t="s">
        <v>973</v>
      </c>
      <c r="F908" s="1" t="s">
        <v>32</v>
      </c>
      <c r="G908" s="3">
        <v>16500</v>
      </c>
      <c r="H908" s="58">
        <v>0</v>
      </c>
      <c r="I908" s="3">
        <v>25</v>
      </c>
      <c r="J908" s="3">
        <f t="shared" si="253"/>
        <v>473.55</v>
      </c>
      <c r="K908" s="55">
        <f t="shared" si="254"/>
        <v>1171.5</v>
      </c>
      <c r="L908" s="55">
        <f t="shared" si="255"/>
        <v>189.75</v>
      </c>
      <c r="M908" s="3">
        <f t="shared" si="256"/>
        <v>501.6</v>
      </c>
      <c r="N908" s="55">
        <f t="shared" si="257"/>
        <v>1169.8500000000001</v>
      </c>
      <c r="O908" s="5">
        <v>0</v>
      </c>
      <c r="P908" s="3">
        <f t="shared" si="258"/>
        <v>3506.25</v>
      </c>
      <c r="Q908" s="3">
        <f t="shared" si="259"/>
        <v>1000.1500000000001</v>
      </c>
      <c r="R908" s="3">
        <f t="shared" si="260"/>
        <v>2531.1000000000004</v>
      </c>
      <c r="S908" s="57">
        <f t="shared" si="261"/>
        <v>15499.85</v>
      </c>
      <c r="T908" s="1">
        <v>111</v>
      </c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</row>
    <row r="909" spans="1:168" s="2" customFormat="1" ht="15" customHeight="1" x14ac:dyDescent="0.25">
      <c r="A909" s="1">
        <v>21</v>
      </c>
      <c r="B909" s="2" t="s">
        <v>1001</v>
      </c>
      <c r="C909" s="1" t="s">
        <v>30</v>
      </c>
      <c r="D909" s="1" t="s">
        <v>978</v>
      </c>
      <c r="E909" s="146" t="s">
        <v>998</v>
      </c>
      <c r="F909" s="1" t="s">
        <v>32</v>
      </c>
      <c r="G909" s="3">
        <v>18000</v>
      </c>
      <c r="H909" s="58">
        <v>0</v>
      </c>
      <c r="I909" s="3">
        <v>25</v>
      </c>
      <c r="J909" s="3">
        <f t="shared" si="253"/>
        <v>516.6</v>
      </c>
      <c r="K909" s="55">
        <f t="shared" si="254"/>
        <v>1277.9999999999998</v>
      </c>
      <c r="L909" s="55">
        <f t="shared" si="255"/>
        <v>207</v>
      </c>
      <c r="M909" s="3">
        <f t="shared" si="256"/>
        <v>547.20000000000005</v>
      </c>
      <c r="N909" s="55">
        <f t="shared" si="257"/>
        <v>1276.2</v>
      </c>
      <c r="O909" s="5">
        <v>1350.12</v>
      </c>
      <c r="P909" s="3">
        <f t="shared" si="258"/>
        <v>3825</v>
      </c>
      <c r="Q909" s="3">
        <f t="shared" si="259"/>
        <v>2438.92</v>
      </c>
      <c r="R909" s="3">
        <f t="shared" si="260"/>
        <v>2761.2</v>
      </c>
      <c r="S909" s="57">
        <f t="shared" si="261"/>
        <v>15561.08</v>
      </c>
      <c r="T909" s="1">
        <v>111</v>
      </c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</row>
    <row r="910" spans="1:168" s="2" customFormat="1" ht="15" customHeight="1" x14ac:dyDescent="0.25">
      <c r="A910" s="1">
        <v>22</v>
      </c>
      <c r="B910" s="2" t="s">
        <v>1002</v>
      </c>
      <c r="C910" s="1" t="s">
        <v>30</v>
      </c>
      <c r="D910" s="1" t="s">
        <v>978</v>
      </c>
      <c r="E910" s="1" t="s">
        <v>179</v>
      </c>
      <c r="F910" s="1" t="s">
        <v>32</v>
      </c>
      <c r="G910" s="3">
        <v>20350</v>
      </c>
      <c r="H910" s="58">
        <v>0</v>
      </c>
      <c r="I910" s="3">
        <v>25</v>
      </c>
      <c r="J910" s="3">
        <f t="shared" si="253"/>
        <v>584.04499999999996</v>
      </c>
      <c r="K910" s="55">
        <f t="shared" si="254"/>
        <v>1444.85</v>
      </c>
      <c r="L910" s="55">
        <f t="shared" si="255"/>
        <v>234.02500000000001</v>
      </c>
      <c r="M910" s="3">
        <f t="shared" si="256"/>
        <v>618.64</v>
      </c>
      <c r="N910" s="55">
        <f t="shared" si="257"/>
        <v>1442.8150000000001</v>
      </c>
      <c r="O910" s="5">
        <v>0</v>
      </c>
      <c r="P910" s="3">
        <f t="shared" si="258"/>
        <v>4324.375</v>
      </c>
      <c r="Q910" s="3">
        <f t="shared" si="259"/>
        <v>1227.6849999999999</v>
      </c>
      <c r="R910" s="3">
        <f t="shared" si="260"/>
        <v>3121.69</v>
      </c>
      <c r="S910" s="57">
        <f t="shared" si="261"/>
        <v>19122.314999999999</v>
      </c>
      <c r="T910" s="1">
        <v>111</v>
      </c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</row>
    <row r="911" spans="1:168" s="2" customFormat="1" ht="15" customHeight="1" x14ac:dyDescent="0.25">
      <c r="A911" s="1">
        <v>23</v>
      </c>
      <c r="B911" s="2" t="s">
        <v>1003</v>
      </c>
      <c r="C911" s="1" t="s">
        <v>30</v>
      </c>
      <c r="D911" s="1" t="s">
        <v>978</v>
      </c>
      <c r="E911" s="1" t="s">
        <v>179</v>
      </c>
      <c r="F911" s="1" t="s">
        <v>32</v>
      </c>
      <c r="G911" s="3">
        <v>20350</v>
      </c>
      <c r="H911" s="58">
        <v>0</v>
      </c>
      <c r="I911" s="3">
        <v>25</v>
      </c>
      <c r="J911" s="3">
        <f t="shared" si="253"/>
        <v>584.04499999999996</v>
      </c>
      <c r="K911" s="55">
        <f t="shared" si="254"/>
        <v>1444.85</v>
      </c>
      <c r="L911" s="55">
        <f t="shared" si="255"/>
        <v>234.02500000000001</v>
      </c>
      <c r="M911" s="3">
        <f t="shared" si="256"/>
        <v>618.64</v>
      </c>
      <c r="N911" s="55">
        <f t="shared" si="257"/>
        <v>1442.8150000000001</v>
      </c>
      <c r="O911" s="5">
        <v>0</v>
      </c>
      <c r="P911" s="3">
        <f t="shared" si="258"/>
        <v>4324.375</v>
      </c>
      <c r="Q911" s="3">
        <f t="shared" si="259"/>
        <v>1227.6849999999999</v>
      </c>
      <c r="R911" s="3">
        <f t="shared" si="260"/>
        <v>3121.69</v>
      </c>
      <c r="S911" s="57">
        <f t="shared" si="261"/>
        <v>19122.314999999999</v>
      </c>
      <c r="T911" s="1">
        <v>111</v>
      </c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</row>
    <row r="912" spans="1:168" s="2" customFormat="1" ht="15" customHeight="1" x14ac:dyDescent="0.25">
      <c r="A912" s="1">
        <v>24</v>
      </c>
      <c r="B912" s="2" t="s">
        <v>1004</v>
      </c>
      <c r="C912" s="1" t="s">
        <v>30</v>
      </c>
      <c r="D912" s="1" t="s">
        <v>978</v>
      </c>
      <c r="E912" s="1" t="s">
        <v>179</v>
      </c>
      <c r="F912" s="1" t="s">
        <v>32</v>
      </c>
      <c r="G912" s="3">
        <v>20350</v>
      </c>
      <c r="H912" s="58">
        <v>0</v>
      </c>
      <c r="I912" s="3">
        <v>25</v>
      </c>
      <c r="J912" s="3">
        <f t="shared" si="253"/>
        <v>584.04499999999996</v>
      </c>
      <c r="K912" s="55">
        <f t="shared" si="254"/>
        <v>1444.85</v>
      </c>
      <c r="L912" s="55">
        <f t="shared" si="255"/>
        <v>234.02500000000001</v>
      </c>
      <c r="M912" s="3">
        <f t="shared" si="256"/>
        <v>618.64</v>
      </c>
      <c r="N912" s="55">
        <f t="shared" si="257"/>
        <v>1442.8150000000001</v>
      </c>
      <c r="O912" s="5">
        <v>0</v>
      </c>
      <c r="P912" s="3">
        <f t="shared" si="258"/>
        <v>4324.375</v>
      </c>
      <c r="Q912" s="3">
        <f t="shared" si="259"/>
        <v>1227.6849999999999</v>
      </c>
      <c r="R912" s="3">
        <f t="shared" si="260"/>
        <v>3121.69</v>
      </c>
      <c r="S912" s="57">
        <f t="shared" si="261"/>
        <v>19122.314999999999</v>
      </c>
      <c r="T912" s="1">
        <v>111</v>
      </c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</row>
    <row r="913" spans="1:168" s="2" customFormat="1" ht="15" customHeight="1" x14ac:dyDescent="0.25">
      <c r="A913" s="1">
        <v>25</v>
      </c>
      <c r="B913" s="2" t="s">
        <v>1005</v>
      </c>
      <c r="C913" s="1" t="s">
        <v>30</v>
      </c>
      <c r="D913" s="1" t="s">
        <v>978</v>
      </c>
      <c r="E913" s="1" t="s">
        <v>1006</v>
      </c>
      <c r="F913" s="1" t="s">
        <v>32</v>
      </c>
      <c r="G913" s="3">
        <v>20350</v>
      </c>
      <c r="H913" s="58">
        <v>0</v>
      </c>
      <c r="I913" s="3">
        <v>25</v>
      </c>
      <c r="J913" s="3">
        <f t="shared" si="253"/>
        <v>584.04499999999996</v>
      </c>
      <c r="K913" s="55">
        <f t="shared" si="254"/>
        <v>1444.85</v>
      </c>
      <c r="L913" s="55">
        <f t="shared" si="255"/>
        <v>234.02500000000001</v>
      </c>
      <c r="M913" s="3">
        <f t="shared" si="256"/>
        <v>618.64</v>
      </c>
      <c r="N913" s="55">
        <f t="shared" si="257"/>
        <v>1442.8150000000001</v>
      </c>
      <c r="O913" s="5">
        <v>0</v>
      </c>
      <c r="P913" s="3">
        <f t="shared" si="258"/>
        <v>4324.375</v>
      </c>
      <c r="Q913" s="3">
        <f t="shared" si="259"/>
        <v>1227.6849999999999</v>
      </c>
      <c r="R913" s="3">
        <f t="shared" si="260"/>
        <v>3121.69</v>
      </c>
      <c r="S913" s="57">
        <f t="shared" si="261"/>
        <v>19122.314999999999</v>
      </c>
      <c r="T913" s="1">
        <v>111</v>
      </c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</row>
    <row r="914" spans="1:168" s="2" customFormat="1" ht="15" customHeight="1" x14ac:dyDescent="0.25">
      <c r="A914" s="1">
        <v>26</v>
      </c>
      <c r="B914" s="122" t="s">
        <v>1007</v>
      </c>
      <c r="C914" s="1" t="s">
        <v>30</v>
      </c>
      <c r="D914" s="1" t="s">
        <v>978</v>
      </c>
      <c r="E914" s="1" t="s">
        <v>179</v>
      </c>
      <c r="F914" s="1" t="s">
        <v>32</v>
      </c>
      <c r="G914" s="3">
        <v>20350</v>
      </c>
      <c r="H914" s="58">
        <v>0</v>
      </c>
      <c r="I914" s="3">
        <v>25</v>
      </c>
      <c r="J914" s="3">
        <f t="shared" si="253"/>
        <v>584.04499999999996</v>
      </c>
      <c r="K914" s="55">
        <f t="shared" si="254"/>
        <v>1444.85</v>
      </c>
      <c r="L914" s="55">
        <f t="shared" si="255"/>
        <v>234.02500000000001</v>
      </c>
      <c r="M914" s="3">
        <f t="shared" si="256"/>
        <v>618.64</v>
      </c>
      <c r="N914" s="55">
        <f t="shared" si="257"/>
        <v>1442.8150000000001</v>
      </c>
      <c r="O914" s="5">
        <v>0</v>
      </c>
      <c r="P914" s="3">
        <f t="shared" si="258"/>
        <v>4324.375</v>
      </c>
      <c r="Q914" s="3">
        <f t="shared" si="259"/>
        <v>1227.6849999999999</v>
      </c>
      <c r="R914" s="3">
        <f t="shared" si="260"/>
        <v>3121.69</v>
      </c>
      <c r="S914" s="57">
        <f t="shared" si="261"/>
        <v>19122.314999999999</v>
      </c>
      <c r="T914" s="1">
        <v>111</v>
      </c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</row>
    <row r="915" spans="1:168" s="2" customFormat="1" ht="15" customHeight="1" x14ac:dyDescent="0.25">
      <c r="A915" s="1">
        <v>27</v>
      </c>
      <c r="B915" s="122" t="s">
        <v>1008</v>
      </c>
      <c r="C915" s="1" t="s">
        <v>30</v>
      </c>
      <c r="D915" s="1" t="s">
        <v>978</v>
      </c>
      <c r="E915" s="1" t="s">
        <v>973</v>
      </c>
      <c r="F915" s="1" t="s">
        <v>32</v>
      </c>
      <c r="G915" s="3">
        <v>18000</v>
      </c>
      <c r="H915" s="58">
        <v>0</v>
      </c>
      <c r="I915" s="3">
        <v>25</v>
      </c>
      <c r="J915" s="3">
        <f t="shared" si="253"/>
        <v>516.6</v>
      </c>
      <c r="K915" s="55">
        <f t="shared" si="254"/>
        <v>1277.9999999999998</v>
      </c>
      <c r="L915" s="55">
        <f t="shared" si="255"/>
        <v>207</v>
      </c>
      <c r="M915" s="3">
        <f t="shared" si="256"/>
        <v>547.20000000000005</v>
      </c>
      <c r="N915" s="55">
        <f t="shared" si="257"/>
        <v>1276.2</v>
      </c>
      <c r="O915" s="5">
        <v>0</v>
      </c>
      <c r="P915" s="3">
        <f t="shared" si="258"/>
        <v>3825</v>
      </c>
      <c r="Q915" s="3">
        <f t="shared" si="259"/>
        <v>1088.8000000000002</v>
      </c>
      <c r="R915" s="3">
        <f t="shared" si="260"/>
        <v>2761.2</v>
      </c>
      <c r="S915" s="57">
        <f t="shared" si="261"/>
        <v>16911.2</v>
      </c>
      <c r="T915" s="1">
        <v>111</v>
      </c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</row>
    <row r="916" spans="1:168" s="2" customFormat="1" ht="15" customHeight="1" x14ac:dyDescent="0.25">
      <c r="A916" s="1">
        <v>28</v>
      </c>
      <c r="B916" s="122" t="s">
        <v>1009</v>
      </c>
      <c r="C916" s="1" t="s">
        <v>30</v>
      </c>
      <c r="D916" s="1" t="s">
        <v>978</v>
      </c>
      <c r="E916" s="1" t="s">
        <v>179</v>
      </c>
      <c r="F916" s="1" t="s">
        <v>32</v>
      </c>
      <c r="G916" s="3">
        <v>20350</v>
      </c>
      <c r="H916" s="58">
        <v>0</v>
      </c>
      <c r="I916" s="3">
        <v>25</v>
      </c>
      <c r="J916" s="3">
        <f t="shared" si="253"/>
        <v>584.04499999999996</v>
      </c>
      <c r="K916" s="55">
        <f t="shared" si="254"/>
        <v>1444.85</v>
      </c>
      <c r="L916" s="55">
        <f t="shared" si="255"/>
        <v>234.02500000000001</v>
      </c>
      <c r="M916" s="3">
        <f t="shared" si="256"/>
        <v>618.64</v>
      </c>
      <c r="N916" s="55">
        <f t="shared" si="257"/>
        <v>1442.8150000000001</v>
      </c>
      <c r="O916" s="5">
        <v>0</v>
      </c>
      <c r="P916" s="3">
        <f t="shared" si="258"/>
        <v>4324.375</v>
      </c>
      <c r="Q916" s="3">
        <f t="shared" si="259"/>
        <v>1227.6849999999999</v>
      </c>
      <c r="R916" s="3">
        <f t="shared" si="260"/>
        <v>3121.69</v>
      </c>
      <c r="S916" s="57">
        <f t="shared" si="261"/>
        <v>19122.314999999999</v>
      </c>
      <c r="T916" s="1">
        <v>111</v>
      </c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</row>
    <row r="917" spans="1:168" s="2" customFormat="1" ht="15" customHeight="1" x14ac:dyDescent="0.25">
      <c r="A917" s="1">
        <v>29</v>
      </c>
      <c r="B917" s="122" t="s">
        <v>1010</v>
      </c>
      <c r="C917" s="1" t="s">
        <v>30</v>
      </c>
      <c r="D917" s="1" t="s">
        <v>978</v>
      </c>
      <c r="E917" s="113" t="s">
        <v>179</v>
      </c>
      <c r="F917" s="1" t="s">
        <v>32</v>
      </c>
      <c r="G917" s="3">
        <v>20350</v>
      </c>
      <c r="H917" s="58">
        <v>0</v>
      </c>
      <c r="I917" s="3">
        <v>25</v>
      </c>
      <c r="J917" s="3">
        <f t="shared" si="253"/>
        <v>584.04499999999996</v>
      </c>
      <c r="K917" s="55">
        <f t="shared" si="254"/>
        <v>1444.85</v>
      </c>
      <c r="L917" s="55">
        <f t="shared" si="255"/>
        <v>234.02500000000001</v>
      </c>
      <c r="M917" s="3">
        <f t="shared" si="256"/>
        <v>618.64</v>
      </c>
      <c r="N917" s="55">
        <f t="shared" si="257"/>
        <v>1442.8150000000001</v>
      </c>
      <c r="O917" s="5">
        <v>0</v>
      </c>
      <c r="P917" s="3">
        <f t="shared" si="258"/>
        <v>4324.375</v>
      </c>
      <c r="Q917" s="3">
        <f t="shared" si="259"/>
        <v>1227.6849999999999</v>
      </c>
      <c r="R917" s="3">
        <f t="shared" si="260"/>
        <v>3121.69</v>
      </c>
      <c r="S917" s="57">
        <f t="shared" si="261"/>
        <v>19122.314999999999</v>
      </c>
      <c r="T917" s="1">
        <v>111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</row>
    <row r="918" spans="1:168" s="2" customFormat="1" ht="15" customHeight="1" x14ac:dyDescent="0.25">
      <c r="A918" s="1">
        <v>30</v>
      </c>
      <c r="B918" s="122" t="s">
        <v>1011</v>
      </c>
      <c r="C918" s="1" t="s">
        <v>30</v>
      </c>
      <c r="D918" s="1" t="s">
        <v>978</v>
      </c>
      <c r="E918" s="113" t="s">
        <v>179</v>
      </c>
      <c r="F918" s="1" t="s">
        <v>32</v>
      </c>
      <c r="G918" s="3">
        <v>20350</v>
      </c>
      <c r="H918" s="58">
        <v>0</v>
      </c>
      <c r="I918" s="3">
        <v>25</v>
      </c>
      <c r="J918" s="3">
        <f t="shared" si="253"/>
        <v>584.04499999999996</v>
      </c>
      <c r="K918" s="55">
        <f t="shared" si="254"/>
        <v>1444.85</v>
      </c>
      <c r="L918" s="55">
        <f t="shared" si="255"/>
        <v>234.02500000000001</v>
      </c>
      <c r="M918" s="3">
        <f t="shared" si="256"/>
        <v>618.64</v>
      </c>
      <c r="N918" s="55">
        <f t="shared" si="257"/>
        <v>1442.8150000000001</v>
      </c>
      <c r="O918" s="5">
        <v>0</v>
      </c>
      <c r="P918" s="3">
        <f t="shared" si="258"/>
        <v>4324.375</v>
      </c>
      <c r="Q918" s="3">
        <f t="shared" si="259"/>
        <v>1227.6849999999999</v>
      </c>
      <c r="R918" s="3">
        <f t="shared" si="260"/>
        <v>3121.69</v>
      </c>
      <c r="S918" s="57">
        <f t="shared" si="261"/>
        <v>19122.314999999999</v>
      </c>
      <c r="T918" s="1">
        <v>111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</row>
    <row r="919" spans="1:168" s="2" customFormat="1" ht="15" customHeight="1" x14ac:dyDescent="0.25">
      <c r="A919" s="1">
        <v>31</v>
      </c>
      <c r="B919" s="122" t="s">
        <v>1012</v>
      </c>
      <c r="C919" s="1" t="s">
        <v>30</v>
      </c>
      <c r="D919" s="1" t="s">
        <v>978</v>
      </c>
      <c r="E919" s="1" t="s">
        <v>179</v>
      </c>
      <c r="F919" s="1" t="s">
        <v>32</v>
      </c>
      <c r="G919" s="3">
        <v>20350</v>
      </c>
      <c r="H919" s="58">
        <v>0</v>
      </c>
      <c r="I919" s="3">
        <v>25</v>
      </c>
      <c r="J919" s="3">
        <f t="shared" si="253"/>
        <v>584.04499999999996</v>
      </c>
      <c r="K919" s="55">
        <f t="shared" si="254"/>
        <v>1444.85</v>
      </c>
      <c r="L919" s="55">
        <f t="shared" si="255"/>
        <v>234.02500000000001</v>
      </c>
      <c r="M919" s="3">
        <f t="shared" si="256"/>
        <v>618.64</v>
      </c>
      <c r="N919" s="55">
        <f t="shared" si="257"/>
        <v>1442.8150000000001</v>
      </c>
      <c r="O919" s="5">
        <v>0</v>
      </c>
      <c r="P919" s="3">
        <f t="shared" si="258"/>
        <v>4324.375</v>
      </c>
      <c r="Q919" s="3">
        <f t="shared" si="259"/>
        <v>1227.6849999999999</v>
      </c>
      <c r="R919" s="3">
        <f t="shared" si="260"/>
        <v>3121.69</v>
      </c>
      <c r="S919" s="57">
        <f t="shared" si="261"/>
        <v>19122.314999999999</v>
      </c>
      <c r="T919" s="1">
        <v>111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</row>
    <row r="920" spans="1:168" s="2" customFormat="1" ht="15" customHeight="1" x14ac:dyDescent="0.25">
      <c r="A920" s="1">
        <v>32</v>
      </c>
      <c r="B920" s="122" t="s">
        <v>1013</v>
      </c>
      <c r="C920" s="1" t="s">
        <v>30</v>
      </c>
      <c r="D920" s="1" t="s">
        <v>978</v>
      </c>
      <c r="E920" s="1" t="s">
        <v>179</v>
      </c>
      <c r="F920" s="1" t="s">
        <v>32</v>
      </c>
      <c r="G920" s="3">
        <v>20350</v>
      </c>
      <c r="H920" s="58">
        <v>0</v>
      </c>
      <c r="I920" s="3">
        <v>25</v>
      </c>
      <c r="J920" s="3">
        <f t="shared" si="253"/>
        <v>584.04499999999996</v>
      </c>
      <c r="K920" s="55">
        <f t="shared" si="254"/>
        <v>1444.85</v>
      </c>
      <c r="L920" s="55">
        <f t="shared" si="255"/>
        <v>234.02500000000001</v>
      </c>
      <c r="M920" s="3">
        <f t="shared" si="256"/>
        <v>618.64</v>
      </c>
      <c r="N920" s="55">
        <f t="shared" si="257"/>
        <v>1442.8150000000001</v>
      </c>
      <c r="O920" s="5">
        <v>0</v>
      </c>
      <c r="P920" s="3">
        <f t="shared" si="258"/>
        <v>4324.375</v>
      </c>
      <c r="Q920" s="3">
        <f t="shared" si="259"/>
        <v>1227.6849999999999</v>
      </c>
      <c r="R920" s="3">
        <f t="shared" si="260"/>
        <v>3121.69</v>
      </c>
      <c r="S920" s="57">
        <f t="shared" si="261"/>
        <v>19122.314999999999</v>
      </c>
      <c r="T920" s="1">
        <v>111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</row>
    <row r="921" spans="1:168" s="2" customFormat="1" ht="15" customHeight="1" x14ac:dyDescent="0.25">
      <c r="A921" s="1">
        <v>33</v>
      </c>
      <c r="B921" s="122" t="s">
        <v>1014</v>
      </c>
      <c r="C921" s="1" t="s">
        <v>30</v>
      </c>
      <c r="D921" s="1" t="s">
        <v>978</v>
      </c>
      <c r="E921" s="1" t="s">
        <v>179</v>
      </c>
      <c r="F921" s="1" t="s">
        <v>32</v>
      </c>
      <c r="G921" s="3">
        <v>20350</v>
      </c>
      <c r="H921" s="58">
        <v>0</v>
      </c>
      <c r="I921" s="3">
        <v>25</v>
      </c>
      <c r="J921" s="3">
        <f t="shared" si="253"/>
        <v>584.04499999999996</v>
      </c>
      <c r="K921" s="55">
        <f t="shared" si="254"/>
        <v>1444.85</v>
      </c>
      <c r="L921" s="55">
        <f t="shared" si="255"/>
        <v>234.02500000000001</v>
      </c>
      <c r="M921" s="3">
        <f t="shared" si="256"/>
        <v>618.64</v>
      </c>
      <c r="N921" s="55">
        <f t="shared" si="257"/>
        <v>1442.8150000000001</v>
      </c>
      <c r="O921" s="5">
        <v>0</v>
      </c>
      <c r="P921" s="3">
        <f t="shared" si="258"/>
        <v>4324.375</v>
      </c>
      <c r="Q921" s="3">
        <f t="shared" si="259"/>
        <v>1227.6849999999999</v>
      </c>
      <c r="R921" s="3">
        <f t="shared" si="260"/>
        <v>3121.69</v>
      </c>
      <c r="S921" s="57">
        <f t="shared" si="261"/>
        <v>19122.314999999999</v>
      </c>
      <c r="T921" s="1">
        <v>111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</row>
    <row r="922" spans="1:168" s="2" customFormat="1" ht="15" customHeight="1" x14ac:dyDescent="0.25">
      <c r="A922" s="1">
        <v>34</v>
      </c>
      <c r="B922" s="122" t="s">
        <v>1015</v>
      </c>
      <c r="C922" s="1" t="s">
        <v>30</v>
      </c>
      <c r="D922" s="1" t="s">
        <v>978</v>
      </c>
      <c r="E922" s="1" t="s">
        <v>179</v>
      </c>
      <c r="F922" s="1" t="s">
        <v>32</v>
      </c>
      <c r="G922" s="3">
        <v>20350</v>
      </c>
      <c r="H922" s="58">
        <v>0</v>
      </c>
      <c r="I922" s="3">
        <v>25</v>
      </c>
      <c r="J922" s="3">
        <f t="shared" si="253"/>
        <v>584.04499999999996</v>
      </c>
      <c r="K922" s="55">
        <f t="shared" si="254"/>
        <v>1444.85</v>
      </c>
      <c r="L922" s="55">
        <f t="shared" si="255"/>
        <v>234.02500000000001</v>
      </c>
      <c r="M922" s="3">
        <f t="shared" si="256"/>
        <v>618.64</v>
      </c>
      <c r="N922" s="55">
        <f t="shared" si="257"/>
        <v>1442.8150000000001</v>
      </c>
      <c r="O922" s="5">
        <v>0</v>
      </c>
      <c r="P922" s="3">
        <f t="shared" si="258"/>
        <v>4324.375</v>
      </c>
      <c r="Q922" s="3">
        <f t="shared" si="259"/>
        <v>1227.6849999999999</v>
      </c>
      <c r="R922" s="3">
        <f t="shared" si="260"/>
        <v>3121.69</v>
      </c>
      <c r="S922" s="57">
        <f t="shared" si="261"/>
        <v>19122.314999999999</v>
      </c>
      <c r="T922" s="1">
        <v>111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</row>
    <row r="923" spans="1:168" s="2" customFormat="1" ht="15" customHeight="1" x14ac:dyDescent="0.25">
      <c r="A923" s="1">
        <v>35</v>
      </c>
      <c r="B923" s="2" t="s">
        <v>1016</v>
      </c>
      <c r="C923" s="1" t="s">
        <v>30</v>
      </c>
      <c r="D923" s="1" t="s">
        <v>978</v>
      </c>
      <c r="E923" s="1" t="s">
        <v>179</v>
      </c>
      <c r="F923" s="1" t="s">
        <v>32</v>
      </c>
      <c r="G923" s="3">
        <v>20350</v>
      </c>
      <c r="H923" s="58">
        <v>0</v>
      </c>
      <c r="I923" s="3">
        <v>25</v>
      </c>
      <c r="J923" s="3">
        <f t="shared" si="253"/>
        <v>584.04499999999996</v>
      </c>
      <c r="K923" s="55">
        <f t="shared" si="254"/>
        <v>1444.85</v>
      </c>
      <c r="L923" s="55">
        <f t="shared" si="255"/>
        <v>234.02500000000001</v>
      </c>
      <c r="M923" s="3">
        <f t="shared" si="256"/>
        <v>618.64</v>
      </c>
      <c r="N923" s="55">
        <f t="shared" si="257"/>
        <v>1442.8150000000001</v>
      </c>
      <c r="O923" s="5">
        <v>0</v>
      </c>
      <c r="P923" s="3">
        <f t="shared" si="258"/>
        <v>4324.375</v>
      </c>
      <c r="Q923" s="3">
        <f t="shared" si="259"/>
        <v>1227.6849999999999</v>
      </c>
      <c r="R923" s="3">
        <f t="shared" si="260"/>
        <v>3121.69</v>
      </c>
      <c r="S923" s="57">
        <f t="shared" si="261"/>
        <v>19122.314999999999</v>
      </c>
      <c r="T923" s="1">
        <v>111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</row>
    <row r="924" spans="1:168" s="2" customFormat="1" ht="15" customHeight="1" x14ac:dyDescent="0.25">
      <c r="A924" s="1">
        <v>36</v>
      </c>
      <c r="B924" s="2" t="s">
        <v>1017</v>
      </c>
      <c r="C924" s="1" t="s">
        <v>30</v>
      </c>
      <c r="D924" s="1" t="s">
        <v>978</v>
      </c>
      <c r="E924" s="1" t="s">
        <v>179</v>
      </c>
      <c r="F924" s="1" t="s">
        <v>32</v>
      </c>
      <c r="G924" s="3">
        <v>20350</v>
      </c>
      <c r="H924" s="58">
        <v>0</v>
      </c>
      <c r="I924" s="3">
        <v>25</v>
      </c>
      <c r="J924" s="3">
        <f t="shared" si="253"/>
        <v>584.04499999999996</v>
      </c>
      <c r="K924" s="55">
        <f t="shared" si="254"/>
        <v>1444.85</v>
      </c>
      <c r="L924" s="55">
        <f t="shared" si="255"/>
        <v>234.02500000000001</v>
      </c>
      <c r="M924" s="3">
        <f t="shared" si="256"/>
        <v>618.64</v>
      </c>
      <c r="N924" s="55">
        <f t="shared" si="257"/>
        <v>1442.8150000000001</v>
      </c>
      <c r="O924" s="5">
        <v>0</v>
      </c>
      <c r="P924" s="3">
        <f t="shared" si="258"/>
        <v>4324.375</v>
      </c>
      <c r="Q924" s="3">
        <f t="shared" si="259"/>
        <v>1227.6849999999999</v>
      </c>
      <c r="R924" s="3">
        <f t="shared" si="260"/>
        <v>3121.69</v>
      </c>
      <c r="S924" s="57">
        <f t="shared" si="261"/>
        <v>19122.314999999999</v>
      </c>
      <c r="T924" s="1">
        <v>111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</row>
    <row r="925" spans="1:168" s="2" customFormat="1" ht="15" customHeight="1" x14ac:dyDescent="0.25">
      <c r="A925" s="1">
        <v>37</v>
      </c>
      <c r="B925" s="2" t="s">
        <v>1018</v>
      </c>
      <c r="C925" s="1" t="s">
        <v>30</v>
      </c>
      <c r="D925" s="1" t="s">
        <v>978</v>
      </c>
      <c r="E925" s="1" t="s">
        <v>179</v>
      </c>
      <c r="F925" s="1" t="s">
        <v>32</v>
      </c>
      <c r="G925" s="3">
        <v>20350</v>
      </c>
      <c r="H925" s="58">
        <v>0</v>
      </c>
      <c r="I925" s="3">
        <v>25</v>
      </c>
      <c r="J925" s="3">
        <f t="shared" si="253"/>
        <v>584.04499999999996</v>
      </c>
      <c r="K925" s="55">
        <f t="shared" si="254"/>
        <v>1444.85</v>
      </c>
      <c r="L925" s="55">
        <f t="shared" si="255"/>
        <v>234.02500000000001</v>
      </c>
      <c r="M925" s="3">
        <f t="shared" si="256"/>
        <v>618.64</v>
      </c>
      <c r="N925" s="55">
        <f t="shared" si="257"/>
        <v>1442.8150000000001</v>
      </c>
      <c r="O925" s="5">
        <v>0</v>
      </c>
      <c r="P925" s="3">
        <f t="shared" si="258"/>
        <v>4324.375</v>
      </c>
      <c r="Q925" s="3">
        <f t="shared" si="259"/>
        <v>1227.6849999999999</v>
      </c>
      <c r="R925" s="3">
        <f t="shared" si="260"/>
        <v>3121.69</v>
      </c>
      <c r="S925" s="57">
        <f t="shared" si="261"/>
        <v>19122.314999999999</v>
      </c>
      <c r="T925" s="1">
        <v>111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</row>
    <row r="926" spans="1:168" s="73" customFormat="1" ht="15" customHeight="1" x14ac:dyDescent="0.25">
      <c r="A926" s="1">
        <v>38</v>
      </c>
      <c r="B926" s="73" t="s">
        <v>1019</v>
      </c>
      <c r="C926" s="113" t="s">
        <v>30</v>
      </c>
      <c r="D926" s="113" t="s">
        <v>978</v>
      </c>
      <c r="E926" s="113" t="s">
        <v>179</v>
      </c>
      <c r="F926" s="113" t="s">
        <v>32</v>
      </c>
      <c r="G926" s="114">
        <v>20350</v>
      </c>
      <c r="H926" s="58">
        <v>0</v>
      </c>
      <c r="I926" s="114">
        <v>25</v>
      </c>
      <c r="J926" s="114">
        <f t="shared" si="253"/>
        <v>584.04499999999996</v>
      </c>
      <c r="K926" s="59">
        <f t="shared" si="254"/>
        <v>1444.85</v>
      </c>
      <c r="L926" s="59">
        <f t="shared" si="255"/>
        <v>234.02500000000001</v>
      </c>
      <c r="M926" s="114">
        <f t="shared" si="256"/>
        <v>618.64</v>
      </c>
      <c r="N926" s="59">
        <f t="shared" si="257"/>
        <v>1442.8150000000001</v>
      </c>
      <c r="O926" s="115">
        <v>0</v>
      </c>
      <c r="P926" s="114">
        <f t="shared" si="258"/>
        <v>4324.375</v>
      </c>
      <c r="Q926" s="114">
        <f t="shared" si="259"/>
        <v>1227.6849999999999</v>
      </c>
      <c r="R926" s="114">
        <f t="shared" si="260"/>
        <v>3121.69</v>
      </c>
      <c r="S926" s="116">
        <f t="shared" si="261"/>
        <v>19122.314999999999</v>
      </c>
      <c r="T926" s="113">
        <v>111</v>
      </c>
      <c r="U926" s="113"/>
      <c r="V926" s="113"/>
      <c r="W926" s="113"/>
      <c r="X926" s="113"/>
      <c r="Y926" s="113"/>
      <c r="Z926" s="113"/>
      <c r="AA926" s="113"/>
      <c r="AB926" s="113"/>
      <c r="AC926" s="113"/>
      <c r="AD926" s="113"/>
      <c r="AE926" s="113"/>
      <c r="AF926" s="113"/>
      <c r="AG926" s="113"/>
      <c r="AH926" s="113"/>
      <c r="AI926" s="113"/>
      <c r="AJ926" s="113"/>
      <c r="AK926" s="113"/>
      <c r="AL926" s="113"/>
      <c r="AM926" s="113"/>
      <c r="AN926" s="113"/>
      <c r="AO926" s="113"/>
      <c r="AP926" s="113"/>
      <c r="AQ926" s="113"/>
      <c r="AR926" s="113"/>
      <c r="AS926" s="113"/>
      <c r="AT926" s="113"/>
      <c r="AU926" s="113"/>
      <c r="AV926" s="113"/>
      <c r="AW926" s="113"/>
      <c r="AX926" s="113"/>
      <c r="AY926" s="113"/>
      <c r="AZ926" s="113"/>
      <c r="BA926" s="113"/>
      <c r="BB926" s="113"/>
      <c r="BC926" s="113"/>
      <c r="BD926" s="113"/>
      <c r="BE926" s="113"/>
      <c r="BF926" s="113"/>
      <c r="BG926" s="113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113"/>
      <c r="BR926" s="113"/>
      <c r="BS926" s="113"/>
      <c r="BT926" s="113"/>
      <c r="BU926" s="113"/>
      <c r="BV926" s="113"/>
      <c r="BW926" s="113"/>
      <c r="BX926" s="113"/>
      <c r="BY926" s="113"/>
      <c r="BZ926" s="113"/>
      <c r="CA926" s="113"/>
      <c r="CB926" s="113"/>
      <c r="CC926" s="113"/>
      <c r="CD926" s="113"/>
      <c r="CE926" s="113"/>
      <c r="CF926" s="113"/>
      <c r="CG926" s="113"/>
      <c r="CH926" s="113"/>
      <c r="CI926" s="113"/>
      <c r="CJ926" s="113"/>
      <c r="CK926" s="113"/>
      <c r="CL926" s="113"/>
      <c r="CM926" s="113"/>
      <c r="CN926" s="113"/>
      <c r="CO926" s="113"/>
      <c r="CP926" s="113"/>
      <c r="CQ926" s="113"/>
      <c r="CR926" s="113"/>
      <c r="CS926" s="113"/>
      <c r="CT926" s="113"/>
      <c r="CU926" s="113"/>
      <c r="CV926" s="113"/>
      <c r="CW926" s="113"/>
      <c r="CX926" s="113"/>
      <c r="CY926" s="113"/>
      <c r="CZ926" s="113"/>
      <c r="DA926" s="113"/>
      <c r="DB926" s="113"/>
      <c r="DC926" s="113"/>
      <c r="DD926" s="113"/>
      <c r="DE926" s="113"/>
      <c r="DF926" s="113"/>
      <c r="DG926" s="113"/>
      <c r="DH926" s="113"/>
      <c r="DI926" s="113"/>
      <c r="DJ926" s="113"/>
      <c r="DK926" s="113"/>
      <c r="DL926" s="113"/>
      <c r="DM926" s="113"/>
      <c r="DN926" s="113"/>
      <c r="DO926" s="113"/>
      <c r="DP926" s="113"/>
      <c r="DQ926" s="113"/>
      <c r="DR926" s="113"/>
      <c r="DS926" s="113"/>
      <c r="DT926" s="113"/>
      <c r="DU926" s="113"/>
      <c r="DV926" s="113"/>
      <c r="DW926" s="113"/>
      <c r="DX926" s="113"/>
      <c r="DY926" s="113"/>
      <c r="DZ926" s="113"/>
      <c r="EA926" s="113"/>
      <c r="EB926" s="113"/>
      <c r="EC926" s="113"/>
      <c r="ED926" s="113"/>
      <c r="EE926" s="113"/>
      <c r="EF926" s="113"/>
      <c r="EG926" s="113"/>
      <c r="EH926" s="113"/>
      <c r="EI926" s="113"/>
      <c r="EJ926" s="113"/>
      <c r="EK926" s="113"/>
      <c r="EL926" s="113"/>
      <c r="EM926" s="113"/>
      <c r="EN926" s="113"/>
      <c r="EO926" s="113"/>
      <c r="EP926" s="113"/>
      <c r="EQ926" s="113"/>
      <c r="ER926" s="113"/>
      <c r="ES926" s="113"/>
      <c r="ET926" s="113"/>
      <c r="EU926" s="113"/>
      <c r="EV926" s="113"/>
      <c r="EW926" s="113"/>
      <c r="EX926" s="113"/>
      <c r="EY926" s="113"/>
      <c r="EZ926" s="113"/>
      <c r="FA926" s="113"/>
      <c r="FB926" s="113"/>
      <c r="FC926" s="113"/>
      <c r="FD926" s="113"/>
      <c r="FE926" s="113"/>
      <c r="FF926" s="113"/>
      <c r="FG926" s="113"/>
      <c r="FH926" s="113"/>
      <c r="FI926" s="113"/>
      <c r="FJ926" s="113"/>
      <c r="FK926" s="113"/>
      <c r="FL926" s="113"/>
    </row>
    <row r="927" spans="1:168" s="2" customFormat="1" ht="15" customHeight="1" x14ac:dyDescent="0.25">
      <c r="A927" s="1">
        <v>39</v>
      </c>
      <c r="B927" s="2" t="s">
        <v>1020</v>
      </c>
      <c r="C927" s="1" t="s">
        <v>30</v>
      </c>
      <c r="D927" s="1" t="s">
        <v>978</v>
      </c>
      <c r="E927" s="1" t="s">
        <v>179</v>
      </c>
      <c r="F927" s="1" t="s">
        <v>32</v>
      </c>
      <c r="G927" s="3">
        <v>25000</v>
      </c>
      <c r="H927" s="58">
        <v>0</v>
      </c>
      <c r="I927" s="3">
        <v>25</v>
      </c>
      <c r="J927" s="3">
        <f>+G927*2.87%</f>
        <v>717.5</v>
      </c>
      <c r="K927" s="55">
        <f>+G927*7.1%</f>
        <v>1774.9999999999998</v>
      </c>
      <c r="L927" s="55">
        <f t="shared" si="255"/>
        <v>287.5</v>
      </c>
      <c r="M927" s="3">
        <f t="shared" si="256"/>
        <v>760</v>
      </c>
      <c r="N927" s="55">
        <f>+G927*7.09%</f>
        <v>1772.5000000000002</v>
      </c>
      <c r="O927" s="5">
        <v>0</v>
      </c>
      <c r="P927" s="3">
        <f>SUM(J927:N927)</f>
        <v>5312.5</v>
      </c>
      <c r="Q927" s="3">
        <f>+H927+I927+J927+M927+O927</f>
        <v>1502.5</v>
      </c>
      <c r="R927" s="3">
        <f>+K927+L927+N927</f>
        <v>3835</v>
      </c>
      <c r="S927" s="57">
        <f>+G927-Q927</f>
        <v>23497.5</v>
      </c>
      <c r="T927" s="1">
        <v>111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</row>
    <row r="928" spans="1:168" s="2" customFormat="1" ht="15" customHeight="1" x14ac:dyDescent="0.25">
      <c r="A928" s="1">
        <v>40</v>
      </c>
      <c r="B928" s="2" t="s">
        <v>1021</v>
      </c>
      <c r="C928" s="1" t="s">
        <v>30</v>
      </c>
      <c r="D928" s="1" t="s">
        <v>978</v>
      </c>
      <c r="E928" s="146" t="s">
        <v>1006</v>
      </c>
      <c r="F928" s="1" t="s">
        <v>32</v>
      </c>
      <c r="G928" s="3">
        <v>20350</v>
      </c>
      <c r="H928" s="58">
        <v>0</v>
      </c>
      <c r="I928" s="3">
        <v>25</v>
      </c>
      <c r="J928" s="3">
        <f t="shared" si="253"/>
        <v>584.04499999999996</v>
      </c>
      <c r="K928" s="55">
        <f t="shared" si="254"/>
        <v>1444.85</v>
      </c>
      <c r="L928" s="55">
        <f t="shared" si="255"/>
        <v>234.02500000000001</v>
      </c>
      <c r="M928" s="3">
        <f t="shared" si="256"/>
        <v>618.64</v>
      </c>
      <c r="N928" s="55">
        <f t="shared" si="257"/>
        <v>1442.8150000000001</v>
      </c>
      <c r="O928" s="5">
        <v>0</v>
      </c>
      <c r="P928" s="3">
        <f t="shared" si="258"/>
        <v>4324.375</v>
      </c>
      <c r="Q928" s="3">
        <f t="shared" si="259"/>
        <v>1227.6849999999999</v>
      </c>
      <c r="R928" s="3">
        <f t="shared" si="260"/>
        <v>3121.69</v>
      </c>
      <c r="S928" s="57">
        <f t="shared" si="261"/>
        <v>19122.314999999999</v>
      </c>
      <c r="T928" s="1">
        <v>111</v>
      </c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</row>
    <row r="929" spans="1:168" s="2" customFormat="1" ht="15" customHeight="1" x14ac:dyDescent="0.25">
      <c r="A929" s="1">
        <v>41</v>
      </c>
      <c r="B929" s="2" t="s">
        <v>1022</v>
      </c>
      <c r="C929" s="1" t="s">
        <v>30</v>
      </c>
      <c r="D929" s="1" t="s">
        <v>978</v>
      </c>
      <c r="E929" s="146" t="s">
        <v>1006</v>
      </c>
      <c r="F929" s="1" t="s">
        <v>32</v>
      </c>
      <c r="G929" s="3">
        <v>20350</v>
      </c>
      <c r="H929" s="58">
        <v>0</v>
      </c>
      <c r="I929" s="3">
        <v>25</v>
      </c>
      <c r="J929" s="3">
        <f t="shared" si="253"/>
        <v>584.04499999999996</v>
      </c>
      <c r="K929" s="55">
        <f t="shared" si="254"/>
        <v>1444.85</v>
      </c>
      <c r="L929" s="55">
        <f t="shared" si="255"/>
        <v>234.02500000000001</v>
      </c>
      <c r="M929" s="3">
        <f t="shared" si="256"/>
        <v>618.64</v>
      </c>
      <c r="N929" s="55">
        <f t="shared" si="257"/>
        <v>1442.8150000000001</v>
      </c>
      <c r="O929" s="5">
        <v>2700.24</v>
      </c>
      <c r="P929" s="3">
        <f t="shared" si="258"/>
        <v>4324.375</v>
      </c>
      <c r="Q929" s="3">
        <f t="shared" si="259"/>
        <v>3927.9249999999997</v>
      </c>
      <c r="R929" s="3">
        <f t="shared" si="260"/>
        <v>3121.69</v>
      </c>
      <c r="S929" s="57">
        <f t="shared" si="261"/>
        <v>16422.075000000001</v>
      </c>
      <c r="T929" s="1">
        <v>111</v>
      </c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</row>
    <row r="930" spans="1:168" s="2" customFormat="1" ht="15" customHeight="1" x14ac:dyDescent="0.25">
      <c r="A930" s="1">
        <v>42</v>
      </c>
      <c r="B930" s="2" t="s">
        <v>1023</v>
      </c>
      <c r="C930" s="1" t="s">
        <v>30</v>
      </c>
      <c r="D930" s="1" t="s">
        <v>978</v>
      </c>
      <c r="E930" s="146" t="s">
        <v>1024</v>
      </c>
      <c r="F930" s="1" t="s">
        <v>32</v>
      </c>
      <c r="G930" s="3">
        <v>20350</v>
      </c>
      <c r="H930" s="58">
        <v>0</v>
      </c>
      <c r="I930" s="3">
        <v>25</v>
      </c>
      <c r="J930" s="3">
        <f t="shared" si="253"/>
        <v>584.04499999999996</v>
      </c>
      <c r="K930" s="55">
        <f t="shared" si="254"/>
        <v>1444.85</v>
      </c>
      <c r="L930" s="55">
        <f t="shared" si="255"/>
        <v>234.02500000000001</v>
      </c>
      <c r="M930" s="3">
        <f t="shared" si="256"/>
        <v>618.64</v>
      </c>
      <c r="N930" s="55">
        <f t="shared" si="257"/>
        <v>1442.8150000000001</v>
      </c>
      <c r="O930" s="5">
        <v>0</v>
      </c>
      <c r="P930" s="3">
        <f t="shared" si="258"/>
        <v>4324.375</v>
      </c>
      <c r="Q930" s="3">
        <f t="shared" si="259"/>
        <v>1227.6849999999999</v>
      </c>
      <c r="R930" s="3">
        <f t="shared" si="260"/>
        <v>3121.69</v>
      </c>
      <c r="S930" s="57">
        <f t="shared" si="261"/>
        <v>19122.314999999999</v>
      </c>
      <c r="T930" s="1">
        <v>111</v>
      </c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</row>
    <row r="931" spans="1:168" s="2" customFormat="1" ht="15" customHeight="1" x14ac:dyDescent="0.25">
      <c r="A931" s="1">
        <v>43</v>
      </c>
      <c r="B931" s="2" t="s">
        <v>1025</v>
      </c>
      <c r="C931" s="1" t="s">
        <v>30</v>
      </c>
      <c r="D931" s="1" t="s">
        <v>978</v>
      </c>
      <c r="E931" s="146" t="s">
        <v>1026</v>
      </c>
      <c r="F931" s="1" t="s">
        <v>32</v>
      </c>
      <c r="G931" s="3">
        <v>22155</v>
      </c>
      <c r="H931" s="58">
        <v>0</v>
      </c>
      <c r="I931" s="3">
        <v>25</v>
      </c>
      <c r="J931" s="3">
        <f t="shared" si="253"/>
        <v>635.84849999999994</v>
      </c>
      <c r="K931" s="55">
        <f t="shared" si="254"/>
        <v>1573.0049999999999</v>
      </c>
      <c r="L931" s="55">
        <f t="shared" si="255"/>
        <v>254.7825</v>
      </c>
      <c r="M931" s="3">
        <f t="shared" si="256"/>
        <v>673.51199999999994</v>
      </c>
      <c r="N931" s="55">
        <f t="shared" si="257"/>
        <v>1570.7895000000001</v>
      </c>
      <c r="O931" s="5">
        <v>0</v>
      </c>
      <c r="P931" s="3">
        <f t="shared" si="258"/>
        <v>4707.9374999999991</v>
      </c>
      <c r="Q931" s="3">
        <f t="shared" si="259"/>
        <v>1334.3604999999998</v>
      </c>
      <c r="R931" s="3">
        <f t="shared" si="260"/>
        <v>3398.5770000000002</v>
      </c>
      <c r="S931" s="57">
        <f t="shared" si="261"/>
        <v>20820.639500000001</v>
      </c>
      <c r="T931" s="1">
        <v>111</v>
      </c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</row>
    <row r="932" spans="1:168" s="2" customFormat="1" ht="15" customHeight="1" x14ac:dyDescent="0.25">
      <c r="A932" s="1">
        <v>44</v>
      </c>
      <c r="B932" s="2" t="s">
        <v>1027</v>
      </c>
      <c r="C932" s="1" t="s">
        <v>30</v>
      </c>
      <c r="D932" s="1" t="s">
        <v>978</v>
      </c>
      <c r="E932" s="146" t="s">
        <v>179</v>
      </c>
      <c r="F932" s="1" t="s">
        <v>32</v>
      </c>
      <c r="G932" s="3">
        <v>20350</v>
      </c>
      <c r="H932" s="58">
        <v>0</v>
      </c>
      <c r="I932" s="3">
        <v>25</v>
      </c>
      <c r="J932" s="3">
        <f t="shared" si="253"/>
        <v>584.04499999999996</v>
      </c>
      <c r="K932" s="55">
        <f t="shared" si="254"/>
        <v>1444.85</v>
      </c>
      <c r="L932" s="55">
        <f t="shared" si="255"/>
        <v>234.02500000000001</v>
      </c>
      <c r="M932" s="3">
        <f t="shared" si="256"/>
        <v>618.64</v>
      </c>
      <c r="N932" s="55">
        <f t="shared" si="257"/>
        <v>1442.8150000000001</v>
      </c>
      <c r="O932" s="5">
        <v>0</v>
      </c>
      <c r="P932" s="3">
        <f t="shared" si="258"/>
        <v>4324.375</v>
      </c>
      <c r="Q932" s="3">
        <f t="shared" si="259"/>
        <v>1227.6849999999999</v>
      </c>
      <c r="R932" s="3">
        <f t="shared" si="260"/>
        <v>3121.69</v>
      </c>
      <c r="S932" s="57">
        <f t="shared" si="261"/>
        <v>19122.314999999999</v>
      </c>
      <c r="T932" s="1">
        <v>111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</row>
    <row r="933" spans="1:168" s="2" customFormat="1" ht="15" customHeight="1" x14ac:dyDescent="0.25">
      <c r="A933" s="1">
        <v>45</v>
      </c>
      <c r="B933" s="2" t="s">
        <v>1028</v>
      </c>
      <c r="C933" s="1" t="s">
        <v>30</v>
      </c>
      <c r="D933" s="1" t="s">
        <v>978</v>
      </c>
      <c r="E933" s="146" t="s">
        <v>179</v>
      </c>
      <c r="F933" s="1" t="s">
        <v>32</v>
      </c>
      <c r="G933" s="3">
        <v>20350</v>
      </c>
      <c r="H933" s="58">
        <v>0</v>
      </c>
      <c r="I933" s="3">
        <v>25</v>
      </c>
      <c r="J933" s="3">
        <f t="shared" si="253"/>
        <v>584.04499999999996</v>
      </c>
      <c r="K933" s="55">
        <f t="shared" si="254"/>
        <v>1444.85</v>
      </c>
      <c r="L933" s="55">
        <f t="shared" si="255"/>
        <v>234.02500000000001</v>
      </c>
      <c r="M933" s="3">
        <f t="shared" si="256"/>
        <v>618.64</v>
      </c>
      <c r="N933" s="55">
        <f t="shared" si="257"/>
        <v>1442.8150000000001</v>
      </c>
      <c r="O933" s="5">
        <v>0</v>
      </c>
      <c r="P933" s="3">
        <f t="shared" si="258"/>
        <v>4324.375</v>
      </c>
      <c r="Q933" s="3">
        <f t="shared" si="259"/>
        <v>1227.6849999999999</v>
      </c>
      <c r="R933" s="3">
        <f t="shared" si="260"/>
        <v>3121.69</v>
      </c>
      <c r="S933" s="57">
        <f t="shared" si="261"/>
        <v>19122.314999999999</v>
      </c>
      <c r="T933" s="1">
        <v>111</v>
      </c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</row>
    <row r="934" spans="1:168" s="2" customFormat="1" ht="15" customHeight="1" x14ac:dyDescent="0.25">
      <c r="A934" s="1">
        <v>46</v>
      </c>
      <c r="B934" s="2" t="s">
        <v>1029</v>
      </c>
      <c r="C934" s="1" t="s">
        <v>30</v>
      </c>
      <c r="D934" s="1" t="s">
        <v>978</v>
      </c>
      <c r="E934" s="113" t="s">
        <v>973</v>
      </c>
      <c r="F934" s="1" t="s">
        <v>32</v>
      </c>
      <c r="G934" s="3">
        <v>18000</v>
      </c>
      <c r="H934" s="58">
        <v>0</v>
      </c>
      <c r="I934" s="3">
        <v>25</v>
      </c>
      <c r="J934" s="3">
        <f t="shared" si="253"/>
        <v>516.6</v>
      </c>
      <c r="K934" s="55">
        <f t="shared" si="254"/>
        <v>1277.9999999999998</v>
      </c>
      <c r="L934" s="55">
        <f t="shared" si="255"/>
        <v>207</v>
      </c>
      <c r="M934" s="3">
        <f t="shared" si="256"/>
        <v>547.20000000000005</v>
      </c>
      <c r="N934" s="55">
        <f t="shared" si="257"/>
        <v>1276.2</v>
      </c>
      <c r="O934" s="5">
        <v>0</v>
      </c>
      <c r="P934" s="3">
        <f t="shared" si="258"/>
        <v>3825</v>
      </c>
      <c r="Q934" s="3">
        <f t="shared" si="259"/>
        <v>1088.8000000000002</v>
      </c>
      <c r="R934" s="3">
        <f t="shared" si="260"/>
        <v>2761.2</v>
      </c>
      <c r="S934" s="57">
        <f t="shared" si="261"/>
        <v>16911.2</v>
      </c>
      <c r="T934" s="1">
        <v>111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</row>
    <row r="935" spans="1:168" s="2" customFormat="1" ht="15" customHeight="1" x14ac:dyDescent="0.25">
      <c r="A935" s="1">
        <v>47</v>
      </c>
      <c r="B935" s="2" t="s">
        <v>1030</v>
      </c>
      <c r="C935" s="1" t="s">
        <v>30</v>
      </c>
      <c r="D935" s="1" t="s">
        <v>978</v>
      </c>
      <c r="E935" s="146" t="s">
        <v>179</v>
      </c>
      <c r="F935" s="1" t="s">
        <v>32</v>
      </c>
      <c r="G935" s="3">
        <v>20350</v>
      </c>
      <c r="H935" s="58">
        <v>0</v>
      </c>
      <c r="I935" s="3">
        <v>25</v>
      </c>
      <c r="J935" s="3">
        <f t="shared" si="253"/>
        <v>584.04499999999996</v>
      </c>
      <c r="K935" s="55">
        <f t="shared" si="254"/>
        <v>1444.85</v>
      </c>
      <c r="L935" s="55">
        <f t="shared" si="255"/>
        <v>234.02500000000001</v>
      </c>
      <c r="M935" s="3">
        <f t="shared" si="256"/>
        <v>618.64</v>
      </c>
      <c r="N935" s="55">
        <f t="shared" si="257"/>
        <v>1442.8150000000001</v>
      </c>
      <c r="O935" s="5">
        <v>0</v>
      </c>
      <c r="P935" s="3">
        <f t="shared" si="258"/>
        <v>4324.375</v>
      </c>
      <c r="Q935" s="3">
        <f t="shared" si="259"/>
        <v>1227.6849999999999</v>
      </c>
      <c r="R935" s="3">
        <f t="shared" si="260"/>
        <v>3121.69</v>
      </c>
      <c r="S935" s="57">
        <f t="shared" si="261"/>
        <v>19122.314999999999</v>
      </c>
      <c r="T935" s="1">
        <v>111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</row>
    <row r="936" spans="1:168" s="2" customFormat="1" ht="15" customHeight="1" x14ac:dyDescent="0.25">
      <c r="A936" s="1">
        <v>48</v>
      </c>
      <c r="B936" s="2" t="s">
        <v>1031</v>
      </c>
      <c r="C936" s="1" t="s">
        <v>30</v>
      </c>
      <c r="D936" s="1" t="s">
        <v>978</v>
      </c>
      <c r="E936" s="146" t="s">
        <v>179</v>
      </c>
      <c r="F936" s="1" t="s">
        <v>32</v>
      </c>
      <c r="G936" s="3">
        <v>20350</v>
      </c>
      <c r="H936" s="58">
        <v>0</v>
      </c>
      <c r="I936" s="3">
        <v>25</v>
      </c>
      <c r="J936" s="3">
        <f t="shared" si="253"/>
        <v>584.04499999999996</v>
      </c>
      <c r="K936" s="55">
        <f t="shared" si="254"/>
        <v>1444.85</v>
      </c>
      <c r="L936" s="55">
        <f t="shared" si="255"/>
        <v>234.02500000000001</v>
      </c>
      <c r="M936" s="3">
        <f t="shared" si="256"/>
        <v>618.64</v>
      </c>
      <c r="N936" s="55">
        <f t="shared" si="257"/>
        <v>1442.8150000000001</v>
      </c>
      <c r="O936" s="5">
        <v>0</v>
      </c>
      <c r="P936" s="3">
        <f t="shared" si="258"/>
        <v>4324.375</v>
      </c>
      <c r="Q936" s="3">
        <f t="shared" si="259"/>
        <v>1227.6849999999999</v>
      </c>
      <c r="R936" s="3">
        <f t="shared" si="260"/>
        <v>3121.69</v>
      </c>
      <c r="S936" s="57">
        <f t="shared" si="261"/>
        <v>19122.314999999999</v>
      </c>
      <c r="T936" s="1">
        <v>111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</row>
    <row r="937" spans="1:168" s="2" customFormat="1" ht="15" customHeight="1" x14ac:dyDescent="0.25">
      <c r="A937" s="1">
        <v>49</v>
      </c>
      <c r="B937" s="2" t="s">
        <v>1032</v>
      </c>
      <c r="C937" s="1" t="s">
        <v>30</v>
      </c>
      <c r="D937" s="1" t="s">
        <v>978</v>
      </c>
      <c r="E937" s="146" t="s">
        <v>179</v>
      </c>
      <c r="F937" s="1" t="s">
        <v>32</v>
      </c>
      <c r="G937" s="3">
        <v>20350</v>
      </c>
      <c r="H937" s="58">
        <v>0</v>
      </c>
      <c r="I937" s="3">
        <v>25</v>
      </c>
      <c r="J937" s="3">
        <f t="shared" si="253"/>
        <v>584.04499999999996</v>
      </c>
      <c r="K937" s="55">
        <f t="shared" si="254"/>
        <v>1444.85</v>
      </c>
      <c r="L937" s="55">
        <f t="shared" si="255"/>
        <v>234.02500000000001</v>
      </c>
      <c r="M937" s="3">
        <f t="shared" si="256"/>
        <v>618.64</v>
      </c>
      <c r="N937" s="55">
        <f t="shared" si="257"/>
        <v>1442.8150000000001</v>
      </c>
      <c r="O937" s="5">
        <v>0</v>
      </c>
      <c r="P937" s="3">
        <f t="shared" si="258"/>
        <v>4324.375</v>
      </c>
      <c r="Q937" s="3">
        <f t="shared" si="259"/>
        <v>1227.6849999999999</v>
      </c>
      <c r="R937" s="3">
        <f t="shared" si="260"/>
        <v>3121.69</v>
      </c>
      <c r="S937" s="57">
        <f t="shared" si="261"/>
        <v>19122.314999999999</v>
      </c>
      <c r="T937" s="1">
        <v>111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</row>
    <row r="938" spans="1:168" s="2" customFormat="1" ht="15" customHeight="1" x14ac:dyDescent="0.25">
      <c r="A938" s="1">
        <v>50</v>
      </c>
      <c r="B938" s="2" t="s">
        <v>1033</v>
      </c>
      <c r="C938" s="1" t="s">
        <v>30</v>
      </c>
      <c r="D938" s="1" t="s">
        <v>978</v>
      </c>
      <c r="E938" s="113" t="s">
        <v>973</v>
      </c>
      <c r="F938" s="1" t="s">
        <v>32</v>
      </c>
      <c r="G938" s="3">
        <v>18000</v>
      </c>
      <c r="H938" s="58">
        <v>0</v>
      </c>
      <c r="I938" s="3">
        <v>25</v>
      </c>
      <c r="J938" s="3">
        <f t="shared" si="253"/>
        <v>516.6</v>
      </c>
      <c r="K938" s="55">
        <f t="shared" si="254"/>
        <v>1277.9999999999998</v>
      </c>
      <c r="L938" s="55">
        <f t="shared" si="255"/>
        <v>207</v>
      </c>
      <c r="M938" s="3">
        <f t="shared" si="256"/>
        <v>547.20000000000005</v>
      </c>
      <c r="N938" s="55">
        <f t="shared" si="257"/>
        <v>1276.2</v>
      </c>
      <c r="O938" s="5">
        <v>0</v>
      </c>
      <c r="P938" s="3">
        <f t="shared" si="258"/>
        <v>3825</v>
      </c>
      <c r="Q938" s="3">
        <f t="shared" si="259"/>
        <v>1088.8000000000002</v>
      </c>
      <c r="R938" s="3">
        <f t="shared" si="260"/>
        <v>2761.2</v>
      </c>
      <c r="S938" s="57">
        <f t="shared" si="261"/>
        <v>16911.2</v>
      </c>
      <c r="T938" s="1">
        <v>111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</row>
    <row r="939" spans="1:168" s="2" customFormat="1" ht="15" customHeight="1" x14ac:dyDescent="0.25">
      <c r="A939" s="1">
        <v>51</v>
      </c>
      <c r="B939" s="2" t="s">
        <v>1034</v>
      </c>
      <c r="C939" s="1" t="s">
        <v>30</v>
      </c>
      <c r="D939" s="1" t="s">
        <v>978</v>
      </c>
      <c r="E939" s="146" t="s">
        <v>1035</v>
      </c>
      <c r="F939" s="1" t="s">
        <v>32</v>
      </c>
      <c r="G939" s="3">
        <v>20350</v>
      </c>
      <c r="H939" s="58">
        <v>0</v>
      </c>
      <c r="I939" s="3">
        <v>25</v>
      </c>
      <c r="J939" s="3">
        <f t="shared" si="253"/>
        <v>584.04499999999996</v>
      </c>
      <c r="K939" s="55">
        <f t="shared" si="254"/>
        <v>1444.85</v>
      </c>
      <c r="L939" s="55">
        <f t="shared" si="255"/>
        <v>234.02500000000001</v>
      </c>
      <c r="M939" s="3">
        <f t="shared" si="256"/>
        <v>618.64</v>
      </c>
      <c r="N939" s="55">
        <f t="shared" si="257"/>
        <v>1442.8150000000001</v>
      </c>
      <c r="O939" s="5">
        <v>1350.12</v>
      </c>
      <c r="P939" s="3">
        <f t="shared" si="258"/>
        <v>4324.375</v>
      </c>
      <c r="Q939" s="3">
        <f t="shared" si="259"/>
        <v>2577.8049999999998</v>
      </c>
      <c r="R939" s="3">
        <f t="shared" si="260"/>
        <v>3121.69</v>
      </c>
      <c r="S939" s="57">
        <f t="shared" si="261"/>
        <v>17772.195</v>
      </c>
      <c r="T939" s="1">
        <v>111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</row>
    <row r="940" spans="1:168" s="2" customFormat="1" ht="15" customHeight="1" x14ac:dyDescent="0.25">
      <c r="A940" s="1">
        <v>52</v>
      </c>
      <c r="B940" s="2" t="s">
        <v>1036</v>
      </c>
      <c r="C940" s="1" t="s">
        <v>30</v>
      </c>
      <c r="D940" s="1" t="s">
        <v>978</v>
      </c>
      <c r="E940" s="113" t="s">
        <v>973</v>
      </c>
      <c r="F940" s="1" t="s">
        <v>32</v>
      </c>
      <c r="G940" s="3">
        <v>18000</v>
      </c>
      <c r="H940" s="58">
        <v>0</v>
      </c>
      <c r="I940" s="3">
        <v>25</v>
      </c>
      <c r="J940" s="3">
        <v>516.6</v>
      </c>
      <c r="K940" s="55">
        <f>+G940*7.1%</f>
        <v>1277.9999999999998</v>
      </c>
      <c r="L940" s="55">
        <f>+G940*1.15%</f>
        <v>207</v>
      </c>
      <c r="M940" s="3">
        <f>+G940*3.04%</f>
        <v>547.20000000000005</v>
      </c>
      <c r="N940" s="55">
        <f>+G940*7.09%</f>
        <v>1276.2</v>
      </c>
      <c r="O940" s="5">
        <v>0</v>
      </c>
      <c r="P940" s="3">
        <f>SUM(J940:N940)</f>
        <v>3825</v>
      </c>
      <c r="Q940" s="3">
        <f>+H940+I940+J940+M940+O940</f>
        <v>1088.8000000000002</v>
      </c>
      <c r="R940" s="3">
        <f>+K940+L940+N940</f>
        <v>2761.2</v>
      </c>
      <c r="S940" s="57">
        <f>+G940-Q940</f>
        <v>16911.2</v>
      </c>
      <c r="T940" s="1">
        <v>111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</row>
    <row r="941" spans="1:168" s="2" customFormat="1" ht="15" customHeight="1" x14ac:dyDescent="0.25">
      <c r="A941" s="1">
        <v>53</v>
      </c>
      <c r="B941" s="2" t="s">
        <v>1037</v>
      </c>
      <c r="C941" s="1" t="s">
        <v>30</v>
      </c>
      <c r="D941" s="1" t="s">
        <v>978</v>
      </c>
      <c r="E941" s="146" t="s">
        <v>177</v>
      </c>
      <c r="F941" s="1" t="s">
        <v>32</v>
      </c>
      <c r="G941" s="3">
        <v>20350</v>
      </c>
      <c r="H941" s="58">
        <v>0</v>
      </c>
      <c r="I941" s="3">
        <v>25</v>
      </c>
      <c r="J941" s="3">
        <f>+G941*2.87%</f>
        <v>584.04499999999996</v>
      </c>
      <c r="K941" s="55">
        <f>+G941*7.1%</f>
        <v>1444.85</v>
      </c>
      <c r="L941" s="55">
        <f>+G941*1.15%</f>
        <v>234.02500000000001</v>
      </c>
      <c r="M941" s="3">
        <f>+G941*3.04%</f>
        <v>618.64</v>
      </c>
      <c r="N941" s="55">
        <f>+G941*7.09%</f>
        <v>1442.8150000000001</v>
      </c>
      <c r="O941" s="5">
        <v>0</v>
      </c>
      <c r="P941" s="3">
        <f>SUM(J941:N941)</f>
        <v>4324.375</v>
      </c>
      <c r="Q941" s="3">
        <f>+H941+I941+J941+M941+O941</f>
        <v>1227.6849999999999</v>
      </c>
      <c r="R941" s="3">
        <f>+K941+L941+N941</f>
        <v>3121.69</v>
      </c>
      <c r="S941" s="57">
        <f>+G941-Q941</f>
        <v>19122.314999999999</v>
      </c>
      <c r="T941" s="1">
        <v>111</v>
      </c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</row>
    <row r="942" spans="1:168" s="2" customFormat="1" ht="15" customHeight="1" x14ac:dyDescent="0.25">
      <c r="A942" s="1">
        <v>54</v>
      </c>
      <c r="B942" s="2" t="s">
        <v>1038</v>
      </c>
      <c r="C942" s="1" t="s">
        <v>30</v>
      </c>
      <c r="D942" s="1" t="s">
        <v>978</v>
      </c>
      <c r="E942" s="146" t="s">
        <v>1035</v>
      </c>
      <c r="F942" s="1" t="s">
        <v>32</v>
      </c>
      <c r="G942" s="3">
        <v>20350</v>
      </c>
      <c r="H942" s="58">
        <v>0</v>
      </c>
      <c r="I942" s="3">
        <v>25</v>
      </c>
      <c r="J942" s="3">
        <f t="shared" si="253"/>
        <v>584.04499999999996</v>
      </c>
      <c r="K942" s="55">
        <f t="shared" si="254"/>
        <v>1444.85</v>
      </c>
      <c r="L942" s="55">
        <f t="shared" si="255"/>
        <v>234.02500000000001</v>
      </c>
      <c r="M942" s="3">
        <f t="shared" si="256"/>
        <v>618.64</v>
      </c>
      <c r="N942" s="55">
        <f t="shared" si="257"/>
        <v>1442.8150000000001</v>
      </c>
      <c r="O942" s="5">
        <v>0</v>
      </c>
      <c r="P942" s="3">
        <f t="shared" si="258"/>
        <v>4324.375</v>
      </c>
      <c r="Q942" s="3">
        <f t="shared" si="259"/>
        <v>1227.6849999999999</v>
      </c>
      <c r="R942" s="3">
        <f t="shared" si="260"/>
        <v>3121.69</v>
      </c>
      <c r="S942" s="57">
        <f t="shared" si="261"/>
        <v>19122.314999999999</v>
      </c>
      <c r="T942" s="1">
        <v>111</v>
      </c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</row>
    <row r="943" spans="1:168" s="2" customFormat="1" ht="15" customHeight="1" x14ac:dyDescent="0.25">
      <c r="A943" s="1">
        <v>55</v>
      </c>
      <c r="B943" s="73" t="s">
        <v>1039</v>
      </c>
      <c r="C943" s="1" t="s">
        <v>30</v>
      </c>
      <c r="D943" s="1" t="s">
        <v>978</v>
      </c>
      <c r="E943" s="146" t="s">
        <v>984</v>
      </c>
      <c r="F943" s="113" t="s">
        <v>32</v>
      </c>
      <c r="G943" s="114">
        <v>18000</v>
      </c>
      <c r="H943" s="58">
        <v>0</v>
      </c>
      <c r="I943" s="3">
        <v>25</v>
      </c>
      <c r="J943" s="3">
        <f t="shared" si="253"/>
        <v>516.6</v>
      </c>
      <c r="K943" s="55">
        <f t="shared" si="254"/>
        <v>1277.9999999999998</v>
      </c>
      <c r="L943" s="55">
        <f t="shared" si="255"/>
        <v>207</v>
      </c>
      <c r="M943" s="3">
        <f t="shared" si="256"/>
        <v>547.20000000000005</v>
      </c>
      <c r="N943" s="55">
        <f t="shared" si="257"/>
        <v>1276.2</v>
      </c>
      <c r="O943" s="5">
        <v>0</v>
      </c>
      <c r="P943" s="3">
        <f t="shared" si="258"/>
        <v>3825</v>
      </c>
      <c r="Q943" s="3">
        <f t="shared" si="259"/>
        <v>1088.8000000000002</v>
      </c>
      <c r="R943" s="3">
        <f t="shared" si="260"/>
        <v>2761.2</v>
      </c>
      <c r="S943" s="57">
        <f t="shared" si="261"/>
        <v>16911.2</v>
      </c>
      <c r="T943" s="1">
        <v>111</v>
      </c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</row>
    <row r="944" spans="1:168" s="2" customFormat="1" ht="15" customHeight="1" x14ac:dyDescent="0.25">
      <c r="A944" s="1">
        <v>56</v>
      </c>
      <c r="B944" s="2" t="s">
        <v>1040</v>
      </c>
      <c r="C944" s="1" t="s">
        <v>30</v>
      </c>
      <c r="D944" s="1" t="s">
        <v>978</v>
      </c>
      <c r="E944" s="1" t="s">
        <v>179</v>
      </c>
      <c r="F944" s="1" t="s">
        <v>32</v>
      </c>
      <c r="G944" s="3">
        <v>20350</v>
      </c>
      <c r="H944" s="107">
        <v>0</v>
      </c>
      <c r="I944" s="3">
        <v>25</v>
      </c>
      <c r="J944" s="3">
        <f>+G944*2.87%</f>
        <v>584.04499999999996</v>
      </c>
      <c r="K944" s="55">
        <f>+G944*7.1%</f>
        <v>1444.85</v>
      </c>
      <c r="L944" s="55">
        <f>+G944*1.15%</f>
        <v>234.02500000000001</v>
      </c>
      <c r="M944" s="3">
        <f>+G944*3.04%</f>
        <v>618.64</v>
      </c>
      <c r="N944" s="55">
        <f>+G944*7.09%</f>
        <v>1442.8150000000001</v>
      </c>
      <c r="O944" s="5">
        <v>0</v>
      </c>
      <c r="P944" s="3">
        <f>SUM(J944:N944)</f>
        <v>4324.375</v>
      </c>
      <c r="Q944" s="3">
        <f>+H944+I944+J944+M944+O944</f>
        <v>1227.6849999999999</v>
      </c>
      <c r="R944" s="3">
        <f>+K944+L944+N944</f>
        <v>3121.69</v>
      </c>
      <c r="S944" s="57">
        <f>+G944-Q944</f>
        <v>19122.314999999999</v>
      </c>
      <c r="T944" s="1">
        <v>111</v>
      </c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</row>
    <row r="945" spans="1:168" s="2" customFormat="1" ht="15" customHeight="1" thickBot="1" x14ac:dyDescent="0.3">
      <c r="A945" s="1">
        <v>57</v>
      </c>
      <c r="B945" s="2" t="s">
        <v>1041</v>
      </c>
      <c r="C945" s="1" t="s">
        <v>30</v>
      </c>
      <c r="D945" s="1" t="s">
        <v>978</v>
      </c>
      <c r="E945" s="146" t="s">
        <v>1042</v>
      </c>
      <c r="F945" s="1" t="s">
        <v>32</v>
      </c>
      <c r="G945" s="3">
        <v>20350</v>
      </c>
      <c r="H945" s="107">
        <v>0</v>
      </c>
      <c r="I945" s="3">
        <v>25</v>
      </c>
      <c r="J945" s="3">
        <f>+G945*2.87%</f>
        <v>584.04499999999996</v>
      </c>
      <c r="K945" s="55">
        <f>+G945*7.1%</f>
        <v>1444.85</v>
      </c>
      <c r="L945" s="55">
        <f>+G945*1.15%</f>
        <v>234.02500000000001</v>
      </c>
      <c r="M945" s="3">
        <f>+G945*3.04%</f>
        <v>618.64</v>
      </c>
      <c r="N945" s="55">
        <f>+G945*7.09%</f>
        <v>1442.8150000000001</v>
      </c>
      <c r="O945" s="5">
        <v>1350.12</v>
      </c>
      <c r="P945" s="3">
        <f>SUM(J945:N945)</f>
        <v>4324.375</v>
      </c>
      <c r="Q945" s="3">
        <f>+H945+I945+J945+M945+O945</f>
        <v>2577.8049999999998</v>
      </c>
      <c r="R945" s="3">
        <f>+K945+L945+N945</f>
        <v>3121.69</v>
      </c>
      <c r="S945" s="57">
        <f>+G945-Q945</f>
        <v>17772.195</v>
      </c>
      <c r="T945" s="1">
        <v>111</v>
      </c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</row>
    <row r="946" spans="1:168" s="104" customFormat="1" ht="15" customHeight="1" thickBot="1" x14ac:dyDescent="0.3">
      <c r="A946" s="84">
        <f>+A945</f>
        <v>57</v>
      </c>
      <c r="B946" s="85"/>
      <c r="C946" s="85"/>
      <c r="D946" s="85"/>
      <c r="E946" s="85"/>
      <c r="F946" s="85"/>
      <c r="G946" s="67">
        <f>SUM(G889:G945)</f>
        <v>1117405</v>
      </c>
      <c r="H946" s="67">
        <f t="shared" ref="H946:S946" si="262">SUM(H889:H945)</f>
        <v>0</v>
      </c>
      <c r="I946" s="67">
        <f t="shared" si="262"/>
        <v>1425</v>
      </c>
      <c r="J946" s="67">
        <f t="shared" si="262"/>
        <v>32069.523499999959</v>
      </c>
      <c r="K946" s="67">
        <f t="shared" si="262"/>
        <v>79335.755000000005</v>
      </c>
      <c r="L946" s="67">
        <f t="shared" si="262"/>
        <v>12850.15749999999</v>
      </c>
      <c r="M946" s="67">
        <f t="shared" si="262"/>
        <v>33969.111999999994</v>
      </c>
      <c r="N946" s="67">
        <f t="shared" si="262"/>
        <v>79224.014500000034</v>
      </c>
      <c r="O946" s="67">
        <f t="shared" si="262"/>
        <v>6750.5999999999995</v>
      </c>
      <c r="P946" s="67">
        <f t="shared" si="262"/>
        <v>237448.5625</v>
      </c>
      <c r="Q946" s="67">
        <f t="shared" si="262"/>
        <v>74214.235499999966</v>
      </c>
      <c r="R946" s="67">
        <f t="shared" si="262"/>
        <v>171409.92700000011</v>
      </c>
      <c r="S946" s="67">
        <f t="shared" si="262"/>
        <v>1043190.7644999988</v>
      </c>
      <c r="T946" s="67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  <c r="AY946" s="68"/>
      <c r="AZ946" s="68"/>
      <c r="BA946" s="68"/>
      <c r="BB946" s="68"/>
      <c r="BC946" s="68"/>
      <c r="BD946" s="68"/>
      <c r="BE946" s="68"/>
      <c r="BF946" s="68"/>
      <c r="BG946" s="68"/>
      <c r="BH946" s="68"/>
      <c r="BI946" s="68"/>
      <c r="BJ946" s="68"/>
      <c r="BK946" s="68"/>
      <c r="BL946" s="68"/>
      <c r="BM946" s="68"/>
      <c r="BN946" s="68"/>
      <c r="BO946" s="68"/>
      <c r="BP946" s="68"/>
      <c r="BQ946" s="68"/>
      <c r="BR946" s="68"/>
      <c r="BS946" s="68"/>
      <c r="BT946" s="68"/>
      <c r="BU946" s="68"/>
      <c r="BV946" s="68"/>
      <c r="BW946" s="68"/>
      <c r="BX946" s="68"/>
      <c r="BY946" s="68"/>
      <c r="BZ946" s="68"/>
      <c r="CA946" s="68"/>
      <c r="CB946" s="68"/>
      <c r="CC946" s="68"/>
      <c r="CD946" s="68"/>
      <c r="CE946" s="68"/>
      <c r="CF946" s="68"/>
      <c r="CG946" s="68"/>
      <c r="CH946" s="68"/>
      <c r="CI946" s="68"/>
      <c r="CJ946" s="68"/>
      <c r="CK946" s="68"/>
      <c r="CL946" s="68"/>
      <c r="CM946" s="68"/>
      <c r="CN946" s="68"/>
      <c r="CO946" s="68"/>
      <c r="CP946" s="68"/>
      <c r="CQ946" s="68"/>
      <c r="CR946" s="68"/>
      <c r="CS946" s="68"/>
      <c r="CT946" s="68"/>
      <c r="CU946" s="68"/>
      <c r="CV946" s="68"/>
      <c r="CW946" s="68"/>
      <c r="CX946" s="68"/>
      <c r="CY946" s="68"/>
      <c r="CZ946" s="68"/>
      <c r="DA946" s="68"/>
      <c r="DB946" s="68"/>
      <c r="DC946" s="68"/>
      <c r="DD946" s="68"/>
      <c r="DE946" s="68"/>
      <c r="DF946" s="68"/>
      <c r="DG946" s="68"/>
      <c r="DH946" s="68"/>
      <c r="DI946" s="68"/>
      <c r="DJ946" s="68"/>
      <c r="DK946" s="68"/>
      <c r="DL946" s="68"/>
      <c r="DM946" s="68"/>
      <c r="DN946" s="68"/>
      <c r="DO946" s="68"/>
      <c r="DP946" s="68"/>
      <c r="DQ946" s="68"/>
      <c r="DR946" s="68"/>
      <c r="DS946" s="68"/>
      <c r="DT946" s="68"/>
      <c r="DU946" s="68"/>
      <c r="DV946" s="68"/>
      <c r="DW946" s="68"/>
      <c r="DX946" s="68"/>
      <c r="DY946" s="68"/>
      <c r="DZ946" s="68"/>
      <c r="EA946" s="68"/>
      <c r="EB946" s="68"/>
      <c r="EC946" s="68"/>
      <c r="ED946" s="68"/>
      <c r="EE946" s="68"/>
      <c r="EF946" s="68"/>
      <c r="EG946" s="68"/>
      <c r="EH946" s="68"/>
      <c r="EI946" s="68"/>
      <c r="EJ946" s="68"/>
      <c r="EK946" s="68"/>
      <c r="EL946" s="68"/>
      <c r="EM946" s="68"/>
      <c r="EN946" s="68"/>
      <c r="EO946" s="68"/>
      <c r="EP946" s="68"/>
      <c r="EQ946" s="68"/>
      <c r="ER946" s="68"/>
      <c r="ES946" s="68"/>
      <c r="ET946" s="68"/>
      <c r="EU946" s="68"/>
      <c r="EV946" s="68"/>
      <c r="EW946" s="68"/>
      <c r="EX946" s="68"/>
      <c r="EY946" s="68"/>
      <c r="EZ946" s="68"/>
      <c r="FA946" s="68"/>
      <c r="FB946" s="68"/>
      <c r="FC946" s="68"/>
      <c r="FD946" s="68"/>
      <c r="FE946" s="68"/>
      <c r="FF946" s="68"/>
      <c r="FG946" s="68"/>
      <c r="FH946" s="68"/>
      <c r="FI946" s="68"/>
      <c r="FJ946" s="68"/>
      <c r="FK946" s="68"/>
      <c r="FL946" s="68"/>
    </row>
    <row r="947" spans="1:168" s="2" customFormat="1" ht="8.1" customHeight="1" x14ac:dyDescent="0.25">
      <c r="A947" s="69"/>
      <c r="B947" s="70"/>
      <c r="C947" s="70"/>
      <c r="D947" s="70"/>
      <c r="E947" s="70"/>
      <c r="F947" s="70"/>
      <c r="G947" s="164">
        <f>1239505-G946</f>
        <v>122100</v>
      </c>
      <c r="H947" s="71"/>
      <c r="I947" s="68"/>
      <c r="J947" s="68"/>
      <c r="K947" s="68"/>
      <c r="L947" s="68"/>
      <c r="M947" s="55"/>
      <c r="N947" s="55"/>
      <c r="O947" s="105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68"/>
      <c r="BN947" s="68"/>
      <c r="BO947" s="68"/>
      <c r="BP947" s="68"/>
      <c r="BQ947" s="68"/>
      <c r="BR947" s="68"/>
      <c r="BS947" s="68"/>
      <c r="BT947" s="68"/>
      <c r="BU947" s="68"/>
      <c r="BV947" s="68"/>
      <c r="BW947" s="68"/>
      <c r="BX947" s="68"/>
      <c r="BY947" s="68"/>
      <c r="BZ947" s="68"/>
      <c r="CA947" s="68"/>
      <c r="CB947" s="68"/>
      <c r="CC947" s="68"/>
      <c r="CD947" s="68"/>
      <c r="CE947" s="68"/>
      <c r="CF947" s="68"/>
      <c r="CG947" s="68"/>
      <c r="CH947" s="68"/>
      <c r="CI947" s="68"/>
      <c r="CJ947" s="68"/>
      <c r="CK947" s="68"/>
      <c r="CL947" s="68"/>
      <c r="CM947" s="68"/>
      <c r="CN947" s="68"/>
      <c r="CO947" s="68"/>
      <c r="CP947" s="68"/>
      <c r="CQ947" s="68"/>
      <c r="CR947" s="68"/>
      <c r="CS947" s="68"/>
      <c r="CT947" s="68"/>
      <c r="CU947" s="68"/>
      <c r="CV947" s="68"/>
      <c r="CW947" s="68"/>
      <c r="CX947" s="68"/>
      <c r="CY947" s="68"/>
      <c r="CZ947" s="68"/>
      <c r="DA947" s="68"/>
      <c r="DB947" s="68"/>
      <c r="DC947" s="68"/>
      <c r="DD947" s="68"/>
      <c r="DE947" s="68"/>
      <c r="DF947" s="68"/>
      <c r="DG947" s="68"/>
      <c r="DH947" s="68"/>
      <c r="DI947" s="68"/>
      <c r="DJ947" s="68"/>
      <c r="DK947" s="68"/>
      <c r="DL947" s="68"/>
      <c r="DM947" s="68"/>
      <c r="DN947" s="68"/>
      <c r="DO947" s="68"/>
      <c r="DP947" s="68"/>
      <c r="DQ947" s="68"/>
      <c r="DR947" s="68"/>
      <c r="DS947" s="68"/>
      <c r="DT947" s="68"/>
      <c r="DU947" s="68"/>
      <c r="DV947" s="68"/>
      <c r="DW947" s="68"/>
      <c r="DX947" s="68"/>
      <c r="DY947" s="68"/>
      <c r="DZ947" s="68"/>
      <c r="EA947" s="68"/>
      <c r="EB947" s="68"/>
      <c r="EC947" s="68"/>
      <c r="ED947" s="68"/>
      <c r="EE947" s="68"/>
      <c r="EF947" s="68"/>
      <c r="EG947" s="68"/>
      <c r="EH947" s="68"/>
      <c r="EI947" s="68"/>
      <c r="EJ947" s="68"/>
      <c r="EK947" s="68"/>
      <c r="EL947" s="68"/>
      <c r="EM947" s="68"/>
      <c r="EN947" s="68"/>
      <c r="EO947" s="68"/>
      <c r="EP947" s="68"/>
      <c r="EQ947" s="68"/>
      <c r="ER947" s="68"/>
      <c r="ES947" s="68"/>
      <c r="ET947" s="68"/>
      <c r="EU947" s="68"/>
      <c r="EV947" s="68"/>
      <c r="EW947" s="68"/>
      <c r="EX947" s="68"/>
      <c r="EY947" s="68"/>
      <c r="EZ947" s="68"/>
      <c r="FA947" s="68"/>
      <c r="FB947" s="68"/>
      <c r="FC947" s="68"/>
      <c r="FD947" s="68"/>
      <c r="FE947" s="68"/>
      <c r="FF947" s="68"/>
      <c r="FG947" s="68"/>
      <c r="FH947" s="68"/>
      <c r="FI947" s="68"/>
      <c r="FJ947" s="68"/>
      <c r="FK947" s="68"/>
      <c r="FL947" s="68"/>
    </row>
    <row r="948" spans="1:168" s="2" customFormat="1" ht="15" customHeight="1" x14ac:dyDescent="0.25">
      <c r="A948" s="48" t="s">
        <v>1043</v>
      </c>
      <c r="B948" s="48"/>
      <c r="C948" s="48"/>
      <c r="D948" s="48"/>
      <c r="E948" s="48"/>
      <c r="F948" s="95"/>
      <c r="G948" s="101"/>
      <c r="H948" s="106"/>
      <c r="I948" s="101"/>
      <c r="J948" s="101"/>
      <c r="K948" s="101"/>
      <c r="L948" s="49"/>
      <c r="M948" s="101"/>
      <c r="N948" s="101"/>
      <c r="O948" s="102"/>
      <c r="P948" s="101"/>
      <c r="Q948" s="101"/>
      <c r="R948" s="101"/>
      <c r="S948" s="101"/>
      <c r="T948" s="100"/>
      <c r="U948" s="100"/>
      <c r="V948" s="100"/>
      <c r="W948" s="100"/>
      <c r="X948" s="100"/>
      <c r="Y948" s="100"/>
      <c r="Z948" s="100"/>
      <c r="AA948" s="100"/>
      <c r="AB948" s="100"/>
      <c r="AC948" s="100"/>
      <c r="AD948" s="100"/>
      <c r="AE948" s="100"/>
      <c r="AF948" s="100"/>
      <c r="AG948" s="100"/>
      <c r="AH948" s="100"/>
      <c r="AI948" s="100"/>
      <c r="AJ948" s="100"/>
      <c r="AK948" s="100"/>
      <c r="AL948" s="100"/>
      <c r="AM948" s="100"/>
      <c r="AN948" s="100"/>
      <c r="AO948" s="100"/>
      <c r="AP948" s="100"/>
      <c r="AQ948" s="100"/>
      <c r="AR948" s="100"/>
      <c r="AS948" s="100"/>
      <c r="AT948" s="100"/>
      <c r="AU948" s="100"/>
      <c r="AV948" s="100"/>
      <c r="AW948" s="100"/>
      <c r="AX948" s="100"/>
      <c r="AY948" s="100"/>
      <c r="AZ948" s="100"/>
      <c r="BA948" s="100"/>
      <c r="BB948" s="100"/>
      <c r="BC948" s="100"/>
      <c r="BD948" s="100"/>
      <c r="BE948" s="100"/>
      <c r="BF948" s="100"/>
      <c r="BG948" s="100"/>
      <c r="BH948" s="100"/>
      <c r="BI948" s="100"/>
      <c r="BJ948" s="100"/>
      <c r="BK948" s="100"/>
      <c r="BL948" s="100"/>
      <c r="BM948" s="100"/>
      <c r="BN948" s="100"/>
      <c r="BO948" s="100"/>
      <c r="BP948" s="100"/>
      <c r="BQ948" s="100"/>
      <c r="BR948" s="100"/>
      <c r="BS948" s="100"/>
      <c r="BT948" s="100"/>
      <c r="BU948" s="100"/>
      <c r="BV948" s="100"/>
      <c r="BW948" s="100"/>
      <c r="BX948" s="100"/>
      <c r="BY948" s="100"/>
      <c r="BZ948" s="100"/>
      <c r="CA948" s="100"/>
      <c r="CB948" s="100"/>
      <c r="CC948" s="100"/>
      <c r="CD948" s="100"/>
      <c r="CE948" s="100"/>
      <c r="CF948" s="100"/>
      <c r="CG948" s="100"/>
      <c r="CH948" s="100"/>
      <c r="CI948" s="100"/>
      <c r="CJ948" s="100"/>
      <c r="CK948" s="100"/>
      <c r="CL948" s="100"/>
      <c r="CM948" s="100"/>
      <c r="CN948" s="100"/>
      <c r="CO948" s="100"/>
      <c r="CP948" s="100"/>
      <c r="CQ948" s="100"/>
      <c r="CR948" s="100"/>
      <c r="CS948" s="100"/>
      <c r="CT948" s="100"/>
      <c r="CU948" s="100"/>
      <c r="CV948" s="100"/>
      <c r="CW948" s="100"/>
      <c r="CX948" s="100"/>
      <c r="CY948" s="100"/>
      <c r="CZ948" s="100"/>
      <c r="DA948" s="100"/>
      <c r="DB948" s="100"/>
      <c r="DC948" s="100"/>
      <c r="DD948" s="100"/>
      <c r="DE948" s="100"/>
      <c r="DF948" s="100"/>
      <c r="DG948" s="100"/>
      <c r="DH948" s="100"/>
      <c r="DI948" s="100"/>
      <c r="DJ948" s="100"/>
      <c r="DK948" s="100"/>
      <c r="DL948" s="100"/>
      <c r="DM948" s="100"/>
      <c r="DN948" s="100"/>
      <c r="DO948" s="100"/>
      <c r="DP948" s="100"/>
      <c r="DQ948" s="100"/>
      <c r="DR948" s="100"/>
      <c r="DS948" s="100"/>
      <c r="DT948" s="100"/>
      <c r="DU948" s="100"/>
      <c r="DV948" s="100"/>
      <c r="DW948" s="100"/>
      <c r="DX948" s="100"/>
      <c r="DY948" s="100"/>
      <c r="DZ948" s="100"/>
      <c r="EA948" s="100"/>
      <c r="EB948" s="100"/>
      <c r="EC948" s="100"/>
      <c r="ED948" s="100"/>
      <c r="EE948" s="100"/>
      <c r="EF948" s="100"/>
      <c r="EG948" s="100"/>
      <c r="EH948" s="100"/>
      <c r="EI948" s="100"/>
      <c r="EJ948" s="100"/>
      <c r="EK948" s="100"/>
      <c r="EL948" s="100"/>
      <c r="EM948" s="100"/>
      <c r="EN948" s="100"/>
      <c r="EO948" s="100"/>
      <c r="EP948" s="100"/>
      <c r="EQ948" s="100"/>
      <c r="ER948" s="100"/>
      <c r="ES948" s="100"/>
      <c r="ET948" s="100"/>
      <c r="EU948" s="100"/>
      <c r="EV948" s="100"/>
      <c r="EW948" s="100"/>
      <c r="EX948" s="100"/>
      <c r="EY948" s="100"/>
      <c r="EZ948" s="100"/>
      <c r="FA948" s="100"/>
      <c r="FB948" s="100"/>
      <c r="FC948" s="100"/>
      <c r="FD948" s="100"/>
      <c r="FE948" s="100"/>
      <c r="FF948" s="100"/>
      <c r="FG948" s="100"/>
      <c r="FH948" s="100"/>
      <c r="FI948" s="100"/>
      <c r="FJ948" s="100"/>
      <c r="FK948" s="100"/>
      <c r="FL948" s="100"/>
    </row>
    <row r="949" spans="1:168" s="2" customFormat="1" ht="8.1" customHeight="1" x14ac:dyDescent="0.25">
      <c r="A949" s="69"/>
      <c r="B949" s="70"/>
      <c r="C949" s="70"/>
      <c r="D949" s="70"/>
      <c r="E949" s="70"/>
      <c r="F949" s="70"/>
      <c r="G949" s="68"/>
      <c r="H949" s="71"/>
      <c r="I949" s="68"/>
      <c r="J949" s="68"/>
      <c r="K949" s="68"/>
      <c r="L949" s="68"/>
      <c r="M949" s="55"/>
      <c r="N949" s="55"/>
      <c r="O949" s="105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  <c r="AY949" s="68"/>
      <c r="AZ949" s="68"/>
      <c r="BA949" s="68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  <c r="BM949" s="68"/>
      <c r="BN949" s="68"/>
      <c r="BO949" s="68"/>
      <c r="BP949" s="68"/>
      <c r="BQ949" s="68"/>
      <c r="BR949" s="68"/>
      <c r="BS949" s="68"/>
      <c r="BT949" s="68"/>
      <c r="BU949" s="68"/>
      <c r="BV949" s="68"/>
      <c r="BW949" s="68"/>
      <c r="BX949" s="68"/>
      <c r="BY949" s="68"/>
      <c r="BZ949" s="68"/>
      <c r="CA949" s="68"/>
      <c r="CB949" s="68"/>
      <c r="CC949" s="68"/>
      <c r="CD949" s="68"/>
      <c r="CE949" s="68"/>
      <c r="CF949" s="68"/>
      <c r="CG949" s="68"/>
      <c r="CH949" s="68"/>
      <c r="CI949" s="68"/>
      <c r="CJ949" s="68"/>
      <c r="CK949" s="68"/>
      <c r="CL949" s="68"/>
      <c r="CM949" s="68"/>
      <c r="CN949" s="68"/>
      <c r="CO949" s="68"/>
      <c r="CP949" s="68"/>
      <c r="CQ949" s="68"/>
      <c r="CR949" s="68"/>
      <c r="CS949" s="68"/>
      <c r="CT949" s="68"/>
      <c r="CU949" s="68"/>
      <c r="CV949" s="68"/>
      <c r="CW949" s="68"/>
      <c r="CX949" s="68"/>
      <c r="CY949" s="68"/>
      <c r="CZ949" s="68"/>
      <c r="DA949" s="68"/>
      <c r="DB949" s="68"/>
      <c r="DC949" s="68"/>
      <c r="DD949" s="68"/>
      <c r="DE949" s="68"/>
      <c r="DF949" s="68"/>
      <c r="DG949" s="68"/>
      <c r="DH949" s="68"/>
      <c r="DI949" s="68"/>
      <c r="DJ949" s="68"/>
      <c r="DK949" s="68"/>
      <c r="DL949" s="68"/>
      <c r="DM949" s="68"/>
      <c r="DN949" s="68"/>
      <c r="DO949" s="68"/>
      <c r="DP949" s="68"/>
      <c r="DQ949" s="68"/>
      <c r="DR949" s="68"/>
      <c r="DS949" s="68"/>
      <c r="DT949" s="68"/>
      <c r="DU949" s="68"/>
      <c r="DV949" s="68"/>
      <c r="DW949" s="68"/>
      <c r="DX949" s="68"/>
      <c r="DY949" s="68"/>
      <c r="DZ949" s="68"/>
      <c r="EA949" s="68"/>
      <c r="EB949" s="68"/>
      <c r="EC949" s="68"/>
      <c r="ED949" s="68"/>
      <c r="EE949" s="68"/>
      <c r="EF949" s="68"/>
      <c r="EG949" s="68"/>
      <c r="EH949" s="68"/>
      <c r="EI949" s="68"/>
      <c r="EJ949" s="68"/>
      <c r="EK949" s="68"/>
      <c r="EL949" s="68"/>
      <c r="EM949" s="68"/>
      <c r="EN949" s="68"/>
      <c r="EO949" s="68"/>
      <c r="EP949" s="68"/>
      <c r="EQ949" s="68"/>
      <c r="ER949" s="68"/>
      <c r="ES949" s="68"/>
      <c r="ET949" s="68"/>
      <c r="EU949" s="68"/>
      <c r="EV949" s="68"/>
      <c r="EW949" s="68"/>
      <c r="EX949" s="68"/>
      <c r="EY949" s="68"/>
      <c r="EZ949" s="68"/>
      <c r="FA949" s="68"/>
      <c r="FB949" s="68"/>
      <c r="FC949" s="68"/>
      <c r="FD949" s="68"/>
      <c r="FE949" s="68"/>
      <c r="FF949" s="68"/>
      <c r="FG949" s="68"/>
      <c r="FH949" s="68"/>
      <c r="FI949" s="68"/>
      <c r="FJ949" s="68"/>
      <c r="FK949" s="68"/>
      <c r="FL949" s="68"/>
    </row>
    <row r="950" spans="1:168" s="2" customFormat="1" ht="15" customHeight="1" x14ac:dyDescent="0.25">
      <c r="A950" s="1">
        <v>1</v>
      </c>
      <c r="B950" s="2" t="s">
        <v>1044</v>
      </c>
      <c r="C950" s="1" t="s">
        <v>34</v>
      </c>
      <c r="D950" s="110" t="s">
        <v>1043</v>
      </c>
      <c r="E950" s="1" t="s">
        <v>71</v>
      </c>
      <c r="F950" s="1" t="s">
        <v>32</v>
      </c>
      <c r="G950" s="3">
        <v>75000</v>
      </c>
      <c r="H950" s="4">
        <v>6309.38</v>
      </c>
      <c r="I950" s="3">
        <v>25</v>
      </c>
      <c r="J950" s="3">
        <f>+G950*2.87%</f>
        <v>2152.5</v>
      </c>
      <c r="K950" s="55">
        <f>+G950*7.1%</f>
        <v>5324.9999999999991</v>
      </c>
      <c r="L950" s="3">
        <v>748.08</v>
      </c>
      <c r="M950" s="3">
        <f>+G950*3.04%</f>
        <v>2280</v>
      </c>
      <c r="N950" s="55">
        <f>+G950*7.09%</f>
        <v>5317.5</v>
      </c>
      <c r="O950" s="5">
        <v>0</v>
      </c>
      <c r="P950" s="3">
        <f>SUM(J950:N950)</f>
        <v>15823.08</v>
      </c>
      <c r="Q950" s="3">
        <f>+H950+I950+J950+M950+O950</f>
        <v>10766.880000000001</v>
      </c>
      <c r="R950" s="3">
        <f>+K950+L950+N950</f>
        <v>11390.579999999998</v>
      </c>
      <c r="S950" s="57">
        <f>+G950-Q950</f>
        <v>64233.119999999995</v>
      </c>
      <c r="T950" s="1">
        <v>111</v>
      </c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</row>
    <row r="951" spans="1:168" s="2" customFormat="1" ht="15" customHeight="1" x14ac:dyDescent="0.25">
      <c r="A951" s="1">
        <v>2</v>
      </c>
      <c r="B951" s="2" t="s">
        <v>1045</v>
      </c>
      <c r="C951" s="1" t="s">
        <v>34</v>
      </c>
      <c r="D951" s="110" t="s">
        <v>1043</v>
      </c>
      <c r="E951" s="1" t="s">
        <v>61</v>
      </c>
      <c r="F951" s="1" t="s">
        <v>32</v>
      </c>
      <c r="G951" s="3">
        <v>28350</v>
      </c>
      <c r="H951" s="58">
        <v>0</v>
      </c>
      <c r="I951" s="3">
        <v>25</v>
      </c>
      <c r="J951" s="3">
        <f>+G951*2.87%</f>
        <v>813.64499999999998</v>
      </c>
      <c r="K951" s="55">
        <f>+G951*7.1%</f>
        <v>2012.85</v>
      </c>
      <c r="L951" s="55">
        <f>+G951*1.15%</f>
        <v>326.02499999999998</v>
      </c>
      <c r="M951" s="3">
        <f>+G951*3.04%</f>
        <v>861.84</v>
      </c>
      <c r="N951" s="55">
        <f>+G951*7.09%</f>
        <v>2010.0150000000001</v>
      </c>
      <c r="O951" s="5">
        <v>0</v>
      </c>
      <c r="P951" s="3">
        <f>SUM(J951:N951)</f>
        <v>6024.375</v>
      </c>
      <c r="Q951" s="3">
        <f>+H951+I951+J951+M951+O951</f>
        <v>1700.4850000000001</v>
      </c>
      <c r="R951" s="3">
        <f>+K951+L951+N951</f>
        <v>4348.8900000000003</v>
      </c>
      <c r="S951" s="57">
        <f>+G951-Q951</f>
        <v>26649.514999999999</v>
      </c>
      <c r="T951" s="1">
        <v>111</v>
      </c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</row>
    <row r="952" spans="1:168" s="2" customFormat="1" ht="15" customHeight="1" x14ac:dyDescent="0.25">
      <c r="A952" s="1">
        <v>3</v>
      </c>
      <c r="B952" s="2" t="s">
        <v>1046</v>
      </c>
      <c r="C952" s="1" t="s">
        <v>34</v>
      </c>
      <c r="D952" s="110" t="s">
        <v>1043</v>
      </c>
      <c r="E952" s="1" t="s">
        <v>1047</v>
      </c>
      <c r="F952" s="1" t="s">
        <v>32</v>
      </c>
      <c r="G952" s="3">
        <v>20900</v>
      </c>
      <c r="H952" s="58">
        <v>0</v>
      </c>
      <c r="I952" s="3">
        <v>25</v>
      </c>
      <c r="J952" s="3">
        <f>+G952*2.87%</f>
        <v>599.83000000000004</v>
      </c>
      <c r="K952" s="55">
        <f>+G952*7.1%</f>
        <v>1483.8999999999999</v>
      </c>
      <c r="L952" s="55">
        <f>+G952*1.15%</f>
        <v>240.35</v>
      </c>
      <c r="M952" s="3">
        <f>+G952*3.04%</f>
        <v>635.36</v>
      </c>
      <c r="N952" s="55">
        <f>+G952*7.09%</f>
        <v>1481.8100000000002</v>
      </c>
      <c r="O952" s="5">
        <v>0</v>
      </c>
      <c r="P952" s="3">
        <f>SUM(J952:N952)</f>
        <v>4441.25</v>
      </c>
      <c r="Q952" s="3">
        <f>+H952+I952+J952+M952+O952</f>
        <v>1260.19</v>
      </c>
      <c r="R952" s="3">
        <f>+K952+L952+N952</f>
        <v>3206.06</v>
      </c>
      <c r="S952" s="57">
        <f>+G952-Q952</f>
        <v>19639.810000000001</v>
      </c>
      <c r="T952" s="1">
        <v>111</v>
      </c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</row>
    <row r="953" spans="1:168" s="2" customFormat="1" ht="15" customHeight="1" thickBot="1" x14ac:dyDescent="0.3">
      <c r="A953" s="1">
        <v>4</v>
      </c>
      <c r="B953" s="2" t="s">
        <v>1048</v>
      </c>
      <c r="C953" s="1" t="s">
        <v>34</v>
      </c>
      <c r="D953" s="110" t="s">
        <v>1043</v>
      </c>
      <c r="E953" s="1" t="s">
        <v>939</v>
      </c>
      <c r="F953" s="1" t="s">
        <v>32</v>
      </c>
      <c r="G953" s="3">
        <v>40000</v>
      </c>
      <c r="H953" s="72">
        <v>240.13</v>
      </c>
      <c r="I953" s="3">
        <v>25</v>
      </c>
      <c r="J953" s="3">
        <f>+G953*2.87%</f>
        <v>1148</v>
      </c>
      <c r="K953" s="55">
        <f>+G953*7.1%</f>
        <v>2839.9999999999995</v>
      </c>
      <c r="L953" s="55">
        <f>+G953*1.15%</f>
        <v>460</v>
      </c>
      <c r="M953" s="3">
        <f>+G953*3.04%</f>
        <v>1216</v>
      </c>
      <c r="N953" s="55">
        <f>+G953*7.09%</f>
        <v>2836</v>
      </c>
      <c r="O953" s="5">
        <v>1350.12</v>
      </c>
      <c r="P953" s="3">
        <f>SUM(J953:N953)</f>
        <v>8500</v>
      </c>
      <c r="Q953" s="3">
        <f>+H953+I953+J953+M953+O953</f>
        <v>3979.25</v>
      </c>
      <c r="R953" s="3">
        <f>+K953+L953+N953</f>
        <v>6136</v>
      </c>
      <c r="S953" s="57">
        <f>+G953-Q953</f>
        <v>36020.75</v>
      </c>
      <c r="T953" s="1">
        <v>111</v>
      </c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</row>
    <row r="954" spans="1:168" s="104" customFormat="1" ht="15" customHeight="1" thickBot="1" x14ac:dyDescent="0.3">
      <c r="A954" s="84">
        <f>+A953</f>
        <v>4</v>
      </c>
      <c r="B954" s="85"/>
      <c r="C954" s="85"/>
      <c r="D954" s="85"/>
      <c r="E954" s="85"/>
      <c r="F954" s="85"/>
      <c r="G954" s="67">
        <f>SUM(G950:G953)</f>
        <v>164250</v>
      </c>
      <c r="H954" s="67">
        <f>SUM(H950:H953)</f>
        <v>6549.51</v>
      </c>
      <c r="I954" s="67">
        <f t="shared" ref="I954:P954" si="263">SUM(I950:I953)</f>
        <v>100</v>
      </c>
      <c r="J954" s="67">
        <f t="shared" si="263"/>
        <v>4713.9750000000004</v>
      </c>
      <c r="K954" s="67">
        <f>SUM(K950:K953)</f>
        <v>11661.749999999998</v>
      </c>
      <c r="L954" s="67">
        <f t="shared" si="263"/>
        <v>1774.4549999999999</v>
      </c>
      <c r="M954" s="67">
        <f t="shared" si="263"/>
        <v>4993.2000000000007</v>
      </c>
      <c r="N954" s="67">
        <f t="shared" si="263"/>
        <v>11645.325000000001</v>
      </c>
      <c r="O954" s="67">
        <f>SUM(O950:O953)</f>
        <v>1350.12</v>
      </c>
      <c r="P954" s="67">
        <f t="shared" si="263"/>
        <v>34788.705000000002</v>
      </c>
      <c r="Q954" s="67">
        <f>SUM(Q950:Q953)</f>
        <v>17706.805</v>
      </c>
      <c r="R954" s="67">
        <f>SUM(R950:R953)</f>
        <v>25081.53</v>
      </c>
      <c r="S954" s="67">
        <f>SUM(S950:S953)</f>
        <v>146543.19500000001</v>
      </c>
      <c r="T954" s="67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  <c r="BA954" s="68"/>
      <c r="BB954" s="68"/>
      <c r="BC954" s="68"/>
      <c r="BD954" s="68"/>
      <c r="BE954" s="68"/>
      <c r="BF954" s="68"/>
      <c r="BG954" s="68"/>
      <c r="BH954" s="68"/>
      <c r="BI954" s="68"/>
      <c r="BJ954" s="68"/>
      <c r="BK954" s="68"/>
      <c r="BL954" s="68"/>
      <c r="BM954" s="68"/>
      <c r="BN954" s="68"/>
      <c r="BO954" s="68"/>
      <c r="BP954" s="68"/>
      <c r="BQ954" s="68"/>
      <c r="BR954" s="68"/>
      <c r="BS954" s="68"/>
      <c r="BT954" s="68"/>
      <c r="BU954" s="68"/>
      <c r="BV954" s="68"/>
      <c r="BW954" s="68"/>
      <c r="BX954" s="68"/>
      <c r="BY954" s="68"/>
      <c r="BZ954" s="68"/>
      <c r="CA954" s="68"/>
      <c r="CB954" s="68"/>
      <c r="CC954" s="68"/>
      <c r="CD954" s="68"/>
      <c r="CE954" s="68"/>
      <c r="CF954" s="68"/>
      <c r="CG954" s="68"/>
      <c r="CH954" s="68"/>
      <c r="CI954" s="68"/>
      <c r="CJ954" s="68"/>
      <c r="CK954" s="68"/>
      <c r="CL954" s="68"/>
      <c r="CM954" s="68"/>
      <c r="CN954" s="68"/>
      <c r="CO954" s="68"/>
      <c r="CP954" s="68"/>
      <c r="CQ954" s="68"/>
      <c r="CR954" s="68"/>
      <c r="CS954" s="68"/>
      <c r="CT954" s="68"/>
      <c r="CU954" s="68"/>
      <c r="CV954" s="68"/>
      <c r="CW954" s="68"/>
      <c r="CX954" s="68"/>
      <c r="CY954" s="68"/>
      <c r="CZ954" s="68"/>
      <c r="DA954" s="68"/>
      <c r="DB954" s="68"/>
      <c r="DC954" s="68"/>
      <c r="DD954" s="68"/>
      <c r="DE954" s="68"/>
      <c r="DF954" s="68"/>
      <c r="DG954" s="68"/>
      <c r="DH954" s="68"/>
      <c r="DI954" s="68"/>
      <c r="DJ954" s="68"/>
      <c r="DK954" s="68"/>
      <c r="DL954" s="68"/>
      <c r="DM954" s="68"/>
      <c r="DN954" s="68"/>
      <c r="DO954" s="68"/>
      <c r="DP954" s="68"/>
      <c r="DQ954" s="68"/>
      <c r="DR954" s="68"/>
      <c r="DS954" s="68"/>
      <c r="DT954" s="68"/>
      <c r="DU954" s="68"/>
      <c r="DV954" s="68"/>
      <c r="DW954" s="68"/>
      <c r="DX954" s="68"/>
      <c r="DY954" s="68"/>
      <c r="DZ954" s="68"/>
      <c r="EA954" s="68"/>
      <c r="EB954" s="68"/>
      <c r="EC954" s="68"/>
      <c r="ED954" s="68"/>
      <c r="EE954" s="68"/>
      <c r="EF954" s="68"/>
      <c r="EG954" s="68"/>
      <c r="EH954" s="68"/>
      <c r="EI954" s="68"/>
      <c r="EJ954" s="68"/>
      <c r="EK954" s="68"/>
      <c r="EL954" s="68"/>
      <c r="EM954" s="68"/>
      <c r="EN954" s="68"/>
      <c r="EO954" s="68"/>
      <c r="EP954" s="68"/>
      <c r="EQ954" s="68"/>
      <c r="ER954" s="68"/>
      <c r="ES954" s="68"/>
      <c r="ET954" s="68"/>
      <c r="EU954" s="68"/>
      <c r="EV954" s="68"/>
      <c r="EW954" s="68"/>
      <c r="EX954" s="68"/>
      <c r="EY954" s="68"/>
      <c r="EZ954" s="68"/>
      <c r="FA954" s="68"/>
      <c r="FB954" s="68"/>
      <c r="FC954" s="68"/>
      <c r="FD954" s="68"/>
      <c r="FE954" s="68"/>
      <c r="FF954" s="68"/>
      <c r="FG954" s="68"/>
      <c r="FH954" s="68"/>
      <c r="FI954" s="68"/>
      <c r="FJ954" s="68"/>
      <c r="FK954" s="68"/>
      <c r="FL954" s="68"/>
    </row>
    <row r="955" spans="1:168" s="2" customFormat="1" ht="8.1" customHeight="1" x14ac:dyDescent="0.25">
      <c r="A955" s="69"/>
      <c r="B955" s="126"/>
      <c r="C955" s="70"/>
      <c r="D955" s="70"/>
      <c r="E955" s="70"/>
      <c r="F955" s="70"/>
      <c r="G955" s="68"/>
      <c r="H955" s="71"/>
      <c r="I955" s="68"/>
      <c r="J955" s="68"/>
      <c r="K955" s="68"/>
      <c r="L955" s="68"/>
      <c r="M955" s="55"/>
      <c r="N955" s="55"/>
      <c r="O955" s="105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  <c r="BM955" s="68"/>
      <c r="BN955" s="68"/>
      <c r="BO955" s="68"/>
      <c r="BP955" s="68"/>
      <c r="BQ955" s="68"/>
      <c r="BR955" s="68"/>
      <c r="BS955" s="68"/>
      <c r="BT955" s="68"/>
      <c r="BU955" s="68"/>
      <c r="BV955" s="68"/>
      <c r="BW955" s="68"/>
      <c r="BX955" s="68"/>
      <c r="BY955" s="68"/>
      <c r="BZ955" s="68"/>
      <c r="CA955" s="68"/>
      <c r="CB955" s="68"/>
      <c r="CC955" s="68"/>
      <c r="CD955" s="68"/>
      <c r="CE955" s="68"/>
      <c r="CF955" s="68"/>
      <c r="CG955" s="68"/>
      <c r="CH955" s="68"/>
      <c r="CI955" s="68"/>
      <c r="CJ955" s="68"/>
      <c r="CK955" s="68"/>
      <c r="CL955" s="68"/>
      <c r="CM955" s="68"/>
      <c r="CN955" s="68"/>
      <c r="CO955" s="68"/>
      <c r="CP955" s="68"/>
      <c r="CQ955" s="68"/>
      <c r="CR955" s="68"/>
      <c r="CS955" s="68"/>
      <c r="CT955" s="68"/>
      <c r="CU955" s="68"/>
      <c r="CV955" s="68"/>
      <c r="CW955" s="68"/>
      <c r="CX955" s="68"/>
      <c r="CY955" s="68"/>
      <c r="CZ955" s="68"/>
      <c r="DA955" s="68"/>
      <c r="DB955" s="68"/>
      <c r="DC955" s="68"/>
      <c r="DD955" s="68"/>
      <c r="DE955" s="68"/>
      <c r="DF955" s="68"/>
      <c r="DG955" s="68"/>
      <c r="DH955" s="68"/>
      <c r="DI955" s="68"/>
      <c r="DJ955" s="68"/>
      <c r="DK955" s="68"/>
      <c r="DL955" s="68"/>
      <c r="DM955" s="68"/>
      <c r="DN955" s="68"/>
      <c r="DO955" s="68"/>
      <c r="DP955" s="68"/>
      <c r="DQ955" s="68"/>
      <c r="DR955" s="68"/>
      <c r="DS955" s="68"/>
      <c r="DT955" s="68"/>
      <c r="DU955" s="68"/>
      <c r="DV955" s="68"/>
      <c r="DW955" s="68"/>
      <c r="DX955" s="68"/>
      <c r="DY955" s="68"/>
      <c r="DZ955" s="68"/>
      <c r="EA955" s="68"/>
      <c r="EB955" s="68"/>
      <c r="EC955" s="68"/>
      <c r="ED955" s="68"/>
      <c r="EE955" s="68"/>
      <c r="EF955" s="68"/>
      <c r="EG955" s="68"/>
      <c r="EH955" s="68"/>
      <c r="EI955" s="68"/>
      <c r="EJ955" s="68"/>
      <c r="EK955" s="68"/>
      <c r="EL955" s="68"/>
      <c r="EM955" s="68"/>
      <c r="EN955" s="68"/>
      <c r="EO955" s="68"/>
      <c r="EP955" s="68"/>
      <c r="EQ955" s="68"/>
      <c r="ER955" s="68"/>
      <c r="ES955" s="68"/>
      <c r="ET955" s="68"/>
      <c r="EU955" s="68"/>
      <c r="EV955" s="68"/>
      <c r="EW955" s="68"/>
      <c r="EX955" s="68"/>
      <c r="EY955" s="68"/>
      <c r="EZ955" s="68"/>
      <c r="FA955" s="68"/>
      <c r="FB955" s="68"/>
      <c r="FC955" s="68"/>
      <c r="FD955" s="68"/>
      <c r="FE955" s="68"/>
      <c r="FF955" s="68"/>
      <c r="FG955" s="68"/>
      <c r="FH955" s="68"/>
      <c r="FI955" s="68"/>
      <c r="FJ955" s="68"/>
      <c r="FK955" s="68"/>
      <c r="FL955" s="68"/>
    </row>
    <row r="956" spans="1:168" s="2" customFormat="1" ht="15" customHeight="1" x14ac:dyDescent="0.25">
      <c r="A956" s="48" t="s">
        <v>1049</v>
      </c>
      <c r="B956" s="48"/>
      <c r="C956" s="48"/>
      <c r="D956" s="48"/>
      <c r="E956" s="48"/>
      <c r="F956" s="95"/>
      <c r="G956" s="101"/>
      <c r="H956" s="106"/>
      <c r="I956" s="101"/>
      <c r="J956" s="101"/>
      <c r="K956" s="101"/>
      <c r="L956" s="49"/>
      <c r="M956" s="101"/>
      <c r="N956" s="101"/>
      <c r="O956" s="102"/>
      <c r="P956" s="101"/>
      <c r="Q956" s="101"/>
      <c r="R956" s="101"/>
      <c r="S956" s="101"/>
      <c r="T956" s="100"/>
      <c r="U956" s="100"/>
      <c r="V956" s="100"/>
      <c r="W956" s="100"/>
      <c r="X956" s="100"/>
      <c r="Y956" s="100"/>
      <c r="Z956" s="100"/>
      <c r="AA956" s="100"/>
      <c r="AB956" s="100"/>
      <c r="AC956" s="100"/>
      <c r="AD956" s="100"/>
      <c r="AE956" s="100"/>
      <c r="AF956" s="100"/>
      <c r="AG956" s="100"/>
      <c r="AH956" s="100"/>
      <c r="AI956" s="100"/>
      <c r="AJ956" s="100"/>
      <c r="AK956" s="100"/>
      <c r="AL956" s="100"/>
      <c r="AM956" s="100"/>
      <c r="AN956" s="100"/>
      <c r="AO956" s="100"/>
      <c r="AP956" s="100"/>
      <c r="AQ956" s="100"/>
      <c r="AR956" s="100"/>
      <c r="AS956" s="100"/>
      <c r="AT956" s="100"/>
      <c r="AU956" s="100"/>
      <c r="AV956" s="100"/>
      <c r="AW956" s="100"/>
      <c r="AX956" s="100"/>
      <c r="AY956" s="100"/>
      <c r="AZ956" s="100"/>
      <c r="BA956" s="100"/>
      <c r="BB956" s="100"/>
      <c r="BC956" s="100"/>
      <c r="BD956" s="100"/>
      <c r="BE956" s="100"/>
      <c r="BF956" s="100"/>
      <c r="BG956" s="100"/>
      <c r="BH956" s="100"/>
      <c r="BI956" s="100"/>
      <c r="BJ956" s="100"/>
      <c r="BK956" s="100"/>
      <c r="BL956" s="100"/>
      <c r="BM956" s="100"/>
      <c r="BN956" s="100"/>
      <c r="BO956" s="100"/>
      <c r="BP956" s="100"/>
      <c r="BQ956" s="100"/>
      <c r="BR956" s="100"/>
      <c r="BS956" s="100"/>
      <c r="BT956" s="100"/>
      <c r="BU956" s="100"/>
      <c r="BV956" s="100"/>
      <c r="BW956" s="100"/>
      <c r="BX956" s="100"/>
      <c r="BY956" s="100"/>
      <c r="BZ956" s="100"/>
      <c r="CA956" s="100"/>
      <c r="CB956" s="100"/>
      <c r="CC956" s="100"/>
      <c r="CD956" s="100"/>
      <c r="CE956" s="100"/>
      <c r="CF956" s="100"/>
      <c r="CG956" s="100"/>
      <c r="CH956" s="100"/>
      <c r="CI956" s="100"/>
      <c r="CJ956" s="100"/>
      <c r="CK956" s="100"/>
      <c r="CL956" s="100"/>
      <c r="CM956" s="100"/>
      <c r="CN956" s="100"/>
      <c r="CO956" s="100"/>
      <c r="CP956" s="100"/>
      <c r="CQ956" s="100"/>
      <c r="CR956" s="100"/>
      <c r="CS956" s="100"/>
      <c r="CT956" s="100"/>
      <c r="CU956" s="100"/>
      <c r="CV956" s="100"/>
      <c r="CW956" s="100"/>
      <c r="CX956" s="100"/>
      <c r="CY956" s="100"/>
      <c r="CZ956" s="100"/>
      <c r="DA956" s="100"/>
      <c r="DB956" s="100"/>
      <c r="DC956" s="100"/>
      <c r="DD956" s="100"/>
      <c r="DE956" s="100"/>
      <c r="DF956" s="100"/>
      <c r="DG956" s="100"/>
      <c r="DH956" s="100"/>
      <c r="DI956" s="100"/>
      <c r="DJ956" s="100"/>
      <c r="DK956" s="100"/>
      <c r="DL956" s="100"/>
      <c r="DM956" s="100"/>
      <c r="DN956" s="100"/>
      <c r="DO956" s="100"/>
      <c r="DP956" s="100"/>
      <c r="DQ956" s="100"/>
      <c r="DR956" s="100"/>
      <c r="DS956" s="100"/>
      <c r="DT956" s="100"/>
      <c r="DU956" s="100"/>
      <c r="DV956" s="100"/>
      <c r="DW956" s="100"/>
      <c r="DX956" s="100"/>
      <c r="DY956" s="100"/>
      <c r="DZ956" s="100"/>
      <c r="EA956" s="100"/>
      <c r="EB956" s="100"/>
      <c r="EC956" s="100"/>
      <c r="ED956" s="100"/>
      <c r="EE956" s="100"/>
      <c r="EF956" s="100"/>
      <c r="EG956" s="100"/>
      <c r="EH956" s="100"/>
      <c r="EI956" s="100"/>
      <c r="EJ956" s="100"/>
      <c r="EK956" s="100"/>
      <c r="EL956" s="100"/>
      <c r="EM956" s="100"/>
      <c r="EN956" s="100"/>
      <c r="EO956" s="100"/>
      <c r="EP956" s="100"/>
      <c r="EQ956" s="100"/>
      <c r="ER956" s="100"/>
      <c r="ES956" s="100"/>
      <c r="ET956" s="100"/>
      <c r="EU956" s="100"/>
      <c r="EV956" s="100"/>
      <c r="EW956" s="100"/>
      <c r="EX956" s="100"/>
      <c r="EY956" s="100"/>
      <c r="EZ956" s="100"/>
      <c r="FA956" s="100"/>
      <c r="FB956" s="100"/>
      <c r="FC956" s="100"/>
      <c r="FD956" s="100"/>
      <c r="FE956" s="100"/>
      <c r="FF956" s="100"/>
      <c r="FG956" s="100"/>
      <c r="FH956" s="100"/>
      <c r="FI956" s="100"/>
      <c r="FJ956" s="100"/>
      <c r="FK956" s="100"/>
      <c r="FL956" s="100"/>
    </row>
    <row r="957" spans="1:168" s="2" customFormat="1" ht="8.1" customHeight="1" x14ac:dyDescent="0.25">
      <c r="A957" s="69"/>
      <c r="B957" s="70"/>
      <c r="C957" s="70"/>
      <c r="D957" s="70"/>
      <c r="E957" s="70"/>
      <c r="F957" s="70"/>
      <c r="G957" s="68"/>
      <c r="H957" s="71"/>
      <c r="I957" s="68"/>
      <c r="J957" s="68"/>
      <c r="K957" s="68"/>
      <c r="L957" s="68"/>
      <c r="M957" s="55"/>
      <c r="N957" s="55"/>
      <c r="O957" s="105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  <c r="AY957" s="68"/>
      <c r="AZ957" s="68"/>
      <c r="BA957" s="68"/>
      <c r="BB957" s="68"/>
      <c r="BC957" s="68"/>
      <c r="BD957" s="68"/>
      <c r="BE957" s="68"/>
      <c r="BF957" s="68"/>
      <c r="BG957" s="68"/>
      <c r="BH957" s="68"/>
      <c r="BI957" s="68"/>
      <c r="BJ957" s="68"/>
      <c r="BK957" s="68"/>
      <c r="BL957" s="68"/>
      <c r="BM957" s="68"/>
      <c r="BN957" s="68"/>
      <c r="BO957" s="68"/>
      <c r="BP957" s="68"/>
      <c r="BQ957" s="68"/>
      <c r="BR957" s="68"/>
      <c r="BS957" s="68"/>
      <c r="BT957" s="68"/>
      <c r="BU957" s="68"/>
      <c r="BV957" s="68"/>
      <c r="BW957" s="68"/>
      <c r="BX957" s="68"/>
      <c r="BY957" s="68"/>
      <c r="BZ957" s="68"/>
      <c r="CA957" s="68"/>
      <c r="CB957" s="68"/>
      <c r="CC957" s="68"/>
      <c r="CD957" s="68"/>
      <c r="CE957" s="68"/>
      <c r="CF957" s="68"/>
      <c r="CG957" s="68"/>
      <c r="CH957" s="68"/>
      <c r="CI957" s="68"/>
      <c r="CJ957" s="68"/>
      <c r="CK957" s="68"/>
      <c r="CL957" s="68"/>
      <c r="CM957" s="68"/>
      <c r="CN957" s="68"/>
      <c r="CO957" s="68"/>
      <c r="CP957" s="68"/>
      <c r="CQ957" s="68"/>
      <c r="CR957" s="68"/>
      <c r="CS957" s="68"/>
      <c r="CT957" s="68"/>
      <c r="CU957" s="68"/>
      <c r="CV957" s="68"/>
      <c r="CW957" s="68"/>
      <c r="CX957" s="68"/>
      <c r="CY957" s="68"/>
      <c r="CZ957" s="68"/>
      <c r="DA957" s="68"/>
      <c r="DB957" s="68"/>
      <c r="DC957" s="68"/>
      <c r="DD957" s="68"/>
      <c r="DE957" s="68"/>
      <c r="DF957" s="68"/>
      <c r="DG957" s="68"/>
      <c r="DH957" s="68"/>
      <c r="DI957" s="68"/>
      <c r="DJ957" s="68"/>
      <c r="DK957" s="68"/>
      <c r="DL957" s="68"/>
      <c r="DM957" s="68"/>
      <c r="DN957" s="68"/>
      <c r="DO957" s="68"/>
      <c r="DP957" s="68"/>
      <c r="DQ957" s="68"/>
      <c r="DR957" s="68"/>
      <c r="DS957" s="68"/>
      <c r="DT957" s="68"/>
      <c r="DU957" s="68"/>
      <c r="DV957" s="68"/>
      <c r="DW957" s="68"/>
      <c r="DX957" s="68"/>
      <c r="DY957" s="68"/>
      <c r="DZ957" s="68"/>
      <c r="EA957" s="68"/>
      <c r="EB957" s="68"/>
      <c r="EC957" s="68"/>
      <c r="ED957" s="68"/>
      <c r="EE957" s="68"/>
      <c r="EF957" s="68"/>
      <c r="EG957" s="68"/>
      <c r="EH957" s="68"/>
      <c r="EI957" s="68"/>
      <c r="EJ957" s="68"/>
      <c r="EK957" s="68"/>
      <c r="EL957" s="68"/>
      <c r="EM957" s="68"/>
      <c r="EN957" s="68"/>
      <c r="EO957" s="68"/>
      <c r="EP957" s="68"/>
      <c r="EQ957" s="68"/>
      <c r="ER957" s="68"/>
      <c r="ES957" s="68"/>
      <c r="ET957" s="68"/>
      <c r="EU957" s="68"/>
      <c r="EV957" s="68"/>
      <c r="EW957" s="68"/>
      <c r="EX957" s="68"/>
      <c r="EY957" s="68"/>
      <c r="EZ957" s="68"/>
      <c r="FA957" s="68"/>
      <c r="FB957" s="68"/>
      <c r="FC957" s="68"/>
      <c r="FD957" s="68"/>
      <c r="FE957" s="68"/>
      <c r="FF957" s="68"/>
      <c r="FG957" s="68"/>
      <c r="FH957" s="68"/>
      <c r="FI957" s="68"/>
      <c r="FJ957" s="68"/>
      <c r="FK957" s="68"/>
      <c r="FL957" s="68"/>
    </row>
    <row r="958" spans="1:168" s="2" customFormat="1" ht="15" customHeight="1" x14ac:dyDescent="0.25">
      <c r="A958" s="1">
        <v>1</v>
      </c>
      <c r="B958" s="2" t="s">
        <v>1050</v>
      </c>
      <c r="C958" s="1" t="s">
        <v>34</v>
      </c>
      <c r="D958" s="110" t="s">
        <v>1049</v>
      </c>
      <c r="E958" s="1" t="s">
        <v>71</v>
      </c>
      <c r="F958" s="1" t="s">
        <v>32</v>
      </c>
      <c r="G958" s="3">
        <v>50000</v>
      </c>
      <c r="H958" s="72">
        <v>1651.48</v>
      </c>
      <c r="I958" s="3">
        <v>25</v>
      </c>
      <c r="J958" s="3">
        <f>+G958*2.87%</f>
        <v>1435</v>
      </c>
      <c r="K958" s="55">
        <f>+G958*7.1%</f>
        <v>3549.9999999999995</v>
      </c>
      <c r="L958" s="55">
        <f>+G958*1.15%</f>
        <v>575</v>
      </c>
      <c r="M958" s="3">
        <f>+G958*3.04%</f>
        <v>1520</v>
      </c>
      <c r="N958" s="55">
        <f>+G958*7.09%</f>
        <v>3545.0000000000005</v>
      </c>
      <c r="O958" s="5">
        <v>1350.12</v>
      </c>
      <c r="P958" s="3">
        <f>SUM(J958:N958)</f>
        <v>10625</v>
      </c>
      <c r="Q958" s="3">
        <f>+H958+I958+J958+M958+O958</f>
        <v>5981.5999999999995</v>
      </c>
      <c r="R958" s="3">
        <f>+K958+L958+N958</f>
        <v>7670</v>
      </c>
      <c r="S958" s="57">
        <f>+G958-Q958</f>
        <v>44018.400000000001</v>
      </c>
      <c r="T958" s="1">
        <v>111</v>
      </c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</row>
    <row r="959" spans="1:168" s="2" customFormat="1" ht="15" customHeight="1" x14ac:dyDescent="0.25">
      <c r="A959" s="1">
        <v>2</v>
      </c>
      <c r="B959" s="2" t="s">
        <v>1051</v>
      </c>
      <c r="C959" s="1" t="s">
        <v>30</v>
      </c>
      <c r="D959" s="110" t="s">
        <v>1049</v>
      </c>
      <c r="E959" s="146" t="s">
        <v>1052</v>
      </c>
      <c r="F959" s="1" t="s">
        <v>32</v>
      </c>
      <c r="G959" s="3">
        <v>22575</v>
      </c>
      <c r="H959" s="58">
        <v>0</v>
      </c>
      <c r="I959" s="3">
        <v>25</v>
      </c>
      <c r="J959" s="3">
        <f>+G959*2.87%</f>
        <v>647.90250000000003</v>
      </c>
      <c r="K959" s="55">
        <f>+G959*7.1%</f>
        <v>1602.8249999999998</v>
      </c>
      <c r="L959" s="55">
        <f>+G959*1.15%</f>
        <v>259.61250000000001</v>
      </c>
      <c r="M959" s="3">
        <f>+G959*3.04%</f>
        <v>686.28</v>
      </c>
      <c r="N959" s="55">
        <f>+G959*7.09%</f>
        <v>1600.5675000000001</v>
      </c>
      <c r="O959" s="5">
        <v>0</v>
      </c>
      <c r="P959" s="3">
        <f>SUM(J959:N959)</f>
        <v>4797.1875</v>
      </c>
      <c r="Q959" s="3">
        <f>+H959+I959+J959+M959+O959</f>
        <v>1359.1824999999999</v>
      </c>
      <c r="R959" s="3">
        <f>+K959+L959+N959</f>
        <v>3463.0050000000001</v>
      </c>
      <c r="S959" s="57">
        <f>+G959-Q959</f>
        <v>21215.817500000001</v>
      </c>
      <c r="T959" s="1">
        <v>111</v>
      </c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</row>
    <row r="960" spans="1:168" s="2" customFormat="1" ht="15" customHeight="1" x14ac:dyDescent="0.25">
      <c r="A960" s="1">
        <v>3</v>
      </c>
      <c r="B960" s="2" t="s">
        <v>1053</v>
      </c>
      <c r="C960" s="1" t="s">
        <v>34</v>
      </c>
      <c r="D960" s="110" t="s">
        <v>1049</v>
      </c>
      <c r="E960" s="1" t="s">
        <v>939</v>
      </c>
      <c r="F960" s="1" t="s">
        <v>32</v>
      </c>
      <c r="G960" s="3">
        <v>40000</v>
      </c>
      <c r="H960" s="4">
        <v>442.65</v>
      </c>
      <c r="I960" s="3">
        <v>25</v>
      </c>
      <c r="J960" s="3">
        <f>+G960*2.87%</f>
        <v>1148</v>
      </c>
      <c r="K960" s="55">
        <f>+G960*7.1%</f>
        <v>2839.9999999999995</v>
      </c>
      <c r="L960" s="55">
        <f>+G960*1.15%</f>
        <v>460</v>
      </c>
      <c r="M960" s="3">
        <f>+G960*3.04%</f>
        <v>1216</v>
      </c>
      <c r="N960" s="55">
        <f>+G960*7.09%</f>
        <v>2836</v>
      </c>
      <c r="O960" s="5">
        <v>0</v>
      </c>
      <c r="P960" s="3">
        <f>SUM(J960:N960)</f>
        <v>8500</v>
      </c>
      <c r="Q960" s="3">
        <f>+H960+I960+J960+M960+O960</f>
        <v>2831.65</v>
      </c>
      <c r="R960" s="3">
        <f>+K960+L960+N960</f>
        <v>6136</v>
      </c>
      <c r="S960" s="57">
        <f>+G960-Q960</f>
        <v>37168.35</v>
      </c>
      <c r="T960" s="1">
        <v>111</v>
      </c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</row>
    <row r="961" spans="1:168" s="2" customFormat="1" ht="15" customHeight="1" thickBot="1" x14ac:dyDescent="0.3">
      <c r="A961" s="1">
        <v>4</v>
      </c>
      <c r="B961" s="2" t="s">
        <v>1054</v>
      </c>
      <c r="C961" s="1" t="s">
        <v>30</v>
      </c>
      <c r="D961" s="110" t="s">
        <v>1049</v>
      </c>
      <c r="E961" s="146" t="s">
        <v>1055</v>
      </c>
      <c r="F961" s="1" t="s">
        <v>32</v>
      </c>
      <c r="G961" s="3">
        <v>40000</v>
      </c>
      <c r="H961" s="4">
        <v>442.65</v>
      </c>
      <c r="I961" s="3">
        <v>25</v>
      </c>
      <c r="J961" s="3">
        <f>+G961*2.87%</f>
        <v>1148</v>
      </c>
      <c r="K961" s="55">
        <f>+G961*7.1%</f>
        <v>2839.9999999999995</v>
      </c>
      <c r="L961" s="55">
        <f>+G961*1.15%</f>
        <v>460</v>
      </c>
      <c r="M961" s="3">
        <f>+G961*3.04%</f>
        <v>1216</v>
      </c>
      <c r="N961" s="55">
        <f>+G961*7.09%</f>
        <v>2836</v>
      </c>
      <c r="O961" s="5">
        <v>0</v>
      </c>
      <c r="P961" s="3">
        <f>SUM(J961:N961)</f>
        <v>8500</v>
      </c>
      <c r="Q961" s="3">
        <f>+H961+I961+J961+M961+O961</f>
        <v>2831.65</v>
      </c>
      <c r="R961" s="3">
        <f>+K961+L961+N961</f>
        <v>6136</v>
      </c>
      <c r="S961" s="57">
        <f>+G961-Q961</f>
        <v>37168.35</v>
      </c>
      <c r="T961" s="1">
        <v>111</v>
      </c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</row>
    <row r="962" spans="1:168" s="104" customFormat="1" ht="15" customHeight="1" thickBot="1" x14ac:dyDescent="0.3">
      <c r="A962" s="84">
        <f>+A961</f>
        <v>4</v>
      </c>
      <c r="B962" s="85"/>
      <c r="C962" s="85"/>
      <c r="D962" s="85"/>
      <c r="E962" s="85"/>
      <c r="F962" s="85"/>
      <c r="G962" s="67">
        <f>SUM(G958:G961)</f>
        <v>152575</v>
      </c>
      <c r="H962" s="103">
        <f>SUM(H958:H961)</f>
        <v>2536.7800000000002</v>
      </c>
      <c r="I962" s="67">
        <f t="shared" ref="I962:P962" si="264">SUM(I958:I961)</f>
        <v>100</v>
      </c>
      <c r="J962" s="67">
        <f t="shared" si="264"/>
        <v>4378.9025000000001</v>
      </c>
      <c r="K962" s="67">
        <f>SUM(K958:K961)</f>
        <v>10832.824999999999</v>
      </c>
      <c r="L962" s="67">
        <f t="shared" si="264"/>
        <v>1754.6125</v>
      </c>
      <c r="M962" s="67">
        <f t="shared" si="264"/>
        <v>4638.28</v>
      </c>
      <c r="N962" s="67">
        <f t="shared" si="264"/>
        <v>10817.567500000001</v>
      </c>
      <c r="O962" s="67">
        <f>SUM(O958:O961)</f>
        <v>1350.12</v>
      </c>
      <c r="P962" s="67">
        <f t="shared" si="264"/>
        <v>32422.1875</v>
      </c>
      <c r="Q962" s="67">
        <f>SUM(Q958:Q961)</f>
        <v>13004.082499999999</v>
      </c>
      <c r="R962" s="67">
        <f>SUM(R958:R961)</f>
        <v>23405.005000000001</v>
      </c>
      <c r="S962" s="67">
        <f>SUM(S958:S961)</f>
        <v>139570.91750000001</v>
      </c>
      <c r="T962" s="67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  <c r="BQ962" s="68"/>
      <c r="BR962" s="68"/>
      <c r="BS962" s="68"/>
      <c r="BT962" s="68"/>
      <c r="BU962" s="68"/>
      <c r="BV962" s="68"/>
      <c r="BW962" s="68"/>
      <c r="BX962" s="68"/>
      <c r="BY962" s="68"/>
      <c r="BZ962" s="68"/>
      <c r="CA962" s="68"/>
      <c r="CB962" s="68"/>
      <c r="CC962" s="68"/>
      <c r="CD962" s="68"/>
      <c r="CE962" s="68"/>
      <c r="CF962" s="68"/>
      <c r="CG962" s="68"/>
      <c r="CH962" s="68"/>
      <c r="CI962" s="68"/>
      <c r="CJ962" s="68"/>
      <c r="CK962" s="68"/>
      <c r="CL962" s="68"/>
      <c r="CM962" s="68"/>
      <c r="CN962" s="68"/>
      <c r="CO962" s="68"/>
      <c r="CP962" s="68"/>
      <c r="CQ962" s="68"/>
      <c r="CR962" s="68"/>
      <c r="CS962" s="68"/>
      <c r="CT962" s="68"/>
      <c r="CU962" s="68"/>
      <c r="CV962" s="68"/>
      <c r="CW962" s="68"/>
      <c r="CX962" s="68"/>
      <c r="CY962" s="68"/>
      <c r="CZ962" s="68"/>
      <c r="DA962" s="68"/>
      <c r="DB962" s="68"/>
      <c r="DC962" s="68"/>
      <c r="DD962" s="68"/>
      <c r="DE962" s="68"/>
      <c r="DF962" s="68"/>
      <c r="DG962" s="68"/>
      <c r="DH962" s="68"/>
      <c r="DI962" s="68"/>
      <c r="DJ962" s="68"/>
      <c r="DK962" s="68"/>
      <c r="DL962" s="68"/>
      <c r="DM962" s="68"/>
      <c r="DN962" s="68"/>
      <c r="DO962" s="68"/>
      <c r="DP962" s="68"/>
      <c r="DQ962" s="68"/>
      <c r="DR962" s="68"/>
      <c r="DS962" s="68"/>
      <c r="DT962" s="68"/>
      <c r="DU962" s="68"/>
      <c r="DV962" s="68"/>
      <c r="DW962" s="68"/>
      <c r="DX962" s="68"/>
      <c r="DY962" s="68"/>
      <c r="DZ962" s="68"/>
      <c r="EA962" s="68"/>
      <c r="EB962" s="68"/>
      <c r="EC962" s="68"/>
      <c r="ED962" s="68"/>
      <c r="EE962" s="68"/>
      <c r="EF962" s="68"/>
      <c r="EG962" s="68"/>
      <c r="EH962" s="68"/>
      <c r="EI962" s="68"/>
      <c r="EJ962" s="68"/>
      <c r="EK962" s="68"/>
      <c r="EL962" s="68"/>
      <c r="EM962" s="68"/>
      <c r="EN962" s="68"/>
      <c r="EO962" s="68"/>
      <c r="EP962" s="68"/>
      <c r="EQ962" s="68"/>
      <c r="ER962" s="68"/>
      <c r="ES962" s="68"/>
      <c r="ET962" s="68"/>
      <c r="EU962" s="68"/>
      <c r="EV962" s="68"/>
      <c r="EW962" s="68"/>
      <c r="EX962" s="68"/>
      <c r="EY962" s="68"/>
      <c r="EZ962" s="68"/>
      <c r="FA962" s="68"/>
      <c r="FB962" s="68"/>
      <c r="FC962" s="68"/>
      <c r="FD962" s="68"/>
      <c r="FE962" s="68"/>
      <c r="FF962" s="68"/>
      <c r="FG962" s="68"/>
      <c r="FH962" s="68"/>
      <c r="FI962" s="68"/>
      <c r="FJ962" s="68"/>
      <c r="FK962" s="68"/>
      <c r="FL962" s="68"/>
    </row>
    <row r="963" spans="1:168" s="2" customFormat="1" ht="8.1" customHeight="1" x14ac:dyDescent="0.25">
      <c r="A963" s="69"/>
      <c r="B963" s="70"/>
      <c r="C963" s="70"/>
      <c r="D963" s="70"/>
      <c r="E963" s="70"/>
      <c r="F963" s="70"/>
      <c r="G963" s="68"/>
      <c r="H963" s="71"/>
      <c r="I963" s="68"/>
      <c r="J963" s="68"/>
      <c r="K963" s="68"/>
      <c r="L963" s="68"/>
      <c r="M963" s="55"/>
      <c r="N963" s="55"/>
      <c r="O963" s="105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  <c r="BQ963" s="68"/>
      <c r="BR963" s="68"/>
      <c r="BS963" s="68"/>
      <c r="BT963" s="68"/>
      <c r="BU963" s="68"/>
      <c r="BV963" s="68"/>
      <c r="BW963" s="68"/>
      <c r="BX963" s="68"/>
      <c r="BY963" s="68"/>
      <c r="BZ963" s="68"/>
      <c r="CA963" s="68"/>
      <c r="CB963" s="68"/>
      <c r="CC963" s="68"/>
      <c r="CD963" s="68"/>
      <c r="CE963" s="68"/>
      <c r="CF963" s="68"/>
      <c r="CG963" s="68"/>
      <c r="CH963" s="68"/>
      <c r="CI963" s="68"/>
      <c r="CJ963" s="68"/>
      <c r="CK963" s="68"/>
      <c r="CL963" s="68"/>
      <c r="CM963" s="68"/>
      <c r="CN963" s="68"/>
      <c r="CO963" s="68"/>
      <c r="CP963" s="68"/>
      <c r="CQ963" s="68"/>
      <c r="CR963" s="68"/>
      <c r="CS963" s="68"/>
      <c r="CT963" s="68"/>
      <c r="CU963" s="68"/>
      <c r="CV963" s="68"/>
      <c r="CW963" s="68"/>
      <c r="CX963" s="68"/>
      <c r="CY963" s="68"/>
      <c r="CZ963" s="68"/>
      <c r="DA963" s="68"/>
      <c r="DB963" s="68"/>
      <c r="DC963" s="68"/>
      <c r="DD963" s="68"/>
      <c r="DE963" s="68"/>
      <c r="DF963" s="68"/>
      <c r="DG963" s="68"/>
      <c r="DH963" s="68"/>
      <c r="DI963" s="68"/>
      <c r="DJ963" s="68"/>
      <c r="DK963" s="68"/>
      <c r="DL963" s="68"/>
      <c r="DM963" s="68"/>
      <c r="DN963" s="68"/>
      <c r="DO963" s="68"/>
      <c r="DP963" s="68"/>
      <c r="DQ963" s="68"/>
      <c r="DR963" s="68"/>
      <c r="DS963" s="68"/>
      <c r="DT963" s="68"/>
      <c r="DU963" s="68"/>
      <c r="DV963" s="68"/>
      <c r="DW963" s="68"/>
      <c r="DX963" s="68"/>
      <c r="DY963" s="68"/>
      <c r="DZ963" s="68"/>
      <c r="EA963" s="68"/>
      <c r="EB963" s="68"/>
      <c r="EC963" s="68"/>
      <c r="ED963" s="68"/>
      <c r="EE963" s="68"/>
      <c r="EF963" s="68"/>
      <c r="EG963" s="68"/>
      <c r="EH963" s="68"/>
      <c r="EI963" s="68"/>
      <c r="EJ963" s="68"/>
      <c r="EK963" s="68"/>
      <c r="EL963" s="68"/>
      <c r="EM963" s="68"/>
      <c r="EN963" s="68"/>
      <c r="EO963" s="68"/>
      <c r="EP963" s="68"/>
      <c r="EQ963" s="68"/>
      <c r="ER963" s="68"/>
      <c r="ES963" s="68"/>
      <c r="ET963" s="68"/>
      <c r="EU963" s="68"/>
      <c r="EV963" s="68"/>
      <c r="EW963" s="68"/>
      <c r="EX963" s="68"/>
      <c r="EY963" s="68"/>
      <c r="EZ963" s="68"/>
      <c r="FA963" s="68"/>
      <c r="FB963" s="68"/>
      <c r="FC963" s="68"/>
      <c r="FD963" s="68"/>
      <c r="FE963" s="68"/>
      <c r="FF963" s="68"/>
      <c r="FG963" s="68"/>
      <c r="FH963" s="68"/>
      <c r="FI963" s="68"/>
      <c r="FJ963" s="68"/>
      <c r="FK963" s="68"/>
      <c r="FL963" s="68"/>
    </row>
    <row r="964" spans="1:168" s="2" customFormat="1" ht="15" customHeight="1" x14ac:dyDescent="0.25">
      <c r="A964" s="48" t="s">
        <v>1056</v>
      </c>
      <c r="B964" s="48"/>
      <c r="C964" s="48"/>
      <c r="D964" s="48"/>
      <c r="E964" s="48"/>
      <c r="F964" s="95"/>
      <c r="G964" s="101"/>
      <c r="H964" s="106"/>
      <c r="I964" s="101"/>
      <c r="J964" s="101"/>
      <c r="K964" s="101"/>
      <c r="L964" s="49"/>
      <c r="M964" s="101"/>
      <c r="N964" s="101"/>
      <c r="O964" s="102"/>
      <c r="P964" s="101"/>
      <c r="Q964" s="101"/>
      <c r="R964" s="101"/>
      <c r="S964" s="101"/>
      <c r="T964" s="100"/>
      <c r="U964" s="100"/>
      <c r="V964" s="100"/>
      <c r="W964" s="100"/>
      <c r="X964" s="100"/>
      <c r="Y964" s="100"/>
      <c r="Z964" s="100"/>
      <c r="AA964" s="100"/>
      <c r="AB964" s="100"/>
      <c r="AC964" s="100"/>
      <c r="AD964" s="100"/>
      <c r="AE964" s="100"/>
      <c r="AF964" s="100"/>
      <c r="AG964" s="100"/>
      <c r="AH964" s="100"/>
      <c r="AI964" s="100"/>
      <c r="AJ964" s="100"/>
      <c r="AK964" s="100"/>
      <c r="AL964" s="100"/>
      <c r="AM964" s="100"/>
      <c r="AN964" s="100"/>
      <c r="AO964" s="100"/>
      <c r="AP964" s="100"/>
      <c r="AQ964" s="100"/>
      <c r="AR964" s="100"/>
      <c r="AS964" s="100"/>
      <c r="AT964" s="100"/>
      <c r="AU964" s="100"/>
      <c r="AV964" s="100"/>
      <c r="AW964" s="100"/>
      <c r="AX964" s="100"/>
      <c r="AY964" s="100"/>
      <c r="AZ964" s="100"/>
      <c r="BA964" s="100"/>
      <c r="BB964" s="100"/>
      <c r="BC964" s="100"/>
      <c r="BD964" s="100"/>
      <c r="BE964" s="100"/>
      <c r="BF964" s="100"/>
      <c r="BG964" s="100"/>
      <c r="BH964" s="100"/>
      <c r="BI964" s="100"/>
      <c r="BJ964" s="100"/>
      <c r="BK964" s="100"/>
      <c r="BL964" s="100"/>
      <c r="BM964" s="100"/>
      <c r="BN964" s="100"/>
      <c r="BO964" s="100"/>
      <c r="BP964" s="100"/>
      <c r="BQ964" s="100"/>
      <c r="BR964" s="100"/>
      <c r="BS964" s="100"/>
      <c r="BT964" s="100"/>
      <c r="BU964" s="100"/>
      <c r="BV964" s="100"/>
      <c r="BW964" s="100"/>
      <c r="BX964" s="100"/>
      <c r="BY964" s="100"/>
      <c r="BZ964" s="100"/>
      <c r="CA964" s="100"/>
      <c r="CB964" s="100"/>
      <c r="CC964" s="100"/>
      <c r="CD964" s="100"/>
      <c r="CE964" s="100"/>
      <c r="CF964" s="100"/>
      <c r="CG964" s="100"/>
      <c r="CH964" s="100"/>
      <c r="CI964" s="100"/>
      <c r="CJ964" s="100"/>
      <c r="CK964" s="100"/>
      <c r="CL964" s="100"/>
      <c r="CM964" s="100"/>
      <c r="CN964" s="100"/>
      <c r="CO964" s="100"/>
      <c r="CP964" s="100"/>
      <c r="CQ964" s="100"/>
      <c r="CR964" s="100"/>
      <c r="CS964" s="100"/>
      <c r="CT964" s="100"/>
      <c r="CU964" s="100"/>
      <c r="CV964" s="100"/>
      <c r="CW964" s="100"/>
      <c r="CX964" s="100"/>
      <c r="CY964" s="100"/>
      <c r="CZ964" s="100"/>
      <c r="DA964" s="100"/>
      <c r="DB964" s="100"/>
      <c r="DC964" s="100"/>
      <c r="DD964" s="100"/>
      <c r="DE964" s="100"/>
      <c r="DF964" s="100"/>
      <c r="DG964" s="100"/>
      <c r="DH964" s="100"/>
      <c r="DI964" s="100"/>
      <c r="DJ964" s="100"/>
      <c r="DK964" s="100"/>
      <c r="DL964" s="100"/>
      <c r="DM964" s="100"/>
      <c r="DN964" s="100"/>
      <c r="DO964" s="100"/>
      <c r="DP964" s="100"/>
      <c r="DQ964" s="100"/>
      <c r="DR964" s="100"/>
      <c r="DS964" s="100"/>
      <c r="DT964" s="100"/>
      <c r="DU964" s="100"/>
      <c r="DV964" s="100"/>
      <c r="DW964" s="100"/>
      <c r="DX964" s="100"/>
      <c r="DY964" s="100"/>
      <c r="DZ964" s="100"/>
      <c r="EA964" s="100"/>
      <c r="EB964" s="100"/>
      <c r="EC964" s="100"/>
      <c r="ED964" s="100"/>
      <c r="EE964" s="100"/>
      <c r="EF964" s="100"/>
      <c r="EG964" s="100"/>
      <c r="EH964" s="100"/>
      <c r="EI964" s="100"/>
      <c r="EJ964" s="100"/>
      <c r="EK964" s="100"/>
      <c r="EL964" s="100"/>
      <c r="EM964" s="100"/>
      <c r="EN964" s="100"/>
      <c r="EO964" s="100"/>
      <c r="EP964" s="100"/>
      <c r="EQ964" s="100"/>
      <c r="ER964" s="100"/>
      <c r="ES964" s="100"/>
      <c r="ET964" s="100"/>
      <c r="EU964" s="100"/>
      <c r="EV964" s="100"/>
      <c r="EW964" s="100"/>
      <c r="EX964" s="100"/>
      <c r="EY964" s="100"/>
      <c r="EZ964" s="100"/>
      <c r="FA964" s="100"/>
      <c r="FB964" s="100"/>
      <c r="FC964" s="100"/>
      <c r="FD964" s="100"/>
      <c r="FE964" s="100"/>
      <c r="FF964" s="100"/>
      <c r="FG964" s="100"/>
      <c r="FH964" s="100"/>
      <c r="FI964" s="100"/>
      <c r="FJ964" s="100"/>
      <c r="FK964" s="100"/>
      <c r="FL964" s="100"/>
    </row>
    <row r="965" spans="1:168" s="2" customFormat="1" ht="8.1" customHeight="1" x14ac:dyDescent="0.25">
      <c r="A965" s="69"/>
      <c r="B965" s="70"/>
      <c r="C965" s="70"/>
      <c r="D965" s="70"/>
      <c r="E965" s="70"/>
      <c r="F965" s="70"/>
      <c r="G965" s="68"/>
      <c r="H965" s="71"/>
      <c r="I965" s="68"/>
      <c r="J965" s="68"/>
      <c r="K965" s="68"/>
      <c r="L965" s="68"/>
      <c r="M965" s="55"/>
      <c r="N965" s="55"/>
      <c r="O965" s="105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  <c r="BQ965" s="68"/>
      <c r="BR965" s="68"/>
      <c r="BS965" s="68"/>
      <c r="BT965" s="68"/>
      <c r="BU965" s="68"/>
      <c r="BV965" s="68"/>
      <c r="BW965" s="68"/>
      <c r="BX965" s="68"/>
      <c r="BY965" s="68"/>
      <c r="BZ965" s="68"/>
      <c r="CA965" s="68"/>
      <c r="CB965" s="68"/>
      <c r="CC965" s="68"/>
      <c r="CD965" s="68"/>
      <c r="CE965" s="68"/>
      <c r="CF965" s="68"/>
      <c r="CG965" s="68"/>
      <c r="CH965" s="68"/>
      <c r="CI965" s="68"/>
      <c r="CJ965" s="68"/>
      <c r="CK965" s="68"/>
      <c r="CL965" s="68"/>
      <c r="CM965" s="68"/>
      <c r="CN965" s="68"/>
      <c r="CO965" s="68"/>
      <c r="CP965" s="68"/>
      <c r="CQ965" s="68"/>
      <c r="CR965" s="68"/>
      <c r="CS965" s="68"/>
      <c r="CT965" s="68"/>
      <c r="CU965" s="68"/>
      <c r="CV965" s="68"/>
      <c r="CW965" s="68"/>
      <c r="CX965" s="68"/>
      <c r="CY965" s="68"/>
      <c r="CZ965" s="68"/>
      <c r="DA965" s="68"/>
      <c r="DB965" s="68"/>
      <c r="DC965" s="68"/>
      <c r="DD965" s="68"/>
      <c r="DE965" s="68"/>
      <c r="DF965" s="68"/>
      <c r="DG965" s="68"/>
      <c r="DH965" s="68"/>
      <c r="DI965" s="68"/>
      <c r="DJ965" s="68"/>
      <c r="DK965" s="68"/>
      <c r="DL965" s="68"/>
      <c r="DM965" s="68"/>
      <c r="DN965" s="68"/>
      <c r="DO965" s="68"/>
      <c r="DP965" s="68"/>
      <c r="DQ965" s="68"/>
      <c r="DR965" s="68"/>
      <c r="DS965" s="68"/>
      <c r="DT965" s="68"/>
      <c r="DU965" s="68"/>
      <c r="DV965" s="68"/>
      <c r="DW965" s="68"/>
      <c r="DX965" s="68"/>
      <c r="DY965" s="68"/>
      <c r="DZ965" s="68"/>
      <c r="EA965" s="68"/>
      <c r="EB965" s="68"/>
      <c r="EC965" s="68"/>
      <c r="ED965" s="68"/>
      <c r="EE965" s="68"/>
      <c r="EF965" s="68"/>
      <c r="EG965" s="68"/>
      <c r="EH965" s="68"/>
      <c r="EI965" s="68"/>
      <c r="EJ965" s="68"/>
      <c r="EK965" s="68"/>
      <c r="EL965" s="68"/>
      <c r="EM965" s="68"/>
      <c r="EN965" s="68"/>
      <c r="EO965" s="68"/>
      <c r="EP965" s="68"/>
      <c r="EQ965" s="68"/>
      <c r="ER965" s="68"/>
      <c r="ES965" s="68"/>
      <c r="ET965" s="68"/>
      <c r="EU965" s="68"/>
      <c r="EV965" s="68"/>
      <c r="EW965" s="68"/>
      <c r="EX965" s="68"/>
      <c r="EY965" s="68"/>
      <c r="EZ965" s="68"/>
      <c r="FA965" s="68"/>
      <c r="FB965" s="68"/>
      <c r="FC965" s="68"/>
      <c r="FD965" s="68"/>
      <c r="FE965" s="68"/>
      <c r="FF965" s="68"/>
      <c r="FG965" s="68"/>
      <c r="FH965" s="68"/>
      <c r="FI965" s="68"/>
      <c r="FJ965" s="68"/>
      <c r="FK965" s="68"/>
      <c r="FL965" s="68"/>
    </row>
    <row r="966" spans="1:168" s="2" customFormat="1" ht="15" customHeight="1" x14ac:dyDescent="0.25">
      <c r="A966" s="1">
        <v>1</v>
      </c>
      <c r="B966" s="2" t="s">
        <v>1057</v>
      </c>
      <c r="C966" s="1" t="s">
        <v>34</v>
      </c>
      <c r="D966" s="1" t="s">
        <v>1058</v>
      </c>
      <c r="E966" s="1" t="s">
        <v>71</v>
      </c>
      <c r="F966" s="1" t="s">
        <v>32</v>
      </c>
      <c r="G966" s="3">
        <v>50000</v>
      </c>
      <c r="H966" s="72">
        <v>1651.48</v>
      </c>
      <c r="I966" s="3">
        <v>25</v>
      </c>
      <c r="J966" s="3">
        <f>+G966*2.87%</f>
        <v>1435</v>
      </c>
      <c r="K966" s="55">
        <f>+G966*7.1%</f>
        <v>3549.9999999999995</v>
      </c>
      <c r="L966" s="55">
        <f>+G966*1.15%</f>
        <v>575</v>
      </c>
      <c r="M966" s="3">
        <f>+G966*3.04%</f>
        <v>1520</v>
      </c>
      <c r="N966" s="55">
        <f>+G966*7.09%</f>
        <v>3545.0000000000005</v>
      </c>
      <c r="O966" s="5">
        <v>1350.12</v>
      </c>
      <c r="P966" s="3">
        <f>SUM(J966:N966)</f>
        <v>10625</v>
      </c>
      <c r="Q966" s="3">
        <f>+H966+I966+J966+M966+O966</f>
        <v>5981.5999999999995</v>
      </c>
      <c r="R966" s="3">
        <f>+K966+L966+N966</f>
        <v>7670</v>
      </c>
      <c r="S966" s="57">
        <f>+G966-Q966</f>
        <v>44018.400000000001</v>
      </c>
      <c r="T966" s="1">
        <v>111</v>
      </c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</row>
    <row r="967" spans="1:168" s="2" customFormat="1" ht="15" customHeight="1" x14ac:dyDescent="0.25">
      <c r="A967" s="1">
        <v>2</v>
      </c>
      <c r="B967" s="2" t="s">
        <v>1059</v>
      </c>
      <c r="C967" s="1" t="s">
        <v>34</v>
      </c>
      <c r="D967" s="1" t="s">
        <v>1058</v>
      </c>
      <c r="E967" s="1" t="s">
        <v>939</v>
      </c>
      <c r="F967" s="1" t="s">
        <v>32</v>
      </c>
      <c r="G967" s="3">
        <v>40000</v>
      </c>
      <c r="H967" s="4">
        <v>442.65</v>
      </c>
      <c r="I967" s="3">
        <v>25</v>
      </c>
      <c r="J967" s="3">
        <f>+G967*2.87%</f>
        <v>1148</v>
      </c>
      <c r="K967" s="55">
        <f>+G967*7.1%</f>
        <v>2839.9999999999995</v>
      </c>
      <c r="L967" s="55">
        <f>+G967*1.15%</f>
        <v>460</v>
      </c>
      <c r="M967" s="3">
        <f>+G967*3.04%</f>
        <v>1216</v>
      </c>
      <c r="N967" s="55">
        <f>+G967*7.09%</f>
        <v>2836</v>
      </c>
      <c r="O967" s="5">
        <v>0</v>
      </c>
      <c r="P967" s="3">
        <f>SUM(J967:N967)</f>
        <v>8500</v>
      </c>
      <c r="Q967" s="3">
        <f>+H967+I967+J967+M967+O967</f>
        <v>2831.65</v>
      </c>
      <c r="R967" s="3">
        <f>+K967+L967+N967</f>
        <v>6136</v>
      </c>
      <c r="S967" s="57">
        <f>+G967-Q967</f>
        <v>37168.35</v>
      </c>
      <c r="T967" s="1">
        <v>111</v>
      </c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</row>
    <row r="968" spans="1:168" s="2" customFormat="1" ht="15" customHeight="1" x14ac:dyDescent="0.25">
      <c r="A968" s="1">
        <v>3</v>
      </c>
      <c r="B968" s="2" t="s">
        <v>1060</v>
      </c>
      <c r="C968" s="1" t="s">
        <v>34</v>
      </c>
      <c r="D968" s="1" t="s">
        <v>1058</v>
      </c>
      <c r="E968" s="1" t="s">
        <v>939</v>
      </c>
      <c r="F968" s="1" t="s">
        <v>32</v>
      </c>
      <c r="G968" s="3">
        <v>40000</v>
      </c>
      <c r="H968" s="4">
        <v>442.65</v>
      </c>
      <c r="I968" s="3">
        <v>25</v>
      </c>
      <c r="J968" s="3">
        <f>+G968*2.87%</f>
        <v>1148</v>
      </c>
      <c r="K968" s="55">
        <f>+G968*7.1%</f>
        <v>2839.9999999999995</v>
      </c>
      <c r="L968" s="55">
        <f>+G968*1.15%</f>
        <v>460</v>
      </c>
      <c r="M968" s="3">
        <f>+G968*3.04%</f>
        <v>1216</v>
      </c>
      <c r="N968" s="55">
        <f>+G968*7.09%</f>
        <v>2836</v>
      </c>
      <c r="O968" s="5">
        <v>0</v>
      </c>
      <c r="P968" s="3">
        <f>SUM(J968:N968)</f>
        <v>8500</v>
      </c>
      <c r="Q968" s="3">
        <f>+H968+I968+J968+M968+O968</f>
        <v>2831.65</v>
      </c>
      <c r="R968" s="3">
        <f>+K968+L968+N968</f>
        <v>6136</v>
      </c>
      <c r="S968" s="57">
        <f>+G968-Q968</f>
        <v>37168.35</v>
      </c>
      <c r="T968" s="1">
        <v>111</v>
      </c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</row>
    <row r="969" spans="1:168" s="2" customFormat="1" ht="15" customHeight="1" thickBot="1" x14ac:dyDescent="0.3">
      <c r="A969" s="1">
        <v>4</v>
      </c>
      <c r="B969" s="2" t="s">
        <v>1061</v>
      </c>
      <c r="C969" s="1" t="s">
        <v>34</v>
      </c>
      <c r="D969" s="1" t="s">
        <v>1058</v>
      </c>
      <c r="E969" s="1" t="s">
        <v>939</v>
      </c>
      <c r="F969" s="1" t="s">
        <v>32</v>
      </c>
      <c r="G969" s="3">
        <v>40000</v>
      </c>
      <c r="H969" s="4">
        <v>442.65</v>
      </c>
      <c r="I969" s="3">
        <v>25</v>
      </c>
      <c r="J969" s="3">
        <f>+G969*2.87%</f>
        <v>1148</v>
      </c>
      <c r="K969" s="55">
        <f>+G969*7.1%</f>
        <v>2839.9999999999995</v>
      </c>
      <c r="L969" s="55">
        <f>+G969*1.15%</f>
        <v>460</v>
      </c>
      <c r="M969" s="3">
        <f>+G969*3.04%</f>
        <v>1216</v>
      </c>
      <c r="N969" s="55">
        <f>+G969*7.09%</f>
        <v>2836</v>
      </c>
      <c r="O969" s="5">
        <v>0</v>
      </c>
      <c r="P969" s="3">
        <f>SUM(J969:N969)</f>
        <v>8500</v>
      </c>
      <c r="Q969" s="3">
        <f>+H969+I969+J969+M969+O969</f>
        <v>2831.65</v>
      </c>
      <c r="R969" s="3">
        <f>+K969+L969+N969</f>
        <v>6136</v>
      </c>
      <c r="S969" s="57">
        <f>+G969-Q969</f>
        <v>37168.35</v>
      </c>
      <c r="T969" s="1">
        <v>111</v>
      </c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</row>
    <row r="970" spans="1:168" s="104" customFormat="1" ht="15" customHeight="1" thickBot="1" x14ac:dyDescent="0.3">
      <c r="A970" s="84">
        <f>+A969</f>
        <v>4</v>
      </c>
      <c r="B970" s="85"/>
      <c r="C970" s="85"/>
      <c r="D970" s="85"/>
      <c r="E970" s="85"/>
      <c r="F970" s="85"/>
      <c r="G970" s="67">
        <f t="shared" ref="G970:S970" si="265">SUM(G966:G969)</f>
        <v>170000</v>
      </c>
      <c r="H970" s="67">
        <f>SUM(H966:H969)</f>
        <v>2979.4300000000003</v>
      </c>
      <c r="I970" s="67">
        <f t="shared" si="265"/>
        <v>100</v>
      </c>
      <c r="J970" s="67">
        <f t="shared" si="265"/>
        <v>4879</v>
      </c>
      <c r="K970" s="67">
        <f t="shared" si="265"/>
        <v>12069.999999999998</v>
      </c>
      <c r="L970" s="67">
        <f t="shared" si="265"/>
        <v>1955</v>
      </c>
      <c r="M970" s="67">
        <f t="shared" si="265"/>
        <v>5168</v>
      </c>
      <c r="N970" s="67">
        <f t="shared" si="265"/>
        <v>12053</v>
      </c>
      <c r="O970" s="67">
        <f t="shared" si="265"/>
        <v>1350.12</v>
      </c>
      <c r="P970" s="67">
        <f t="shared" si="265"/>
        <v>36125</v>
      </c>
      <c r="Q970" s="67">
        <f t="shared" si="265"/>
        <v>14476.55</v>
      </c>
      <c r="R970" s="67">
        <f t="shared" si="265"/>
        <v>26078</v>
      </c>
      <c r="S970" s="67">
        <f t="shared" si="265"/>
        <v>155523.45000000001</v>
      </c>
      <c r="T970" s="67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  <c r="BQ970" s="68"/>
      <c r="BR970" s="68"/>
      <c r="BS970" s="68"/>
      <c r="BT970" s="68"/>
      <c r="BU970" s="68"/>
      <c r="BV970" s="68"/>
      <c r="BW970" s="68"/>
      <c r="BX970" s="68"/>
      <c r="BY970" s="68"/>
      <c r="BZ970" s="68"/>
      <c r="CA970" s="68"/>
      <c r="CB970" s="68"/>
      <c r="CC970" s="68"/>
      <c r="CD970" s="68"/>
      <c r="CE970" s="68"/>
      <c r="CF970" s="68"/>
      <c r="CG970" s="68"/>
      <c r="CH970" s="68"/>
      <c r="CI970" s="68"/>
      <c r="CJ970" s="68"/>
      <c r="CK970" s="68"/>
      <c r="CL970" s="68"/>
      <c r="CM970" s="68"/>
      <c r="CN970" s="68"/>
      <c r="CO970" s="68"/>
      <c r="CP970" s="68"/>
      <c r="CQ970" s="68"/>
      <c r="CR970" s="68"/>
      <c r="CS970" s="68"/>
      <c r="CT970" s="68"/>
      <c r="CU970" s="68"/>
      <c r="CV970" s="68"/>
      <c r="CW970" s="68"/>
      <c r="CX970" s="68"/>
      <c r="CY970" s="68"/>
      <c r="CZ970" s="68"/>
      <c r="DA970" s="68"/>
      <c r="DB970" s="68"/>
      <c r="DC970" s="68"/>
      <c r="DD970" s="68"/>
      <c r="DE970" s="68"/>
      <c r="DF970" s="68"/>
      <c r="DG970" s="68"/>
      <c r="DH970" s="68"/>
      <c r="DI970" s="68"/>
      <c r="DJ970" s="68"/>
      <c r="DK970" s="68"/>
      <c r="DL970" s="68"/>
      <c r="DM970" s="68"/>
      <c r="DN970" s="68"/>
      <c r="DO970" s="68"/>
      <c r="DP970" s="68"/>
      <c r="DQ970" s="68"/>
      <c r="DR970" s="68"/>
      <c r="DS970" s="68"/>
      <c r="DT970" s="68"/>
      <c r="DU970" s="68"/>
      <c r="DV970" s="68"/>
      <c r="DW970" s="68"/>
      <c r="DX970" s="68"/>
      <c r="DY970" s="68"/>
      <c r="DZ970" s="68"/>
      <c r="EA970" s="68"/>
      <c r="EB970" s="68"/>
      <c r="EC970" s="68"/>
      <c r="ED970" s="68"/>
      <c r="EE970" s="68"/>
      <c r="EF970" s="68"/>
      <c r="EG970" s="68"/>
      <c r="EH970" s="68"/>
      <c r="EI970" s="68"/>
      <c r="EJ970" s="68"/>
      <c r="EK970" s="68"/>
      <c r="EL970" s="68"/>
      <c r="EM970" s="68"/>
      <c r="EN970" s="68"/>
      <c r="EO970" s="68"/>
      <c r="EP970" s="68"/>
      <c r="EQ970" s="68"/>
      <c r="ER970" s="68"/>
      <c r="ES970" s="68"/>
      <c r="ET970" s="68"/>
      <c r="EU970" s="68"/>
      <c r="EV970" s="68"/>
      <c r="EW970" s="68"/>
      <c r="EX970" s="68"/>
      <c r="EY970" s="68"/>
      <c r="EZ970" s="68"/>
      <c r="FA970" s="68"/>
      <c r="FB970" s="68"/>
      <c r="FC970" s="68"/>
      <c r="FD970" s="68"/>
      <c r="FE970" s="68"/>
      <c r="FF970" s="68"/>
      <c r="FG970" s="68"/>
      <c r="FH970" s="68"/>
      <c r="FI970" s="68"/>
      <c r="FJ970" s="68"/>
      <c r="FK970" s="68"/>
      <c r="FL970" s="68"/>
    </row>
    <row r="971" spans="1:168" s="2" customFormat="1" ht="8.1" customHeight="1" x14ac:dyDescent="0.25">
      <c r="A971" s="69"/>
      <c r="B971" s="70"/>
      <c r="C971" s="70"/>
      <c r="D971" s="70"/>
      <c r="E971" s="70"/>
      <c r="F971" s="70"/>
      <c r="G971" s="68"/>
      <c r="H971" s="71"/>
      <c r="I971" s="68"/>
      <c r="J971" s="68"/>
      <c r="K971" s="68"/>
      <c r="L971" s="68"/>
      <c r="M971" s="55"/>
      <c r="N971" s="55"/>
      <c r="O971" s="105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  <c r="BQ971" s="68"/>
      <c r="BR971" s="68"/>
      <c r="BS971" s="68"/>
      <c r="BT971" s="68"/>
      <c r="BU971" s="68"/>
      <c r="BV971" s="68"/>
      <c r="BW971" s="68"/>
      <c r="BX971" s="68"/>
      <c r="BY971" s="68"/>
      <c r="BZ971" s="68"/>
      <c r="CA971" s="68"/>
      <c r="CB971" s="68"/>
      <c r="CC971" s="68"/>
      <c r="CD971" s="68"/>
      <c r="CE971" s="68"/>
      <c r="CF971" s="68"/>
      <c r="CG971" s="68"/>
      <c r="CH971" s="68"/>
      <c r="CI971" s="68"/>
      <c r="CJ971" s="68"/>
      <c r="CK971" s="68"/>
      <c r="CL971" s="68"/>
      <c r="CM971" s="68"/>
      <c r="CN971" s="68"/>
      <c r="CO971" s="68"/>
      <c r="CP971" s="68"/>
      <c r="CQ971" s="68"/>
      <c r="CR971" s="68"/>
      <c r="CS971" s="68"/>
      <c r="CT971" s="68"/>
      <c r="CU971" s="68"/>
      <c r="CV971" s="68"/>
      <c r="CW971" s="68"/>
      <c r="CX971" s="68"/>
      <c r="CY971" s="68"/>
      <c r="CZ971" s="68"/>
      <c r="DA971" s="68"/>
      <c r="DB971" s="68"/>
      <c r="DC971" s="68"/>
      <c r="DD971" s="68"/>
      <c r="DE971" s="68"/>
      <c r="DF971" s="68"/>
      <c r="DG971" s="68"/>
      <c r="DH971" s="68"/>
      <c r="DI971" s="68"/>
      <c r="DJ971" s="68"/>
      <c r="DK971" s="68"/>
      <c r="DL971" s="68"/>
      <c r="DM971" s="68"/>
      <c r="DN971" s="68"/>
      <c r="DO971" s="68"/>
      <c r="DP971" s="68"/>
      <c r="DQ971" s="68"/>
      <c r="DR971" s="68"/>
      <c r="DS971" s="68"/>
      <c r="DT971" s="68"/>
      <c r="DU971" s="68"/>
      <c r="DV971" s="68"/>
      <c r="DW971" s="68"/>
      <c r="DX971" s="68"/>
      <c r="DY971" s="68"/>
      <c r="DZ971" s="68"/>
      <c r="EA971" s="68"/>
      <c r="EB971" s="68"/>
      <c r="EC971" s="68"/>
      <c r="ED971" s="68"/>
      <c r="EE971" s="68"/>
      <c r="EF971" s="68"/>
      <c r="EG971" s="68"/>
      <c r="EH971" s="68"/>
      <c r="EI971" s="68"/>
      <c r="EJ971" s="68"/>
      <c r="EK971" s="68"/>
      <c r="EL971" s="68"/>
      <c r="EM971" s="68"/>
      <c r="EN971" s="68"/>
      <c r="EO971" s="68"/>
      <c r="EP971" s="68"/>
      <c r="EQ971" s="68"/>
      <c r="ER971" s="68"/>
      <c r="ES971" s="68"/>
      <c r="ET971" s="68"/>
      <c r="EU971" s="68"/>
      <c r="EV971" s="68"/>
      <c r="EW971" s="68"/>
      <c r="EX971" s="68"/>
      <c r="EY971" s="68"/>
      <c r="EZ971" s="68"/>
      <c r="FA971" s="68"/>
      <c r="FB971" s="68"/>
      <c r="FC971" s="68"/>
      <c r="FD971" s="68"/>
      <c r="FE971" s="68"/>
      <c r="FF971" s="68"/>
      <c r="FG971" s="68"/>
      <c r="FH971" s="68"/>
      <c r="FI971" s="68"/>
      <c r="FJ971" s="68"/>
      <c r="FK971" s="68"/>
      <c r="FL971" s="68"/>
    </row>
    <row r="972" spans="1:168" s="2" customFormat="1" ht="15" customHeight="1" x14ac:dyDescent="0.25">
      <c r="A972" s="48" t="s">
        <v>1062</v>
      </c>
      <c r="B972" s="48"/>
      <c r="C972" s="48"/>
      <c r="D972" s="48"/>
      <c r="E972" s="48"/>
      <c r="F972" s="95"/>
      <c r="G972" s="101"/>
      <c r="H972" s="106"/>
      <c r="I972" s="101"/>
      <c r="J972" s="101"/>
      <c r="K972" s="101"/>
      <c r="L972" s="49"/>
      <c r="M972" s="101"/>
      <c r="N972" s="101"/>
      <c r="O972" s="102"/>
      <c r="P972" s="101"/>
      <c r="Q972" s="101"/>
      <c r="R972" s="101"/>
      <c r="S972" s="101"/>
      <c r="T972" s="100"/>
      <c r="U972" s="100"/>
      <c r="V972" s="100"/>
      <c r="W972" s="100"/>
      <c r="X972" s="100"/>
      <c r="Y972" s="100"/>
      <c r="Z972" s="100"/>
      <c r="AA972" s="100"/>
      <c r="AB972" s="100"/>
      <c r="AC972" s="100"/>
      <c r="AD972" s="100"/>
      <c r="AE972" s="100"/>
      <c r="AF972" s="100"/>
      <c r="AG972" s="100"/>
      <c r="AH972" s="100"/>
      <c r="AI972" s="100"/>
      <c r="AJ972" s="100"/>
      <c r="AK972" s="100"/>
      <c r="AL972" s="100"/>
      <c r="AM972" s="100"/>
      <c r="AN972" s="100"/>
      <c r="AO972" s="100"/>
      <c r="AP972" s="100"/>
      <c r="AQ972" s="100"/>
      <c r="AR972" s="100"/>
      <c r="AS972" s="100"/>
      <c r="AT972" s="100"/>
      <c r="AU972" s="100"/>
      <c r="AV972" s="100"/>
      <c r="AW972" s="100"/>
      <c r="AX972" s="100"/>
      <c r="AY972" s="100"/>
      <c r="AZ972" s="100"/>
      <c r="BA972" s="100"/>
      <c r="BB972" s="100"/>
      <c r="BC972" s="100"/>
      <c r="BD972" s="100"/>
      <c r="BE972" s="100"/>
      <c r="BF972" s="100"/>
      <c r="BG972" s="100"/>
      <c r="BH972" s="100"/>
      <c r="BI972" s="100"/>
      <c r="BJ972" s="100"/>
      <c r="BK972" s="100"/>
      <c r="BL972" s="100"/>
      <c r="BM972" s="100"/>
      <c r="BN972" s="100"/>
      <c r="BO972" s="100"/>
      <c r="BP972" s="100"/>
      <c r="BQ972" s="100"/>
      <c r="BR972" s="100"/>
      <c r="BS972" s="100"/>
      <c r="BT972" s="100"/>
      <c r="BU972" s="100"/>
      <c r="BV972" s="100"/>
      <c r="BW972" s="100"/>
      <c r="BX972" s="100"/>
      <c r="BY972" s="100"/>
      <c r="BZ972" s="100"/>
      <c r="CA972" s="100"/>
      <c r="CB972" s="100"/>
      <c r="CC972" s="100"/>
      <c r="CD972" s="100"/>
      <c r="CE972" s="100"/>
      <c r="CF972" s="100"/>
      <c r="CG972" s="100"/>
      <c r="CH972" s="100"/>
      <c r="CI972" s="100"/>
      <c r="CJ972" s="100"/>
      <c r="CK972" s="100"/>
      <c r="CL972" s="100"/>
      <c r="CM972" s="100"/>
      <c r="CN972" s="100"/>
      <c r="CO972" s="100"/>
      <c r="CP972" s="100"/>
      <c r="CQ972" s="100"/>
      <c r="CR972" s="100"/>
      <c r="CS972" s="100"/>
      <c r="CT972" s="100"/>
      <c r="CU972" s="100"/>
      <c r="CV972" s="100"/>
      <c r="CW972" s="100"/>
      <c r="CX972" s="100"/>
      <c r="CY972" s="100"/>
      <c r="CZ972" s="100"/>
      <c r="DA972" s="100"/>
      <c r="DB972" s="100"/>
      <c r="DC972" s="100"/>
      <c r="DD972" s="100"/>
      <c r="DE972" s="100"/>
      <c r="DF972" s="100"/>
      <c r="DG972" s="100"/>
      <c r="DH972" s="100"/>
      <c r="DI972" s="100"/>
      <c r="DJ972" s="100"/>
      <c r="DK972" s="100"/>
      <c r="DL972" s="100"/>
      <c r="DM972" s="100"/>
      <c r="DN972" s="100"/>
      <c r="DO972" s="100"/>
      <c r="DP972" s="100"/>
      <c r="DQ972" s="100"/>
      <c r="DR972" s="100"/>
      <c r="DS972" s="100"/>
      <c r="DT972" s="100"/>
      <c r="DU972" s="100"/>
      <c r="DV972" s="100"/>
      <c r="DW972" s="100"/>
      <c r="DX972" s="100"/>
      <c r="DY972" s="100"/>
      <c r="DZ972" s="100"/>
      <c r="EA972" s="100"/>
      <c r="EB972" s="100"/>
      <c r="EC972" s="100"/>
      <c r="ED972" s="100"/>
      <c r="EE972" s="100"/>
      <c r="EF972" s="100"/>
      <c r="EG972" s="100"/>
      <c r="EH972" s="100"/>
      <c r="EI972" s="100"/>
      <c r="EJ972" s="100"/>
      <c r="EK972" s="100"/>
      <c r="EL972" s="100"/>
      <c r="EM972" s="100"/>
      <c r="EN972" s="100"/>
      <c r="EO972" s="100"/>
      <c r="EP972" s="100"/>
      <c r="EQ972" s="100"/>
      <c r="ER972" s="100"/>
      <c r="ES972" s="100"/>
      <c r="ET972" s="100"/>
      <c r="EU972" s="100"/>
      <c r="EV972" s="100"/>
      <c r="EW972" s="100"/>
      <c r="EX972" s="100"/>
      <c r="EY972" s="100"/>
      <c r="EZ972" s="100"/>
      <c r="FA972" s="100"/>
      <c r="FB972" s="100"/>
      <c r="FC972" s="100"/>
      <c r="FD972" s="100"/>
      <c r="FE972" s="100"/>
      <c r="FF972" s="100"/>
      <c r="FG972" s="100"/>
      <c r="FH972" s="100"/>
      <c r="FI972" s="100"/>
      <c r="FJ972" s="100"/>
      <c r="FK972" s="100"/>
      <c r="FL972" s="100"/>
    </row>
    <row r="973" spans="1:168" s="2" customFormat="1" ht="8.1" customHeight="1" x14ac:dyDescent="0.25">
      <c r="A973" s="54"/>
      <c r="B973" s="54"/>
      <c r="C973" s="54"/>
      <c r="D973" s="54"/>
      <c r="E973" s="54"/>
      <c r="F973" s="134"/>
      <c r="G973" s="3"/>
      <c r="H973" s="107"/>
      <c r="I973" s="3"/>
      <c r="J973" s="3"/>
      <c r="K973" s="3"/>
      <c r="L973" s="44"/>
      <c r="M973" s="3"/>
      <c r="N973" s="3"/>
      <c r="O973" s="5"/>
      <c r="P973" s="3"/>
      <c r="Q973" s="3"/>
      <c r="R973" s="3"/>
      <c r="S973" s="3"/>
    </row>
    <row r="974" spans="1:168" s="2" customFormat="1" ht="15" customHeight="1" x14ac:dyDescent="0.25">
      <c r="A974" s="149">
        <v>1</v>
      </c>
      <c r="B974" s="2" t="s">
        <v>1063</v>
      </c>
      <c r="C974" s="1" t="s">
        <v>30</v>
      </c>
      <c r="D974" s="1" t="s">
        <v>1062</v>
      </c>
      <c r="E974" s="165" t="s">
        <v>1064</v>
      </c>
      <c r="F974" s="1" t="s">
        <v>32</v>
      </c>
      <c r="G974" s="3">
        <v>31500</v>
      </c>
      <c r="H974" s="133">
        <v>0</v>
      </c>
      <c r="I974" s="3">
        <v>25</v>
      </c>
      <c r="J974" s="3">
        <f>+G974*2.87%</f>
        <v>904.05</v>
      </c>
      <c r="K974" s="55">
        <f>+G974*7.1%</f>
        <v>2236.5</v>
      </c>
      <c r="L974" s="55">
        <f>+G974*1.15%</f>
        <v>362.25</v>
      </c>
      <c r="M974" s="3">
        <f>+G974*3.04%</f>
        <v>957.6</v>
      </c>
      <c r="N974" s="55">
        <f>+G974*7.09%</f>
        <v>2233.3500000000004</v>
      </c>
      <c r="O974" s="5">
        <v>0</v>
      </c>
      <c r="P974" s="3">
        <f>SUM(J974:N974)</f>
        <v>6693.7500000000009</v>
      </c>
      <c r="Q974" s="3">
        <f>+H974+I974+J974+M974+O974</f>
        <v>1886.65</v>
      </c>
      <c r="R974" s="3">
        <f>+K974+L974+N974</f>
        <v>4832.1000000000004</v>
      </c>
      <c r="S974" s="57">
        <f>+G974-Q974</f>
        <v>29613.35</v>
      </c>
      <c r="T974" s="1">
        <v>111</v>
      </c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</row>
    <row r="975" spans="1:168" s="2" customFormat="1" ht="15" customHeight="1" x14ac:dyDescent="0.25">
      <c r="A975" s="81">
        <v>2</v>
      </c>
      <c r="B975" s="2" t="s">
        <v>1065</v>
      </c>
      <c r="C975" s="1" t="s">
        <v>34</v>
      </c>
      <c r="D975" s="1" t="s">
        <v>1062</v>
      </c>
      <c r="E975" s="1" t="s">
        <v>1066</v>
      </c>
      <c r="F975" s="1" t="s">
        <v>82</v>
      </c>
      <c r="G975" s="3">
        <v>91500</v>
      </c>
      <c r="H975" s="4">
        <v>10105.959999999999</v>
      </c>
      <c r="I975" s="3">
        <v>25</v>
      </c>
      <c r="J975" s="3">
        <f t="shared" ref="J975:J984" si="266">+G975*2.87%</f>
        <v>2626.05</v>
      </c>
      <c r="K975" s="55">
        <f t="shared" ref="K975:K984" si="267">+G975*7.1%</f>
        <v>6496.4999999999991</v>
      </c>
      <c r="L975" s="3">
        <v>748.08</v>
      </c>
      <c r="M975" s="3">
        <f t="shared" ref="M975:M984" si="268">+G975*3.04%</f>
        <v>2781.6</v>
      </c>
      <c r="N975" s="55">
        <f t="shared" ref="N975:N984" si="269">+G975*7.09%</f>
        <v>6487.35</v>
      </c>
      <c r="O975" s="5">
        <v>0</v>
      </c>
      <c r="P975" s="3">
        <f t="shared" ref="P975:P984" si="270">SUM(J975:N975)</f>
        <v>19139.580000000002</v>
      </c>
      <c r="Q975" s="3">
        <f t="shared" ref="Q975:Q984" si="271">+H975+I975+J975+M975+O975</f>
        <v>15538.609999999999</v>
      </c>
      <c r="R975" s="3">
        <f t="shared" ref="R975:R984" si="272">+K975+L975+N975</f>
        <v>13731.93</v>
      </c>
      <c r="S975" s="57">
        <f t="shared" ref="S975:S984" si="273">+G975-Q975</f>
        <v>75961.39</v>
      </c>
      <c r="T975" s="1">
        <v>111</v>
      </c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</row>
    <row r="976" spans="1:168" s="2" customFormat="1" ht="14.25" customHeight="1" x14ac:dyDescent="0.25">
      <c r="A976" s="149">
        <v>3</v>
      </c>
      <c r="B976" s="2" t="s">
        <v>1067</v>
      </c>
      <c r="C976" s="1" t="s">
        <v>34</v>
      </c>
      <c r="D976" s="1" t="s">
        <v>1062</v>
      </c>
      <c r="E976" s="124" t="s">
        <v>1068</v>
      </c>
      <c r="F976" s="1" t="s">
        <v>32</v>
      </c>
      <c r="G976" s="3">
        <v>50000</v>
      </c>
      <c r="H976" s="58">
        <v>1854</v>
      </c>
      <c r="I976" s="3">
        <v>25</v>
      </c>
      <c r="J976" s="3">
        <f t="shared" si="266"/>
        <v>1435</v>
      </c>
      <c r="K976" s="55">
        <f>+G976*7.1%</f>
        <v>3549.9999999999995</v>
      </c>
      <c r="L976" s="55">
        <f t="shared" ref="L976:L984" si="274">+G976*1.15%</f>
        <v>575</v>
      </c>
      <c r="M976" s="3">
        <f t="shared" si="268"/>
        <v>1520</v>
      </c>
      <c r="N976" s="55">
        <f t="shared" si="269"/>
        <v>3545.0000000000005</v>
      </c>
      <c r="O976" s="5">
        <v>0</v>
      </c>
      <c r="P976" s="3">
        <f t="shared" si="270"/>
        <v>10625</v>
      </c>
      <c r="Q976" s="3">
        <f t="shared" si="271"/>
        <v>4834</v>
      </c>
      <c r="R976" s="3">
        <f t="shared" si="272"/>
        <v>7670</v>
      </c>
      <c r="S976" s="57">
        <f t="shared" si="273"/>
        <v>45166</v>
      </c>
      <c r="T976" s="1">
        <v>111</v>
      </c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</row>
    <row r="977" spans="1:168" s="2" customFormat="1" ht="15" customHeight="1" x14ac:dyDescent="0.25">
      <c r="A977" s="81">
        <v>4</v>
      </c>
      <c r="B977" s="2" t="s">
        <v>1069</v>
      </c>
      <c r="C977" s="1" t="s">
        <v>34</v>
      </c>
      <c r="D977" s="1" t="s">
        <v>1062</v>
      </c>
      <c r="E977" s="1" t="s">
        <v>595</v>
      </c>
      <c r="F977" s="1" t="s">
        <v>32</v>
      </c>
      <c r="G977" s="3">
        <v>24150</v>
      </c>
      <c r="H977" s="58">
        <v>0</v>
      </c>
      <c r="I977" s="3">
        <v>25</v>
      </c>
      <c r="J977" s="3">
        <f t="shared" si="266"/>
        <v>693.10500000000002</v>
      </c>
      <c r="K977" s="55">
        <f t="shared" si="267"/>
        <v>1714.6499999999999</v>
      </c>
      <c r="L977" s="55">
        <f t="shared" si="274"/>
        <v>277.72500000000002</v>
      </c>
      <c r="M977" s="3">
        <f t="shared" si="268"/>
        <v>734.16</v>
      </c>
      <c r="N977" s="55">
        <f t="shared" si="269"/>
        <v>1712.2350000000001</v>
      </c>
      <c r="O977" s="5">
        <v>0</v>
      </c>
      <c r="P977" s="3">
        <f t="shared" si="270"/>
        <v>5131.875</v>
      </c>
      <c r="Q977" s="3">
        <f t="shared" si="271"/>
        <v>1452.2649999999999</v>
      </c>
      <c r="R977" s="3">
        <f t="shared" si="272"/>
        <v>3704.61</v>
      </c>
      <c r="S977" s="57">
        <f t="shared" si="273"/>
        <v>22697.735000000001</v>
      </c>
      <c r="T977" s="1">
        <v>111</v>
      </c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</row>
    <row r="978" spans="1:168" s="2" customFormat="1" ht="15" customHeight="1" x14ac:dyDescent="0.25">
      <c r="A978" s="149">
        <v>5</v>
      </c>
      <c r="B978" s="2" t="s">
        <v>1070</v>
      </c>
      <c r="C978" s="1" t="s">
        <v>34</v>
      </c>
      <c r="D978" s="1" t="s">
        <v>1062</v>
      </c>
      <c r="E978" s="124" t="s">
        <v>1068</v>
      </c>
      <c r="F978" s="1" t="s">
        <v>32</v>
      </c>
      <c r="G978" s="3">
        <v>40000</v>
      </c>
      <c r="H978" s="4">
        <v>240.13</v>
      </c>
      <c r="I978" s="3">
        <v>25</v>
      </c>
      <c r="J978" s="3">
        <f t="shared" si="266"/>
        <v>1148</v>
      </c>
      <c r="K978" s="55">
        <f t="shared" si="267"/>
        <v>2839.9999999999995</v>
      </c>
      <c r="L978" s="55">
        <f t="shared" si="274"/>
        <v>460</v>
      </c>
      <c r="M978" s="3">
        <f t="shared" si="268"/>
        <v>1216</v>
      </c>
      <c r="N978" s="55">
        <f t="shared" si="269"/>
        <v>2836</v>
      </c>
      <c r="O978" s="5">
        <v>1350.12</v>
      </c>
      <c r="P978" s="3">
        <f t="shared" si="270"/>
        <v>8500</v>
      </c>
      <c r="Q978" s="3">
        <f t="shared" si="271"/>
        <v>3979.25</v>
      </c>
      <c r="R978" s="3">
        <f t="shared" si="272"/>
        <v>6136</v>
      </c>
      <c r="S978" s="57">
        <f t="shared" si="273"/>
        <v>36020.75</v>
      </c>
      <c r="T978" s="1">
        <v>111</v>
      </c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</row>
    <row r="979" spans="1:168" s="2" customFormat="1" ht="15" customHeight="1" x14ac:dyDescent="0.25">
      <c r="A979" s="81">
        <v>6</v>
      </c>
      <c r="B979" s="122" t="s">
        <v>1071</v>
      </c>
      <c r="C979" s="1" t="s">
        <v>30</v>
      </c>
      <c r="D979" s="1" t="s">
        <v>1062</v>
      </c>
      <c r="E979" s="1" t="s">
        <v>66</v>
      </c>
      <c r="F979" s="1" t="s">
        <v>32</v>
      </c>
      <c r="G979" s="3">
        <v>22575</v>
      </c>
      <c r="H979" s="58">
        <v>0</v>
      </c>
      <c r="I979" s="3">
        <v>25</v>
      </c>
      <c r="J979" s="3">
        <f>+G979*2.87%</f>
        <v>647.90250000000003</v>
      </c>
      <c r="K979" s="55">
        <f>+G979*7.1%</f>
        <v>1602.8249999999998</v>
      </c>
      <c r="L979" s="55">
        <f>+G979*1.15%</f>
        <v>259.61250000000001</v>
      </c>
      <c r="M979" s="3">
        <f>+G979*3.04%</f>
        <v>686.28</v>
      </c>
      <c r="N979" s="55">
        <f>+G979*7.09%</f>
        <v>1600.5675000000001</v>
      </c>
      <c r="O979" s="5">
        <v>0</v>
      </c>
      <c r="P979" s="3">
        <f>SUM(J979:N979)</f>
        <v>4797.1875</v>
      </c>
      <c r="Q979" s="3">
        <f>+H979+I979+J979+M979+O979</f>
        <v>1359.1824999999999</v>
      </c>
      <c r="R979" s="3">
        <f>+K979+L979+N979</f>
        <v>3463.0050000000001</v>
      </c>
      <c r="S979" s="57">
        <f>+G979-Q979</f>
        <v>21215.817500000001</v>
      </c>
      <c r="T979" s="1">
        <v>111</v>
      </c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</row>
    <row r="980" spans="1:168" s="53" customFormat="1" ht="15" customHeight="1" x14ac:dyDescent="0.25">
      <c r="A980" s="149">
        <v>7</v>
      </c>
      <c r="B980" s="2" t="s">
        <v>1072</v>
      </c>
      <c r="C980" s="1" t="s">
        <v>34</v>
      </c>
      <c r="D980" s="1" t="s">
        <v>1062</v>
      </c>
      <c r="E980" s="1" t="s">
        <v>464</v>
      </c>
      <c r="F980" s="1" t="s">
        <v>32</v>
      </c>
      <c r="G980" s="3">
        <v>26500</v>
      </c>
      <c r="H980" s="58">
        <v>0</v>
      </c>
      <c r="I980" s="3">
        <v>25</v>
      </c>
      <c r="J980" s="3">
        <f t="shared" si="266"/>
        <v>760.55</v>
      </c>
      <c r="K980" s="55">
        <f t="shared" si="267"/>
        <v>1881.4999999999998</v>
      </c>
      <c r="L980" s="55">
        <f t="shared" si="274"/>
        <v>304.75</v>
      </c>
      <c r="M980" s="3">
        <f t="shared" si="268"/>
        <v>805.6</v>
      </c>
      <c r="N980" s="55">
        <f t="shared" si="269"/>
        <v>1878.8500000000001</v>
      </c>
      <c r="O980" s="5">
        <v>0</v>
      </c>
      <c r="P980" s="3">
        <f t="shared" si="270"/>
        <v>5631.25</v>
      </c>
      <c r="Q980" s="3">
        <f t="shared" si="271"/>
        <v>1591.15</v>
      </c>
      <c r="R980" s="3">
        <f t="shared" si="272"/>
        <v>4065.1000000000004</v>
      </c>
      <c r="S980" s="57">
        <f t="shared" si="273"/>
        <v>24908.85</v>
      </c>
      <c r="T980" s="1">
        <v>111</v>
      </c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</row>
    <row r="981" spans="1:168" s="2" customFormat="1" ht="15" customHeight="1" x14ac:dyDescent="0.25">
      <c r="A981" s="81">
        <v>8</v>
      </c>
      <c r="B981" s="2" t="s">
        <v>1073</v>
      </c>
      <c r="C981" s="1" t="s">
        <v>30</v>
      </c>
      <c r="D981" s="1" t="s">
        <v>1062</v>
      </c>
      <c r="E981" s="1" t="s">
        <v>66</v>
      </c>
      <c r="F981" s="1" t="s">
        <v>32</v>
      </c>
      <c r="G981" s="3">
        <v>22575</v>
      </c>
      <c r="H981" s="58">
        <v>0</v>
      </c>
      <c r="I981" s="3">
        <v>25</v>
      </c>
      <c r="J981" s="3">
        <f t="shared" si="266"/>
        <v>647.90250000000003</v>
      </c>
      <c r="K981" s="55">
        <f t="shared" si="267"/>
        <v>1602.8249999999998</v>
      </c>
      <c r="L981" s="55">
        <f t="shared" si="274"/>
        <v>259.61250000000001</v>
      </c>
      <c r="M981" s="3">
        <f t="shared" si="268"/>
        <v>686.28</v>
      </c>
      <c r="N981" s="55">
        <f t="shared" si="269"/>
        <v>1600.5675000000001</v>
      </c>
      <c r="O981" s="5">
        <v>0</v>
      </c>
      <c r="P981" s="3">
        <f t="shared" si="270"/>
        <v>4797.1875</v>
      </c>
      <c r="Q981" s="3">
        <f t="shared" si="271"/>
        <v>1359.1824999999999</v>
      </c>
      <c r="R981" s="3">
        <f t="shared" si="272"/>
        <v>3463.0050000000001</v>
      </c>
      <c r="S981" s="57">
        <f t="shared" si="273"/>
        <v>21215.817500000001</v>
      </c>
      <c r="T981" s="1">
        <v>111</v>
      </c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</row>
    <row r="982" spans="1:168" s="2" customFormat="1" ht="15" customHeight="1" x14ac:dyDescent="0.25">
      <c r="A982" s="149">
        <v>9</v>
      </c>
      <c r="B982" s="2" t="s">
        <v>1074</v>
      </c>
      <c r="C982" s="1" t="s">
        <v>34</v>
      </c>
      <c r="D982" s="1" t="s">
        <v>1062</v>
      </c>
      <c r="E982" s="1" t="s">
        <v>595</v>
      </c>
      <c r="F982" s="1" t="s">
        <v>32</v>
      </c>
      <c r="G982" s="3">
        <v>24150</v>
      </c>
      <c r="H982" s="58">
        <v>0</v>
      </c>
      <c r="I982" s="3">
        <v>25</v>
      </c>
      <c r="J982" s="3">
        <f t="shared" si="266"/>
        <v>693.10500000000002</v>
      </c>
      <c r="K982" s="55">
        <f t="shared" si="267"/>
        <v>1714.6499999999999</v>
      </c>
      <c r="L982" s="55">
        <f t="shared" si="274"/>
        <v>277.72500000000002</v>
      </c>
      <c r="M982" s="3">
        <f t="shared" si="268"/>
        <v>734.16</v>
      </c>
      <c r="N982" s="55">
        <f t="shared" si="269"/>
        <v>1712.2350000000001</v>
      </c>
      <c r="O982" s="5">
        <v>0</v>
      </c>
      <c r="P982" s="3">
        <f t="shared" si="270"/>
        <v>5131.875</v>
      </c>
      <c r="Q982" s="3">
        <f t="shared" si="271"/>
        <v>1452.2649999999999</v>
      </c>
      <c r="R982" s="3">
        <f t="shared" si="272"/>
        <v>3704.61</v>
      </c>
      <c r="S982" s="57">
        <f t="shared" si="273"/>
        <v>22697.735000000001</v>
      </c>
      <c r="T982" s="1">
        <v>111</v>
      </c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</row>
    <row r="983" spans="1:168" s="2" customFormat="1" ht="15" customHeight="1" x14ac:dyDescent="0.25">
      <c r="A983" s="81">
        <v>10</v>
      </c>
      <c r="B983" s="2" t="s">
        <v>1075</v>
      </c>
      <c r="C983" s="1" t="s">
        <v>34</v>
      </c>
      <c r="D983" s="1" t="s">
        <v>1062</v>
      </c>
      <c r="E983" s="1" t="s">
        <v>64</v>
      </c>
      <c r="F983" s="1" t="s">
        <v>32</v>
      </c>
      <c r="G983" s="3">
        <v>30000</v>
      </c>
      <c r="H983" s="58">
        <v>0</v>
      </c>
      <c r="I983" s="3">
        <v>25</v>
      </c>
      <c r="J983" s="3">
        <f t="shared" si="266"/>
        <v>861</v>
      </c>
      <c r="K983" s="55">
        <f t="shared" si="267"/>
        <v>2130</v>
      </c>
      <c r="L983" s="55">
        <f t="shared" si="274"/>
        <v>345</v>
      </c>
      <c r="M983" s="3">
        <f t="shared" si="268"/>
        <v>912</v>
      </c>
      <c r="N983" s="55">
        <f t="shared" si="269"/>
        <v>2127</v>
      </c>
      <c r="O983" s="5">
        <v>0</v>
      </c>
      <c r="P983" s="3">
        <f t="shared" si="270"/>
        <v>6375</v>
      </c>
      <c r="Q983" s="3">
        <f t="shared" si="271"/>
        <v>1798</v>
      </c>
      <c r="R983" s="3">
        <f t="shared" si="272"/>
        <v>4602</v>
      </c>
      <c r="S983" s="57">
        <f t="shared" si="273"/>
        <v>28202</v>
      </c>
      <c r="T983" s="1">
        <v>111</v>
      </c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</row>
    <row r="984" spans="1:168" s="2" customFormat="1" ht="15" customHeight="1" x14ac:dyDescent="0.25">
      <c r="A984" s="149">
        <v>11</v>
      </c>
      <c r="B984" s="2" t="s">
        <v>1076</v>
      </c>
      <c r="C984" s="1" t="s">
        <v>34</v>
      </c>
      <c r="D984" s="1" t="s">
        <v>1062</v>
      </c>
      <c r="E984" s="1" t="s">
        <v>595</v>
      </c>
      <c r="F984" s="1" t="s">
        <v>32</v>
      </c>
      <c r="G984" s="3">
        <v>24150</v>
      </c>
      <c r="H984" s="58">
        <v>0</v>
      </c>
      <c r="I984" s="3">
        <v>25</v>
      </c>
      <c r="J984" s="3">
        <f t="shared" si="266"/>
        <v>693.10500000000002</v>
      </c>
      <c r="K984" s="55">
        <f t="shared" si="267"/>
        <v>1714.6499999999999</v>
      </c>
      <c r="L984" s="55">
        <f t="shared" si="274"/>
        <v>277.72500000000002</v>
      </c>
      <c r="M984" s="3">
        <f t="shared" si="268"/>
        <v>734.16</v>
      </c>
      <c r="N984" s="55">
        <f t="shared" si="269"/>
        <v>1712.2350000000001</v>
      </c>
      <c r="O984" s="5">
        <v>0</v>
      </c>
      <c r="P984" s="3">
        <f t="shared" si="270"/>
        <v>5131.875</v>
      </c>
      <c r="Q984" s="3">
        <f t="shared" si="271"/>
        <v>1452.2649999999999</v>
      </c>
      <c r="R984" s="3">
        <f t="shared" si="272"/>
        <v>3704.61</v>
      </c>
      <c r="S984" s="57">
        <f t="shared" si="273"/>
        <v>22697.735000000001</v>
      </c>
      <c r="T984" s="1">
        <v>111</v>
      </c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</row>
    <row r="985" spans="1:168" s="2" customFormat="1" ht="15" customHeight="1" x14ac:dyDescent="0.25">
      <c r="A985" s="81">
        <v>12</v>
      </c>
      <c r="B985" s="2" t="s">
        <v>1077</v>
      </c>
      <c r="C985" s="1" t="s">
        <v>30</v>
      </c>
      <c r="D985" s="1" t="s">
        <v>1062</v>
      </c>
      <c r="E985" s="1" t="s">
        <v>1078</v>
      </c>
      <c r="F985" s="1" t="s">
        <v>32</v>
      </c>
      <c r="G985" s="3">
        <v>80000</v>
      </c>
      <c r="H985" s="58">
        <v>7400.87</v>
      </c>
      <c r="I985" s="3">
        <v>25</v>
      </c>
      <c r="J985" s="3">
        <f>+G985*2.87%</f>
        <v>2296</v>
      </c>
      <c r="K985" s="55">
        <f>+G985*7.1%</f>
        <v>5679.9999999999991</v>
      </c>
      <c r="L985" s="3">
        <v>748.08</v>
      </c>
      <c r="M985" s="3">
        <f>+G985*3.04%</f>
        <v>2432</v>
      </c>
      <c r="N985" s="55">
        <f>+G985*7.09%</f>
        <v>5672</v>
      </c>
      <c r="O985" s="5">
        <v>0</v>
      </c>
      <c r="P985" s="3">
        <f>SUM(J985:N985)</f>
        <v>16828.080000000002</v>
      </c>
      <c r="Q985" s="3">
        <f>+H985+I985+J985+M985+O985</f>
        <v>12153.869999999999</v>
      </c>
      <c r="R985" s="3">
        <f>+K985+L985+N985</f>
        <v>12100.079999999998</v>
      </c>
      <c r="S985" s="57">
        <f>+G985-Q985</f>
        <v>67846.13</v>
      </c>
      <c r="T985" s="1">
        <v>111</v>
      </c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</row>
    <row r="986" spans="1:168" s="2" customFormat="1" ht="15" customHeight="1" x14ac:dyDescent="0.25">
      <c r="A986" s="149">
        <v>13</v>
      </c>
      <c r="B986" s="2" t="s">
        <v>1079</v>
      </c>
      <c r="C986" s="1" t="s">
        <v>34</v>
      </c>
      <c r="D986" s="1" t="s">
        <v>1062</v>
      </c>
      <c r="E986" s="1" t="s">
        <v>1080</v>
      </c>
      <c r="F986" s="1" t="s">
        <v>32</v>
      </c>
      <c r="G986" s="3">
        <v>40000</v>
      </c>
      <c r="H986" s="107">
        <v>442.65</v>
      </c>
      <c r="I986" s="3">
        <v>25</v>
      </c>
      <c r="J986" s="3">
        <f>+G986*2.87%</f>
        <v>1148</v>
      </c>
      <c r="K986" s="55">
        <f>+G986*7.1%</f>
        <v>2839.9999999999995</v>
      </c>
      <c r="L986" s="55">
        <f>+G986*1.15%</f>
        <v>460</v>
      </c>
      <c r="M986" s="3">
        <f>+G986*3.04%</f>
        <v>1216</v>
      </c>
      <c r="N986" s="55">
        <f>+G986*7.09%</f>
        <v>2836</v>
      </c>
      <c r="O986" s="5">
        <v>0</v>
      </c>
      <c r="P986" s="3">
        <f>SUM(J986:N986)</f>
        <v>8500</v>
      </c>
      <c r="Q986" s="3">
        <f>+H986+I986+J986+M986+O986</f>
        <v>2831.65</v>
      </c>
      <c r="R986" s="3">
        <f>+K986+L986+N986</f>
        <v>6136</v>
      </c>
      <c r="S986" s="57">
        <f>+G986-Q986</f>
        <v>37168.35</v>
      </c>
      <c r="T986" s="1">
        <v>111</v>
      </c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</row>
    <row r="987" spans="1:168" s="2" customFormat="1" ht="15" customHeight="1" x14ac:dyDescent="0.25">
      <c r="A987" s="81">
        <v>14</v>
      </c>
      <c r="B987" s="2" t="s">
        <v>1081</v>
      </c>
      <c r="C987" s="1" t="s">
        <v>30</v>
      </c>
      <c r="D987" s="1" t="s">
        <v>1062</v>
      </c>
      <c r="E987" s="1" t="s">
        <v>1082</v>
      </c>
      <c r="F987" s="1" t="s">
        <v>32</v>
      </c>
      <c r="G987" s="3">
        <v>59500</v>
      </c>
      <c r="H987" s="107">
        <v>3392.59</v>
      </c>
      <c r="I987" s="3">
        <v>25</v>
      </c>
      <c r="J987" s="3">
        <f>+G987*2.87%</f>
        <v>1707.65</v>
      </c>
      <c r="K987" s="55">
        <f>+G987*7.1%</f>
        <v>4224.5</v>
      </c>
      <c r="L987" s="55">
        <f>+G987*1.15%</f>
        <v>684.25</v>
      </c>
      <c r="M987" s="3">
        <f>+G987*3.04%</f>
        <v>1808.8</v>
      </c>
      <c r="N987" s="55">
        <f>+G987*7.09%</f>
        <v>4218.55</v>
      </c>
      <c r="O987" s="5">
        <v>0</v>
      </c>
      <c r="P987" s="3">
        <f>SUM(J987:N987)</f>
        <v>12643.75</v>
      </c>
      <c r="Q987" s="3">
        <f>+H987+I987+J987+M987+O987</f>
        <v>6934.04</v>
      </c>
      <c r="R987" s="3">
        <f>+K987+L987+N987</f>
        <v>9127.2999999999993</v>
      </c>
      <c r="S987" s="57">
        <f>+G987-Q987</f>
        <v>52565.96</v>
      </c>
      <c r="T987" s="1">
        <v>111</v>
      </c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</row>
    <row r="988" spans="1:168" s="2" customFormat="1" ht="15" customHeight="1" x14ac:dyDescent="0.25">
      <c r="A988" s="149">
        <v>15</v>
      </c>
      <c r="B988" s="2" t="s">
        <v>1083</v>
      </c>
      <c r="C988" s="1" t="s">
        <v>30</v>
      </c>
      <c r="D988" s="1" t="str">
        <f>+D987</f>
        <v>DIRECCIÓN DE FARMACIAS DEL PUEBLO</v>
      </c>
      <c r="E988" s="1" t="s">
        <v>121</v>
      </c>
      <c r="F988" s="1" t="s">
        <v>32</v>
      </c>
      <c r="G988" s="3">
        <v>24150</v>
      </c>
      <c r="H988" s="133">
        <v>0</v>
      </c>
      <c r="I988" s="3">
        <v>25</v>
      </c>
      <c r="J988" s="3">
        <f>+G988*2.87%</f>
        <v>693.10500000000002</v>
      </c>
      <c r="K988" s="55">
        <f>+G988*7.1%</f>
        <v>1714.6499999999999</v>
      </c>
      <c r="L988" s="55">
        <f>+G988*1.15%</f>
        <v>277.72500000000002</v>
      </c>
      <c r="M988" s="3">
        <f>+G988*3.04%</f>
        <v>734.16</v>
      </c>
      <c r="N988" s="55">
        <f>+G988*7.09%</f>
        <v>1712.2350000000001</v>
      </c>
      <c r="O988" s="5">
        <v>1350.12</v>
      </c>
      <c r="P988" s="3">
        <f>SUM(J988:N988)</f>
        <v>5131.875</v>
      </c>
      <c r="Q988" s="3">
        <f>+H988+I988+J988+M988+O988</f>
        <v>2802.3849999999998</v>
      </c>
      <c r="R988" s="3">
        <f>+K988+L988+N988</f>
        <v>3704.61</v>
      </c>
      <c r="S988" s="57">
        <f>+G988-Q988</f>
        <v>21347.615000000002</v>
      </c>
      <c r="T988" s="1">
        <v>111</v>
      </c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</row>
    <row r="989" spans="1:168" s="2" customFormat="1" ht="15" customHeight="1" thickBot="1" x14ac:dyDescent="0.3">
      <c r="A989" s="81">
        <v>16</v>
      </c>
      <c r="B989" s="122" t="s">
        <v>1084</v>
      </c>
      <c r="C989" s="1" t="s">
        <v>34</v>
      </c>
      <c r="D989" s="1" t="str">
        <f>+D988</f>
        <v>DIRECCIÓN DE FARMACIAS DEL PUEBLO</v>
      </c>
      <c r="E989" s="1" t="s">
        <v>521</v>
      </c>
      <c r="F989" s="1" t="s">
        <v>32</v>
      </c>
      <c r="G989" s="3">
        <v>23100</v>
      </c>
      <c r="H989" s="107">
        <v>0</v>
      </c>
      <c r="I989" s="3">
        <v>25</v>
      </c>
      <c r="J989" s="3">
        <f>+G989*2.87%</f>
        <v>662.97</v>
      </c>
      <c r="K989" s="55">
        <f>+G989*7.1%</f>
        <v>1640.1</v>
      </c>
      <c r="L989" s="55">
        <f>+G989*1.15%</f>
        <v>265.64999999999998</v>
      </c>
      <c r="M989" s="3">
        <f>+G989*3.04%</f>
        <v>702.24</v>
      </c>
      <c r="N989" s="55">
        <f>+G989*7.09%</f>
        <v>1637.7900000000002</v>
      </c>
      <c r="O989" s="5">
        <v>0</v>
      </c>
      <c r="P989" s="3">
        <f>SUM(J989:N989)</f>
        <v>4908.75</v>
      </c>
      <c r="Q989" s="3">
        <f>+H989+I989+J989+M989+O989</f>
        <v>1390.21</v>
      </c>
      <c r="R989" s="3">
        <f>+K989+L989+N989</f>
        <v>3543.54</v>
      </c>
      <c r="S989" s="57">
        <f>+G989-Q989</f>
        <v>21709.79</v>
      </c>
      <c r="T989" s="1">
        <v>111</v>
      </c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</row>
    <row r="990" spans="1:168" s="104" customFormat="1" ht="15" customHeight="1" thickBot="1" x14ac:dyDescent="0.3">
      <c r="A990" s="84">
        <f>+A989</f>
        <v>16</v>
      </c>
      <c r="B990" s="85"/>
      <c r="C990" s="85"/>
      <c r="D990" s="85"/>
      <c r="E990" s="85"/>
      <c r="F990" s="85"/>
      <c r="G990" s="67">
        <f>SUM(G974:G989)</f>
        <v>613850</v>
      </c>
      <c r="H990" s="67">
        <f>SUM(H974:H989)</f>
        <v>23436.2</v>
      </c>
      <c r="I990" s="67">
        <f t="shared" ref="I990:Q990" si="275">SUM(I974:I989)</f>
        <v>400</v>
      </c>
      <c r="J990" s="67">
        <f t="shared" si="275"/>
        <v>17617.494999999999</v>
      </c>
      <c r="K990" s="67">
        <f t="shared" si="275"/>
        <v>43583.35</v>
      </c>
      <c r="L990" s="67">
        <f t="shared" si="275"/>
        <v>6583.1850000000004</v>
      </c>
      <c r="M990" s="67">
        <f t="shared" si="275"/>
        <v>18661.04</v>
      </c>
      <c r="N990" s="67">
        <f t="shared" si="275"/>
        <v>43521.965000000004</v>
      </c>
      <c r="O990" s="67">
        <f t="shared" si="275"/>
        <v>2700.24</v>
      </c>
      <c r="P990" s="67">
        <f t="shared" si="275"/>
        <v>129967.035</v>
      </c>
      <c r="Q990" s="67">
        <f t="shared" si="275"/>
        <v>62814.975000000006</v>
      </c>
      <c r="R990" s="67">
        <f>SUM(R974:R989)</f>
        <v>93688.499999999985</v>
      </c>
      <c r="S990" s="67">
        <f>SUM(S974:S989)</f>
        <v>551035.02500000002</v>
      </c>
      <c r="T990" s="67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  <c r="BM990" s="68"/>
      <c r="BN990" s="68"/>
      <c r="BO990" s="68"/>
      <c r="BP990" s="68"/>
      <c r="BQ990" s="68"/>
      <c r="BR990" s="68"/>
      <c r="BS990" s="68"/>
      <c r="BT990" s="68"/>
      <c r="BU990" s="68"/>
      <c r="BV990" s="68"/>
      <c r="BW990" s="68"/>
      <c r="BX990" s="68"/>
      <c r="BY990" s="68"/>
      <c r="BZ990" s="68"/>
      <c r="CA990" s="68"/>
      <c r="CB990" s="68"/>
      <c r="CC990" s="68"/>
      <c r="CD990" s="68"/>
      <c r="CE990" s="68"/>
      <c r="CF990" s="68"/>
      <c r="CG990" s="68"/>
      <c r="CH990" s="68"/>
      <c r="CI990" s="68"/>
      <c r="CJ990" s="68"/>
      <c r="CK990" s="68"/>
      <c r="CL990" s="68"/>
      <c r="CM990" s="68"/>
      <c r="CN990" s="68"/>
      <c r="CO990" s="68"/>
      <c r="CP990" s="68"/>
      <c r="CQ990" s="68"/>
      <c r="CR990" s="68"/>
      <c r="CS990" s="68"/>
      <c r="CT990" s="68"/>
      <c r="CU990" s="68"/>
      <c r="CV990" s="68"/>
      <c r="CW990" s="68"/>
      <c r="CX990" s="68"/>
      <c r="CY990" s="68"/>
      <c r="CZ990" s="68"/>
      <c r="DA990" s="68"/>
      <c r="DB990" s="68"/>
      <c r="DC990" s="68"/>
      <c r="DD990" s="68"/>
      <c r="DE990" s="68"/>
      <c r="DF990" s="68"/>
      <c r="DG990" s="68"/>
      <c r="DH990" s="68"/>
      <c r="DI990" s="68"/>
      <c r="DJ990" s="68"/>
      <c r="DK990" s="68"/>
      <c r="DL990" s="68"/>
      <c r="DM990" s="68"/>
      <c r="DN990" s="68"/>
      <c r="DO990" s="68"/>
      <c r="DP990" s="68"/>
      <c r="DQ990" s="68"/>
      <c r="DR990" s="68"/>
      <c r="DS990" s="68"/>
      <c r="DT990" s="68"/>
      <c r="DU990" s="68"/>
      <c r="DV990" s="68"/>
      <c r="DW990" s="68"/>
      <c r="DX990" s="68"/>
      <c r="DY990" s="68"/>
      <c r="DZ990" s="68"/>
      <c r="EA990" s="68"/>
      <c r="EB990" s="68"/>
      <c r="EC990" s="68"/>
      <c r="ED990" s="68"/>
      <c r="EE990" s="68"/>
      <c r="EF990" s="68"/>
      <c r="EG990" s="68"/>
      <c r="EH990" s="68"/>
      <c r="EI990" s="68"/>
      <c r="EJ990" s="68"/>
      <c r="EK990" s="68"/>
      <c r="EL990" s="68"/>
      <c r="EM990" s="68"/>
      <c r="EN990" s="68"/>
      <c r="EO990" s="68"/>
      <c r="EP990" s="68"/>
      <c r="EQ990" s="68"/>
      <c r="ER990" s="68"/>
      <c r="ES990" s="68"/>
      <c r="ET990" s="68"/>
      <c r="EU990" s="68"/>
      <c r="EV990" s="68"/>
      <c r="EW990" s="68"/>
      <c r="EX990" s="68"/>
      <c r="EY990" s="68"/>
      <c r="EZ990" s="68"/>
      <c r="FA990" s="68"/>
      <c r="FB990" s="68"/>
      <c r="FC990" s="68"/>
      <c r="FD990" s="68"/>
      <c r="FE990" s="68"/>
      <c r="FF990" s="68"/>
      <c r="FG990" s="68"/>
      <c r="FH990" s="68"/>
      <c r="FI990" s="68"/>
      <c r="FJ990" s="68"/>
      <c r="FK990" s="68"/>
      <c r="FL990" s="68"/>
    </row>
    <row r="991" spans="1:168" s="2" customFormat="1" ht="8.1" customHeight="1" x14ac:dyDescent="0.25">
      <c r="A991" s="69"/>
      <c r="B991" s="70"/>
      <c r="C991" s="70"/>
      <c r="D991" s="70"/>
      <c r="E991" s="70"/>
      <c r="F991" s="70"/>
      <c r="G991" s="68"/>
      <c r="H991" s="71"/>
      <c r="I991" s="68"/>
      <c r="J991" s="68"/>
      <c r="K991" s="68"/>
      <c r="L991" s="68"/>
      <c r="M991" s="55"/>
      <c r="N991" s="55"/>
      <c r="O991" s="105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  <c r="BM991" s="68"/>
      <c r="BN991" s="68"/>
      <c r="BO991" s="68"/>
      <c r="BP991" s="68"/>
      <c r="BQ991" s="68"/>
      <c r="BR991" s="68"/>
      <c r="BS991" s="68"/>
      <c r="BT991" s="68"/>
      <c r="BU991" s="68"/>
      <c r="BV991" s="68"/>
      <c r="BW991" s="68"/>
      <c r="BX991" s="68"/>
      <c r="BY991" s="68"/>
      <c r="BZ991" s="68"/>
      <c r="CA991" s="68"/>
      <c r="CB991" s="68"/>
      <c r="CC991" s="68"/>
      <c r="CD991" s="68"/>
      <c r="CE991" s="68"/>
      <c r="CF991" s="68"/>
      <c r="CG991" s="68"/>
      <c r="CH991" s="68"/>
      <c r="CI991" s="68"/>
      <c r="CJ991" s="68"/>
      <c r="CK991" s="68"/>
      <c r="CL991" s="68"/>
      <c r="CM991" s="68"/>
      <c r="CN991" s="68"/>
      <c r="CO991" s="68"/>
      <c r="CP991" s="68"/>
      <c r="CQ991" s="68"/>
      <c r="CR991" s="68"/>
      <c r="CS991" s="68"/>
      <c r="CT991" s="68"/>
      <c r="CU991" s="68"/>
      <c r="CV991" s="68"/>
      <c r="CW991" s="68"/>
      <c r="CX991" s="68"/>
      <c r="CY991" s="68"/>
      <c r="CZ991" s="68"/>
      <c r="DA991" s="68"/>
      <c r="DB991" s="68"/>
      <c r="DC991" s="68"/>
      <c r="DD991" s="68"/>
      <c r="DE991" s="68"/>
      <c r="DF991" s="68"/>
      <c r="DG991" s="68"/>
      <c r="DH991" s="68"/>
      <c r="DI991" s="68"/>
      <c r="DJ991" s="68"/>
      <c r="DK991" s="68"/>
      <c r="DL991" s="68"/>
      <c r="DM991" s="68"/>
      <c r="DN991" s="68"/>
      <c r="DO991" s="68"/>
      <c r="DP991" s="68"/>
      <c r="DQ991" s="68"/>
      <c r="DR991" s="68"/>
      <c r="DS991" s="68"/>
      <c r="DT991" s="68"/>
      <c r="DU991" s="68"/>
      <c r="DV991" s="68"/>
      <c r="DW991" s="68"/>
      <c r="DX991" s="68"/>
      <c r="DY991" s="68"/>
      <c r="DZ991" s="68"/>
      <c r="EA991" s="68"/>
      <c r="EB991" s="68"/>
      <c r="EC991" s="68"/>
      <c r="ED991" s="68"/>
      <c r="EE991" s="68"/>
      <c r="EF991" s="68"/>
      <c r="EG991" s="68"/>
      <c r="EH991" s="68"/>
      <c r="EI991" s="68"/>
      <c r="EJ991" s="68"/>
      <c r="EK991" s="68"/>
      <c r="EL991" s="68"/>
      <c r="EM991" s="68"/>
      <c r="EN991" s="68"/>
      <c r="EO991" s="68"/>
      <c r="EP991" s="68"/>
      <c r="EQ991" s="68"/>
      <c r="ER991" s="68"/>
      <c r="ES991" s="68"/>
      <c r="ET991" s="68"/>
      <c r="EU991" s="68"/>
      <c r="EV991" s="68"/>
      <c r="EW991" s="68"/>
      <c r="EX991" s="68"/>
      <c r="EY991" s="68"/>
      <c r="EZ991" s="68"/>
      <c r="FA991" s="68"/>
      <c r="FB991" s="68"/>
      <c r="FC991" s="68"/>
      <c r="FD991" s="68"/>
      <c r="FE991" s="68"/>
      <c r="FF991" s="68"/>
      <c r="FG991" s="68"/>
      <c r="FH991" s="68"/>
      <c r="FI991" s="68"/>
      <c r="FJ991" s="68"/>
      <c r="FK991" s="68"/>
      <c r="FL991" s="68"/>
    </row>
    <row r="992" spans="1:168" s="2" customFormat="1" ht="15" customHeight="1" x14ac:dyDescent="0.25">
      <c r="A992" s="48" t="s">
        <v>1085</v>
      </c>
      <c r="B992" s="48"/>
      <c r="C992" s="48"/>
      <c r="D992" s="48"/>
      <c r="E992" s="48"/>
      <c r="F992" s="95"/>
      <c r="G992" s="101"/>
      <c r="H992" s="106"/>
      <c r="I992" s="101"/>
      <c r="J992" s="101"/>
      <c r="K992" s="101"/>
      <c r="L992" s="49"/>
      <c r="M992" s="101"/>
      <c r="N992" s="101"/>
      <c r="O992" s="102"/>
      <c r="P992" s="101"/>
      <c r="Q992" s="101"/>
      <c r="R992" s="101"/>
      <c r="S992" s="101"/>
      <c r="T992" s="100"/>
      <c r="U992" s="100"/>
      <c r="V992" s="100"/>
      <c r="W992" s="100"/>
      <c r="X992" s="100"/>
      <c r="Y992" s="100"/>
      <c r="Z992" s="100"/>
      <c r="AA992" s="100"/>
      <c r="AB992" s="100"/>
      <c r="AC992" s="100"/>
      <c r="AD992" s="100"/>
      <c r="AE992" s="100"/>
      <c r="AF992" s="100"/>
      <c r="AG992" s="100"/>
      <c r="AH992" s="100"/>
      <c r="AI992" s="100"/>
      <c r="AJ992" s="100"/>
      <c r="AK992" s="100"/>
      <c r="AL992" s="100"/>
      <c r="AM992" s="100"/>
      <c r="AN992" s="100"/>
      <c r="AO992" s="100"/>
      <c r="AP992" s="100"/>
      <c r="AQ992" s="100"/>
      <c r="AR992" s="100"/>
      <c r="AS992" s="100"/>
      <c r="AT992" s="100"/>
      <c r="AU992" s="100"/>
      <c r="AV992" s="100"/>
      <c r="AW992" s="100"/>
      <c r="AX992" s="100"/>
      <c r="AY992" s="100"/>
      <c r="AZ992" s="100"/>
      <c r="BA992" s="100"/>
      <c r="BB992" s="100"/>
      <c r="BC992" s="100"/>
      <c r="BD992" s="100"/>
      <c r="BE992" s="100"/>
      <c r="BF992" s="100"/>
      <c r="BG992" s="100"/>
      <c r="BH992" s="100"/>
      <c r="BI992" s="100"/>
      <c r="BJ992" s="100"/>
      <c r="BK992" s="100"/>
      <c r="BL992" s="100"/>
      <c r="BM992" s="100"/>
      <c r="BN992" s="100"/>
      <c r="BO992" s="100"/>
      <c r="BP992" s="100"/>
      <c r="BQ992" s="100"/>
      <c r="BR992" s="100"/>
      <c r="BS992" s="100"/>
      <c r="BT992" s="100"/>
      <c r="BU992" s="100"/>
      <c r="BV992" s="100"/>
      <c r="BW992" s="100"/>
      <c r="BX992" s="100"/>
      <c r="BY992" s="100"/>
      <c r="BZ992" s="100"/>
      <c r="CA992" s="100"/>
      <c r="CB992" s="100"/>
      <c r="CC992" s="100"/>
      <c r="CD992" s="100"/>
      <c r="CE992" s="100"/>
      <c r="CF992" s="100"/>
      <c r="CG992" s="100"/>
      <c r="CH992" s="100"/>
      <c r="CI992" s="100"/>
      <c r="CJ992" s="100"/>
      <c r="CK992" s="100"/>
      <c r="CL992" s="100"/>
      <c r="CM992" s="100"/>
      <c r="CN992" s="100"/>
      <c r="CO992" s="100"/>
      <c r="CP992" s="100"/>
      <c r="CQ992" s="100"/>
      <c r="CR992" s="100"/>
      <c r="CS992" s="100"/>
      <c r="CT992" s="100"/>
      <c r="CU992" s="100"/>
      <c r="CV992" s="100"/>
      <c r="CW992" s="100"/>
      <c r="CX992" s="100"/>
      <c r="CY992" s="100"/>
      <c r="CZ992" s="100"/>
      <c r="DA992" s="100"/>
      <c r="DB992" s="100"/>
      <c r="DC992" s="100"/>
      <c r="DD992" s="100"/>
      <c r="DE992" s="100"/>
      <c r="DF992" s="100"/>
      <c r="DG992" s="100"/>
      <c r="DH992" s="100"/>
      <c r="DI992" s="100"/>
      <c r="DJ992" s="100"/>
      <c r="DK992" s="100"/>
      <c r="DL992" s="100"/>
      <c r="DM992" s="100"/>
      <c r="DN992" s="100"/>
      <c r="DO992" s="100"/>
      <c r="DP992" s="100"/>
      <c r="DQ992" s="100"/>
      <c r="DR992" s="100"/>
      <c r="DS992" s="100"/>
      <c r="DT992" s="100"/>
      <c r="DU992" s="100"/>
      <c r="DV992" s="100"/>
      <c r="DW992" s="100"/>
      <c r="DX992" s="100"/>
      <c r="DY992" s="100"/>
      <c r="DZ992" s="100"/>
      <c r="EA992" s="100"/>
      <c r="EB992" s="100"/>
      <c r="EC992" s="100"/>
      <c r="ED992" s="100"/>
      <c r="EE992" s="100"/>
      <c r="EF992" s="100"/>
      <c r="EG992" s="100"/>
      <c r="EH992" s="100"/>
      <c r="EI992" s="100"/>
      <c r="EJ992" s="100"/>
      <c r="EK992" s="100"/>
      <c r="EL992" s="100"/>
      <c r="EM992" s="100"/>
      <c r="EN992" s="100"/>
      <c r="EO992" s="100"/>
      <c r="EP992" s="100"/>
      <c r="EQ992" s="100"/>
      <c r="ER992" s="100"/>
      <c r="ES992" s="100"/>
      <c r="ET992" s="100"/>
      <c r="EU992" s="100"/>
      <c r="EV992" s="100"/>
      <c r="EW992" s="100"/>
      <c r="EX992" s="100"/>
      <c r="EY992" s="100"/>
      <c r="EZ992" s="100"/>
      <c r="FA992" s="100"/>
      <c r="FB992" s="100"/>
      <c r="FC992" s="100"/>
      <c r="FD992" s="100"/>
      <c r="FE992" s="100"/>
      <c r="FF992" s="100"/>
      <c r="FG992" s="100"/>
      <c r="FH992" s="100"/>
      <c r="FI992" s="100"/>
      <c r="FJ992" s="100"/>
      <c r="FK992" s="100"/>
      <c r="FL992" s="100"/>
    </row>
    <row r="993" spans="1:168" s="2" customFormat="1" ht="8.1" customHeight="1" x14ac:dyDescent="0.25">
      <c r="A993" s="69"/>
      <c r="B993" s="70"/>
      <c r="C993" s="70"/>
      <c r="D993" s="70"/>
      <c r="E993" s="70"/>
      <c r="F993" s="70"/>
      <c r="G993" s="68"/>
      <c r="H993" s="71"/>
      <c r="I993" s="68"/>
      <c r="J993" s="68"/>
      <c r="K993" s="68"/>
      <c r="L993" s="68"/>
      <c r="M993" s="55"/>
      <c r="N993" s="55"/>
      <c r="O993" s="105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  <c r="BQ993" s="68"/>
      <c r="BR993" s="68"/>
      <c r="BS993" s="68"/>
      <c r="BT993" s="68"/>
      <c r="BU993" s="68"/>
      <c r="BV993" s="68"/>
      <c r="BW993" s="68"/>
      <c r="BX993" s="68"/>
      <c r="BY993" s="68"/>
      <c r="BZ993" s="68"/>
      <c r="CA993" s="68"/>
      <c r="CB993" s="68"/>
      <c r="CC993" s="68"/>
      <c r="CD993" s="68"/>
      <c r="CE993" s="68"/>
      <c r="CF993" s="68"/>
      <c r="CG993" s="68"/>
      <c r="CH993" s="68"/>
      <c r="CI993" s="68"/>
      <c r="CJ993" s="68"/>
      <c r="CK993" s="68"/>
      <c r="CL993" s="68"/>
      <c r="CM993" s="68"/>
      <c r="CN993" s="68"/>
      <c r="CO993" s="68"/>
      <c r="CP993" s="68"/>
      <c r="CQ993" s="68"/>
      <c r="CR993" s="68"/>
      <c r="CS993" s="68"/>
      <c r="CT993" s="68"/>
      <c r="CU993" s="68"/>
      <c r="CV993" s="68"/>
      <c r="CW993" s="68"/>
      <c r="CX993" s="68"/>
      <c r="CY993" s="68"/>
      <c r="CZ993" s="68"/>
      <c r="DA993" s="68"/>
      <c r="DB993" s="68"/>
      <c r="DC993" s="68"/>
      <c r="DD993" s="68"/>
      <c r="DE993" s="68"/>
      <c r="DF993" s="68"/>
      <c r="DG993" s="68"/>
      <c r="DH993" s="68"/>
      <c r="DI993" s="68"/>
      <c r="DJ993" s="68"/>
      <c r="DK993" s="68"/>
      <c r="DL993" s="68"/>
      <c r="DM993" s="68"/>
      <c r="DN993" s="68"/>
      <c r="DO993" s="68"/>
      <c r="DP993" s="68"/>
      <c r="DQ993" s="68"/>
      <c r="DR993" s="68"/>
      <c r="DS993" s="68"/>
      <c r="DT993" s="68"/>
      <c r="DU993" s="68"/>
      <c r="DV993" s="68"/>
      <c r="DW993" s="68"/>
      <c r="DX993" s="68"/>
      <c r="DY993" s="68"/>
      <c r="DZ993" s="68"/>
      <c r="EA993" s="68"/>
      <c r="EB993" s="68"/>
      <c r="EC993" s="68"/>
      <c r="ED993" s="68"/>
      <c r="EE993" s="68"/>
      <c r="EF993" s="68"/>
      <c r="EG993" s="68"/>
      <c r="EH993" s="68"/>
      <c r="EI993" s="68"/>
      <c r="EJ993" s="68"/>
      <c r="EK993" s="68"/>
      <c r="EL993" s="68"/>
      <c r="EM993" s="68"/>
      <c r="EN993" s="68"/>
      <c r="EO993" s="68"/>
      <c r="EP993" s="68"/>
      <c r="EQ993" s="68"/>
      <c r="ER993" s="68"/>
      <c r="ES993" s="68"/>
      <c r="ET993" s="68"/>
      <c r="EU993" s="68"/>
      <c r="EV993" s="68"/>
      <c r="EW993" s="68"/>
      <c r="EX993" s="68"/>
      <c r="EY993" s="68"/>
      <c r="EZ993" s="68"/>
      <c r="FA993" s="68"/>
      <c r="FB993" s="68"/>
      <c r="FC993" s="68"/>
      <c r="FD993" s="68"/>
      <c r="FE993" s="68"/>
      <c r="FF993" s="68"/>
      <c r="FG993" s="68"/>
      <c r="FH993" s="68"/>
      <c r="FI993" s="68"/>
      <c r="FJ993" s="68"/>
      <c r="FK993" s="68"/>
      <c r="FL993" s="68"/>
    </row>
    <row r="994" spans="1:168" s="2" customFormat="1" ht="15" customHeight="1" x14ac:dyDescent="0.25">
      <c r="A994" s="1">
        <v>1</v>
      </c>
      <c r="B994" s="88" t="s">
        <v>1086</v>
      </c>
      <c r="C994" s="1" t="s">
        <v>34</v>
      </c>
      <c r="D994" s="1" t="s">
        <v>1087</v>
      </c>
      <c r="E994" s="1" t="s">
        <v>1088</v>
      </c>
      <c r="F994" s="1" t="s">
        <v>32</v>
      </c>
      <c r="G994" s="3">
        <v>40000</v>
      </c>
      <c r="H994" s="58">
        <v>442.65</v>
      </c>
      <c r="I994" s="3">
        <v>25</v>
      </c>
      <c r="J994" s="3">
        <f>+G994*2.87%</f>
        <v>1148</v>
      </c>
      <c r="K994" s="55">
        <f>+G994*7.1%</f>
        <v>2839.9999999999995</v>
      </c>
      <c r="L994" s="55">
        <f>+G994*1.15%</f>
        <v>460</v>
      </c>
      <c r="M994" s="3">
        <f t="shared" ref="M994:M1019" si="276">+G994*3.04%</f>
        <v>1216</v>
      </c>
      <c r="N994" s="55">
        <f>+G994*7.09%</f>
        <v>2836</v>
      </c>
      <c r="O994" s="5">
        <v>0</v>
      </c>
      <c r="P994" s="3">
        <f t="shared" ref="P994:P1007" si="277">SUM(J994:N994)</f>
        <v>8500</v>
      </c>
      <c r="Q994" s="3">
        <f t="shared" ref="Q994:Q1019" si="278">+H994+I994+J994+M994+O994</f>
        <v>2831.65</v>
      </c>
      <c r="R994" s="3">
        <f>+K994+L994+N994</f>
        <v>6136</v>
      </c>
      <c r="S994" s="57">
        <f>+G994-Q994</f>
        <v>37168.35</v>
      </c>
      <c r="T994" s="1">
        <v>111</v>
      </c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</row>
    <row r="995" spans="1:168" s="2" customFormat="1" ht="15" customHeight="1" x14ac:dyDescent="0.25">
      <c r="A995" s="1">
        <v>2</v>
      </c>
      <c r="B995" s="88" t="s">
        <v>1089</v>
      </c>
      <c r="C995" s="1" t="s">
        <v>34</v>
      </c>
      <c r="D995" s="1" t="s">
        <v>1087</v>
      </c>
      <c r="E995" s="1" t="s">
        <v>169</v>
      </c>
      <c r="F995" s="1" t="s">
        <v>32</v>
      </c>
      <c r="G995" s="3">
        <v>28350</v>
      </c>
      <c r="H995" s="58">
        <v>0</v>
      </c>
      <c r="I995" s="3">
        <v>25</v>
      </c>
      <c r="J995" s="3">
        <f t="shared" ref="J995:J1007" si="279">+G995*2.87%</f>
        <v>813.64499999999998</v>
      </c>
      <c r="K995" s="55">
        <f t="shared" ref="K995:K1019" si="280">+G995*7.1%</f>
        <v>2012.85</v>
      </c>
      <c r="L995" s="55">
        <f>+G995*1.15%</f>
        <v>326.02499999999998</v>
      </c>
      <c r="M995" s="3">
        <f t="shared" si="276"/>
        <v>861.84</v>
      </c>
      <c r="N995" s="55">
        <f t="shared" ref="N995:N1007" si="281">+G995*7.09%</f>
        <v>2010.0150000000001</v>
      </c>
      <c r="O995" s="5">
        <v>1350.12</v>
      </c>
      <c r="P995" s="3">
        <f t="shared" si="277"/>
        <v>6024.375</v>
      </c>
      <c r="Q995" s="3">
        <f t="shared" si="278"/>
        <v>3050.605</v>
      </c>
      <c r="R995" s="3">
        <f t="shared" ref="R995:R1007" si="282">+K995+L995+N995</f>
        <v>4348.8900000000003</v>
      </c>
      <c r="S995" s="57">
        <f t="shared" ref="S995:S1007" si="283">+G995-Q995</f>
        <v>25299.395</v>
      </c>
      <c r="T995" s="1">
        <v>111</v>
      </c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</row>
    <row r="996" spans="1:168" s="2" customFormat="1" ht="15" customHeight="1" x14ac:dyDescent="0.25">
      <c r="A996" s="1">
        <v>3</v>
      </c>
      <c r="B996" s="88" t="s">
        <v>1090</v>
      </c>
      <c r="C996" s="1" t="s">
        <v>30</v>
      </c>
      <c r="D996" s="1" t="s">
        <v>1087</v>
      </c>
      <c r="E996" s="1" t="s">
        <v>1091</v>
      </c>
      <c r="F996" s="1" t="s">
        <v>32</v>
      </c>
      <c r="G996" s="3">
        <v>16445</v>
      </c>
      <c r="H996" s="58">
        <v>0</v>
      </c>
      <c r="I996" s="3">
        <v>25</v>
      </c>
      <c r="J996" s="3">
        <f t="shared" si="279"/>
        <v>471.97149999999999</v>
      </c>
      <c r="K996" s="55">
        <f t="shared" si="280"/>
        <v>1167.5949999999998</v>
      </c>
      <c r="L996" s="55">
        <f t="shared" ref="L996:L1019" si="284">+G996*1.15%</f>
        <v>189.11750000000001</v>
      </c>
      <c r="M996" s="3">
        <f t="shared" si="276"/>
        <v>499.928</v>
      </c>
      <c r="N996" s="55">
        <f t="shared" si="281"/>
        <v>1165.9505000000001</v>
      </c>
      <c r="O996" s="5">
        <v>0</v>
      </c>
      <c r="P996" s="3">
        <f t="shared" si="277"/>
        <v>3494.5625</v>
      </c>
      <c r="Q996" s="3">
        <f t="shared" si="278"/>
        <v>996.89949999999999</v>
      </c>
      <c r="R996" s="3">
        <f t="shared" si="282"/>
        <v>2522.663</v>
      </c>
      <c r="S996" s="57">
        <f t="shared" si="283"/>
        <v>15448.1005</v>
      </c>
      <c r="T996" s="1">
        <v>111</v>
      </c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</row>
    <row r="997" spans="1:168" s="2" customFormat="1" ht="15" customHeight="1" x14ac:dyDescent="0.25">
      <c r="A997" s="1">
        <v>4</v>
      </c>
      <c r="B997" s="88" t="s">
        <v>1092</v>
      </c>
      <c r="C997" s="1" t="s">
        <v>34</v>
      </c>
      <c r="D997" s="1" t="s">
        <v>1087</v>
      </c>
      <c r="E997" s="1" t="s">
        <v>1093</v>
      </c>
      <c r="F997" s="1" t="s">
        <v>32</v>
      </c>
      <c r="G997" s="3">
        <v>26250</v>
      </c>
      <c r="H997" s="58">
        <v>0</v>
      </c>
      <c r="I997" s="3">
        <v>25</v>
      </c>
      <c r="J997" s="3">
        <f t="shared" si="279"/>
        <v>753.375</v>
      </c>
      <c r="K997" s="55">
        <f t="shared" si="280"/>
        <v>1863.7499999999998</v>
      </c>
      <c r="L997" s="55">
        <f t="shared" si="284"/>
        <v>301.875</v>
      </c>
      <c r="M997" s="3">
        <f t="shared" si="276"/>
        <v>798</v>
      </c>
      <c r="N997" s="55">
        <f t="shared" si="281"/>
        <v>1861.1250000000002</v>
      </c>
      <c r="O997" s="5">
        <v>5400.48</v>
      </c>
      <c r="P997" s="3">
        <f t="shared" si="277"/>
        <v>5578.125</v>
      </c>
      <c r="Q997" s="3">
        <f t="shared" si="278"/>
        <v>6976.8549999999996</v>
      </c>
      <c r="R997" s="3">
        <f t="shared" si="282"/>
        <v>4026.75</v>
      </c>
      <c r="S997" s="57">
        <f t="shared" si="283"/>
        <v>19273.145</v>
      </c>
      <c r="T997" s="1">
        <v>111</v>
      </c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</row>
    <row r="998" spans="1:168" s="2" customFormat="1" ht="15" customHeight="1" x14ac:dyDescent="0.25">
      <c r="A998" s="1">
        <v>5</v>
      </c>
      <c r="B998" s="88" t="s">
        <v>1094</v>
      </c>
      <c r="C998" s="1" t="s">
        <v>34</v>
      </c>
      <c r="D998" s="1" t="s">
        <v>1087</v>
      </c>
      <c r="E998" s="1" t="s">
        <v>1095</v>
      </c>
      <c r="F998" s="1" t="s">
        <v>32</v>
      </c>
      <c r="G998" s="3">
        <v>26250</v>
      </c>
      <c r="H998" s="58">
        <v>0</v>
      </c>
      <c r="I998" s="3">
        <v>25</v>
      </c>
      <c r="J998" s="3">
        <f t="shared" si="279"/>
        <v>753.375</v>
      </c>
      <c r="K998" s="55">
        <f t="shared" si="280"/>
        <v>1863.7499999999998</v>
      </c>
      <c r="L998" s="55">
        <f t="shared" si="284"/>
        <v>301.875</v>
      </c>
      <c r="M998" s="3">
        <f t="shared" si="276"/>
        <v>798</v>
      </c>
      <c r="N998" s="55">
        <f t="shared" si="281"/>
        <v>1861.1250000000002</v>
      </c>
      <c r="O998" s="5">
        <v>2700.24</v>
      </c>
      <c r="P998" s="3">
        <f t="shared" si="277"/>
        <v>5578.125</v>
      </c>
      <c r="Q998" s="3">
        <f t="shared" si="278"/>
        <v>4276.6149999999998</v>
      </c>
      <c r="R998" s="3">
        <f t="shared" si="282"/>
        <v>4026.75</v>
      </c>
      <c r="S998" s="57">
        <f t="shared" si="283"/>
        <v>21973.385000000002</v>
      </c>
      <c r="T998" s="1">
        <v>111</v>
      </c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</row>
    <row r="999" spans="1:168" s="2" customFormat="1" ht="15" customHeight="1" x14ac:dyDescent="0.25">
      <c r="A999" s="1">
        <v>6</v>
      </c>
      <c r="B999" s="88" t="s">
        <v>1096</v>
      </c>
      <c r="C999" s="1" t="s">
        <v>34</v>
      </c>
      <c r="D999" s="1" t="s">
        <v>1087</v>
      </c>
      <c r="E999" s="1" t="s">
        <v>1097</v>
      </c>
      <c r="F999" s="1" t="s">
        <v>32</v>
      </c>
      <c r="G999" s="3">
        <v>26250</v>
      </c>
      <c r="H999" s="58">
        <v>0</v>
      </c>
      <c r="I999" s="3">
        <v>25</v>
      </c>
      <c r="J999" s="3">
        <f t="shared" si="279"/>
        <v>753.375</v>
      </c>
      <c r="K999" s="55">
        <f t="shared" si="280"/>
        <v>1863.7499999999998</v>
      </c>
      <c r="L999" s="55">
        <f t="shared" si="284"/>
        <v>301.875</v>
      </c>
      <c r="M999" s="3">
        <f t="shared" si="276"/>
        <v>798</v>
      </c>
      <c r="N999" s="55">
        <f t="shared" si="281"/>
        <v>1861.1250000000002</v>
      </c>
      <c r="O999" s="5">
        <v>0</v>
      </c>
      <c r="P999" s="3">
        <f t="shared" si="277"/>
        <v>5578.125</v>
      </c>
      <c r="Q999" s="3">
        <f t="shared" si="278"/>
        <v>1576.375</v>
      </c>
      <c r="R999" s="3">
        <f t="shared" si="282"/>
        <v>4026.75</v>
      </c>
      <c r="S999" s="57">
        <f t="shared" si="283"/>
        <v>24673.625</v>
      </c>
      <c r="T999" s="1">
        <v>111</v>
      </c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</row>
    <row r="1000" spans="1:168" s="2" customFormat="1" ht="15" customHeight="1" x14ac:dyDescent="0.25">
      <c r="A1000" s="1">
        <v>7</v>
      </c>
      <c r="B1000" s="88" t="s">
        <v>1098</v>
      </c>
      <c r="C1000" s="1" t="s">
        <v>34</v>
      </c>
      <c r="D1000" s="1" t="s">
        <v>1087</v>
      </c>
      <c r="E1000" s="1" t="s">
        <v>1099</v>
      </c>
      <c r="F1000" s="1" t="s">
        <v>32</v>
      </c>
      <c r="G1000" s="3">
        <v>26250</v>
      </c>
      <c r="H1000" s="58">
        <v>0</v>
      </c>
      <c r="I1000" s="3">
        <v>25</v>
      </c>
      <c r="J1000" s="3">
        <f t="shared" si="279"/>
        <v>753.375</v>
      </c>
      <c r="K1000" s="55">
        <f t="shared" si="280"/>
        <v>1863.7499999999998</v>
      </c>
      <c r="L1000" s="55">
        <f t="shared" si="284"/>
        <v>301.875</v>
      </c>
      <c r="M1000" s="3">
        <f t="shared" si="276"/>
        <v>798</v>
      </c>
      <c r="N1000" s="55">
        <f t="shared" si="281"/>
        <v>1861.1250000000002</v>
      </c>
      <c r="O1000" s="5">
        <v>0</v>
      </c>
      <c r="P1000" s="3">
        <f t="shared" si="277"/>
        <v>5578.125</v>
      </c>
      <c r="Q1000" s="3">
        <f t="shared" si="278"/>
        <v>1576.375</v>
      </c>
      <c r="R1000" s="3">
        <f t="shared" si="282"/>
        <v>4026.75</v>
      </c>
      <c r="S1000" s="57">
        <f t="shared" si="283"/>
        <v>24673.625</v>
      </c>
      <c r="T1000" s="1">
        <v>111</v>
      </c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</row>
    <row r="1001" spans="1:168" s="2" customFormat="1" ht="15" customHeight="1" x14ac:dyDescent="0.25">
      <c r="A1001" s="1">
        <v>8</v>
      </c>
      <c r="B1001" s="88" t="s">
        <v>1100</v>
      </c>
      <c r="C1001" s="1" t="s">
        <v>34</v>
      </c>
      <c r="D1001" s="1" t="s">
        <v>1087</v>
      </c>
      <c r="E1001" s="1" t="s">
        <v>1101</v>
      </c>
      <c r="F1001" s="1" t="s">
        <v>32</v>
      </c>
      <c r="G1001" s="3">
        <v>26250</v>
      </c>
      <c r="H1001" s="58">
        <v>0</v>
      </c>
      <c r="I1001" s="3">
        <v>25</v>
      </c>
      <c r="J1001" s="3">
        <f t="shared" si="279"/>
        <v>753.375</v>
      </c>
      <c r="K1001" s="55">
        <f t="shared" si="280"/>
        <v>1863.7499999999998</v>
      </c>
      <c r="L1001" s="55">
        <f t="shared" si="284"/>
        <v>301.875</v>
      </c>
      <c r="M1001" s="3">
        <f t="shared" si="276"/>
        <v>798</v>
      </c>
      <c r="N1001" s="55">
        <f t="shared" si="281"/>
        <v>1861.1250000000002</v>
      </c>
      <c r="O1001" s="5">
        <v>1350.12</v>
      </c>
      <c r="P1001" s="3">
        <f t="shared" si="277"/>
        <v>5578.125</v>
      </c>
      <c r="Q1001" s="3">
        <f t="shared" si="278"/>
        <v>2926.4949999999999</v>
      </c>
      <c r="R1001" s="3">
        <f t="shared" si="282"/>
        <v>4026.75</v>
      </c>
      <c r="S1001" s="57">
        <f t="shared" si="283"/>
        <v>23323.505000000001</v>
      </c>
      <c r="T1001" s="1">
        <v>111</v>
      </c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</row>
    <row r="1002" spans="1:168" s="2" customFormat="1" ht="15" customHeight="1" x14ac:dyDescent="0.25">
      <c r="A1002" s="1">
        <v>9</v>
      </c>
      <c r="B1002" s="88" t="s">
        <v>1102</v>
      </c>
      <c r="C1002" s="1" t="s">
        <v>34</v>
      </c>
      <c r="D1002" s="1" t="s">
        <v>1087</v>
      </c>
      <c r="E1002" s="1" t="s">
        <v>1103</v>
      </c>
      <c r="F1002" s="1" t="s">
        <v>32</v>
      </c>
      <c r="G1002" s="3">
        <v>26250</v>
      </c>
      <c r="H1002" s="58">
        <v>0</v>
      </c>
      <c r="I1002" s="3">
        <v>25</v>
      </c>
      <c r="J1002" s="3">
        <f t="shared" si="279"/>
        <v>753.375</v>
      </c>
      <c r="K1002" s="55">
        <f t="shared" si="280"/>
        <v>1863.7499999999998</v>
      </c>
      <c r="L1002" s="55">
        <f t="shared" si="284"/>
        <v>301.875</v>
      </c>
      <c r="M1002" s="3">
        <f t="shared" si="276"/>
        <v>798</v>
      </c>
      <c r="N1002" s="55">
        <f t="shared" si="281"/>
        <v>1861.1250000000002</v>
      </c>
      <c r="O1002" s="5">
        <v>0</v>
      </c>
      <c r="P1002" s="3">
        <f t="shared" si="277"/>
        <v>5578.125</v>
      </c>
      <c r="Q1002" s="3">
        <f t="shared" si="278"/>
        <v>1576.375</v>
      </c>
      <c r="R1002" s="3">
        <f t="shared" si="282"/>
        <v>4026.75</v>
      </c>
      <c r="S1002" s="57">
        <f t="shared" si="283"/>
        <v>24673.625</v>
      </c>
      <c r="T1002" s="1">
        <v>111</v>
      </c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</row>
    <row r="1003" spans="1:168" s="2" customFormat="1" ht="15" customHeight="1" x14ac:dyDescent="0.25">
      <c r="A1003" s="1">
        <v>10</v>
      </c>
      <c r="B1003" s="88" t="s">
        <v>1104</v>
      </c>
      <c r="C1003" s="1" t="s">
        <v>34</v>
      </c>
      <c r="D1003" s="1" t="s">
        <v>1087</v>
      </c>
      <c r="E1003" s="1" t="s">
        <v>1105</v>
      </c>
      <c r="F1003" s="1" t="s">
        <v>32</v>
      </c>
      <c r="G1003" s="3">
        <v>26250</v>
      </c>
      <c r="H1003" s="58">
        <v>0</v>
      </c>
      <c r="I1003" s="3">
        <v>25</v>
      </c>
      <c r="J1003" s="3">
        <f t="shared" si="279"/>
        <v>753.375</v>
      </c>
      <c r="K1003" s="55">
        <f t="shared" si="280"/>
        <v>1863.7499999999998</v>
      </c>
      <c r="L1003" s="55">
        <f t="shared" si="284"/>
        <v>301.875</v>
      </c>
      <c r="M1003" s="3">
        <f t="shared" si="276"/>
        <v>798</v>
      </c>
      <c r="N1003" s="55">
        <f t="shared" si="281"/>
        <v>1861.1250000000002</v>
      </c>
      <c r="O1003" s="5">
        <v>0</v>
      </c>
      <c r="P1003" s="3">
        <f t="shared" si="277"/>
        <v>5578.125</v>
      </c>
      <c r="Q1003" s="3">
        <f t="shared" si="278"/>
        <v>1576.375</v>
      </c>
      <c r="R1003" s="3">
        <f t="shared" si="282"/>
        <v>4026.75</v>
      </c>
      <c r="S1003" s="57">
        <f t="shared" si="283"/>
        <v>24673.625</v>
      </c>
      <c r="T1003" s="1">
        <v>111</v>
      </c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</row>
    <row r="1004" spans="1:168" s="2" customFormat="1" ht="15" customHeight="1" x14ac:dyDescent="0.25">
      <c r="A1004" s="1">
        <v>11</v>
      </c>
      <c r="B1004" s="88" t="s">
        <v>1106</v>
      </c>
      <c r="C1004" s="1" t="s">
        <v>34</v>
      </c>
      <c r="D1004" s="1" t="s">
        <v>1087</v>
      </c>
      <c r="E1004" s="1" t="s">
        <v>1099</v>
      </c>
      <c r="F1004" s="1" t="s">
        <v>32</v>
      </c>
      <c r="G1004" s="3">
        <v>30000</v>
      </c>
      <c r="H1004" s="58">
        <v>0</v>
      </c>
      <c r="I1004" s="3">
        <v>25</v>
      </c>
      <c r="J1004" s="3">
        <f>+G1004*2.87%</f>
        <v>861</v>
      </c>
      <c r="K1004" s="55">
        <f t="shared" si="280"/>
        <v>2130</v>
      </c>
      <c r="L1004" s="55">
        <f t="shared" si="284"/>
        <v>345</v>
      </c>
      <c r="M1004" s="3">
        <f t="shared" si="276"/>
        <v>912</v>
      </c>
      <c r="N1004" s="55">
        <f>+G1004*7.09%</f>
        <v>2127</v>
      </c>
      <c r="O1004" s="5">
        <v>0</v>
      </c>
      <c r="P1004" s="3">
        <f t="shared" si="277"/>
        <v>6375</v>
      </c>
      <c r="Q1004" s="3">
        <f t="shared" si="278"/>
        <v>1798</v>
      </c>
      <c r="R1004" s="3">
        <f>+K1004+L1004+N1004</f>
        <v>4602</v>
      </c>
      <c r="S1004" s="57">
        <f>+G1004-Q1004</f>
        <v>28202</v>
      </c>
      <c r="T1004" s="1">
        <v>111</v>
      </c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</row>
    <row r="1005" spans="1:168" s="2" customFormat="1" ht="15" customHeight="1" x14ac:dyDescent="0.25">
      <c r="A1005" s="1">
        <v>12</v>
      </c>
      <c r="B1005" s="88" t="s">
        <v>1107</v>
      </c>
      <c r="C1005" s="1" t="s">
        <v>34</v>
      </c>
      <c r="D1005" s="1" t="s">
        <v>1087</v>
      </c>
      <c r="E1005" s="1" t="s">
        <v>1099</v>
      </c>
      <c r="F1005" s="1" t="s">
        <v>32</v>
      </c>
      <c r="G1005" s="3">
        <v>26250</v>
      </c>
      <c r="H1005" s="58">
        <v>0</v>
      </c>
      <c r="I1005" s="3">
        <v>25</v>
      </c>
      <c r="J1005" s="3">
        <f t="shared" si="279"/>
        <v>753.375</v>
      </c>
      <c r="K1005" s="55">
        <f t="shared" si="280"/>
        <v>1863.7499999999998</v>
      </c>
      <c r="L1005" s="55">
        <f t="shared" si="284"/>
        <v>301.875</v>
      </c>
      <c r="M1005" s="3">
        <f t="shared" si="276"/>
        <v>798</v>
      </c>
      <c r="N1005" s="55">
        <f t="shared" si="281"/>
        <v>1861.1250000000002</v>
      </c>
      <c r="O1005" s="5">
        <v>0</v>
      </c>
      <c r="P1005" s="3">
        <f t="shared" si="277"/>
        <v>5578.125</v>
      </c>
      <c r="Q1005" s="3">
        <f t="shared" si="278"/>
        <v>1576.375</v>
      </c>
      <c r="R1005" s="3">
        <f t="shared" si="282"/>
        <v>4026.75</v>
      </c>
      <c r="S1005" s="57">
        <f t="shared" si="283"/>
        <v>24673.625</v>
      </c>
      <c r="T1005" s="1">
        <v>111</v>
      </c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</row>
    <row r="1006" spans="1:168" ht="15" customHeight="1" x14ac:dyDescent="0.25">
      <c r="A1006" s="1">
        <v>13</v>
      </c>
      <c r="B1006" s="88" t="s">
        <v>1108</v>
      </c>
      <c r="C1006" s="1" t="s">
        <v>34</v>
      </c>
      <c r="D1006" s="1" t="s">
        <v>1087</v>
      </c>
      <c r="E1006" s="1" t="s">
        <v>1099</v>
      </c>
      <c r="F1006" s="1" t="s">
        <v>32</v>
      </c>
      <c r="G1006" s="3">
        <v>26250</v>
      </c>
      <c r="H1006" s="58">
        <v>0</v>
      </c>
      <c r="I1006" s="3">
        <v>25</v>
      </c>
      <c r="J1006" s="3">
        <f t="shared" si="279"/>
        <v>753.375</v>
      </c>
      <c r="K1006" s="55">
        <f t="shared" si="280"/>
        <v>1863.7499999999998</v>
      </c>
      <c r="L1006" s="55">
        <f t="shared" si="284"/>
        <v>301.875</v>
      </c>
      <c r="M1006" s="3">
        <f t="shared" si="276"/>
        <v>798</v>
      </c>
      <c r="N1006" s="55">
        <f t="shared" si="281"/>
        <v>1861.1250000000002</v>
      </c>
      <c r="O1006" s="5">
        <v>1350.12</v>
      </c>
      <c r="P1006" s="3">
        <f t="shared" si="277"/>
        <v>5578.125</v>
      </c>
      <c r="Q1006" s="3">
        <f t="shared" si="278"/>
        <v>2926.4949999999999</v>
      </c>
      <c r="R1006" s="3">
        <f t="shared" si="282"/>
        <v>4026.75</v>
      </c>
      <c r="S1006" s="57">
        <f t="shared" si="283"/>
        <v>23323.505000000001</v>
      </c>
      <c r="T1006" s="1">
        <v>111</v>
      </c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</row>
    <row r="1007" spans="1:168" s="2" customFormat="1" ht="15" customHeight="1" x14ac:dyDescent="0.25">
      <c r="A1007" s="1">
        <v>14</v>
      </c>
      <c r="B1007" s="88" t="s">
        <v>1109</v>
      </c>
      <c r="C1007" s="1" t="s">
        <v>34</v>
      </c>
      <c r="D1007" s="1" t="s">
        <v>1087</v>
      </c>
      <c r="E1007" s="1" t="s">
        <v>1110</v>
      </c>
      <c r="F1007" s="1" t="s">
        <v>32</v>
      </c>
      <c r="G1007" s="3">
        <v>26250</v>
      </c>
      <c r="H1007" s="58">
        <v>0</v>
      </c>
      <c r="I1007" s="3">
        <v>25</v>
      </c>
      <c r="J1007" s="3">
        <f t="shared" si="279"/>
        <v>753.375</v>
      </c>
      <c r="K1007" s="55">
        <f t="shared" si="280"/>
        <v>1863.7499999999998</v>
      </c>
      <c r="L1007" s="55">
        <f t="shared" si="284"/>
        <v>301.875</v>
      </c>
      <c r="M1007" s="3">
        <f t="shared" si="276"/>
        <v>798</v>
      </c>
      <c r="N1007" s="55">
        <f t="shared" si="281"/>
        <v>1861.1250000000002</v>
      </c>
      <c r="O1007" s="5">
        <v>0</v>
      </c>
      <c r="P1007" s="3">
        <f t="shared" si="277"/>
        <v>5578.125</v>
      </c>
      <c r="Q1007" s="3">
        <f t="shared" si="278"/>
        <v>1576.375</v>
      </c>
      <c r="R1007" s="3">
        <f t="shared" si="282"/>
        <v>4026.75</v>
      </c>
      <c r="S1007" s="57">
        <f t="shared" si="283"/>
        <v>24673.625</v>
      </c>
      <c r="T1007" s="1">
        <v>111</v>
      </c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</row>
    <row r="1008" spans="1:168" s="2" customFormat="1" ht="15" customHeight="1" x14ac:dyDescent="0.25">
      <c r="A1008" s="1">
        <v>15</v>
      </c>
      <c r="B1008" s="88" t="s">
        <v>1111</v>
      </c>
      <c r="C1008" s="1" t="s">
        <v>34</v>
      </c>
      <c r="D1008" s="1" t="s">
        <v>1087</v>
      </c>
      <c r="E1008" s="1" t="s">
        <v>1099</v>
      </c>
      <c r="F1008" s="1" t="s">
        <v>32</v>
      </c>
      <c r="G1008" s="3">
        <v>30000</v>
      </c>
      <c r="H1008" s="58">
        <v>0</v>
      </c>
      <c r="I1008" s="3">
        <v>25</v>
      </c>
      <c r="J1008" s="3">
        <f>+G1008*2.87%</f>
        <v>861</v>
      </c>
      <c r="K1008" s="55">
        <f t="shared" si="280"/>
        <v>2130</v>
      </c>
      <c r="L1008" s="55">
        <f t="shared" si="284"/>
        <v>345</v>
      </c>
      <c r="M1008" s="3">
        <f t="shared" si="276"/>
        <v>912</v>
      </c>
      <c r="N1008" s="55">
        <f>+G1008*7.09%</f>
        <v>2127</v>
      </c>
      <c r="O1008" s="5">
        <v>0</v>
      </c>
      <c r="P1008" s="3">
        <f>SUM(J1008:N1008)</f>
        <v>6375</v>
      </c>
      <c r="Q1008" s="3">
        <f t="shared" si="278"/>
        <v>1798</v>
      </c>
      <c r="R1008" s="3">
        <f>+K1008+L1008+N1008</f>
        <v>4602</v>
      </c>
      <c r="S1008" s="57">
        <f>+G1008-Q1008</f>
        <v>28202</v>
      </c>
      <c r="T1008" s="1">
        <v>111</v>
      </c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</row>
    <row r="1009" spans="1:168" s="2" customFormat="1" ht="15" customHeight="1" x14ac:dyDescent="0.25">
      <c r="A1009" s="1">
        <v>16</v>
      </c>
      <c r="B1009" s="88" t="s">
        <v>1112</v>
      </c>
      <c r="C1009" s="1" t="s">
        <v>34</v>
      </c>
      <c r="D1009" s="1" t="s">
        <v>1087</v>
      </c>
      <c r="E1009" s="1" t="s">
        <v>1113</v>
      </c>
      <c r="F1009" s="1" t="s">
        <v>32</v>
      </c>
      <c r="G1009" s="3">
        <v>26250</v>
      </c>
      <c r="H1009" s="58">
        <v>0</v>
      </c>
      <c r="I1009" s="3">
        <v>25</v>
      </c>
      <c r="J1009" s="3">
        <f t="shared" ref="J1009:J1019" si="285">+G1009*2.87%</f>
        <v>753.375</v>
      </c>
      <c r="K1009" s="55">
        <f t="shared" si="280"/>
        <v>1863.7499999999998</v>
      </c>
      <c r="L1009" s="55">
        <f t="shared" si="284"/>
        <v>301.875</v>
      </c>
      <c r="M1009" s="3">
        <f t="shared" si="276"/>
        <v>798</v>
      </c>
      <c r="N1009" s="55">
        <f t="shared" ref="N1009:N1019" si="286">+G1009*7.09%</f>
        <v>1861.1250000000002</v>
      </c>
      <c r="O1009" s="5">
        <v>2700.24</v>
      </c>
      <c r="P1009" s="3">
        <f t="shared" ref="P1009:P1019" si="287">SUM(J1009:N1009)</f>
        <v>5578.125</v>
      </c>
      <c r="Q1009" s="3">
        <f t="shared" si="278"/>
        <v>4276.6149999999998</v>
      </c>
      <c r="R1009" s="3">
        <f t="shared" ref="R1009:R1019" si="288">+K1009+L1009+N1009</f>
        <v>4026.75</v>
      </c>
      <c r="S1009" s="57">
        <f t="shared" ref="S1009:S1019" si="289">+G1009-Q1009</f>
        <v>21973.385000000002</v>
      </c>
      <c r="T1009" s="1">
        <v>111</v>
      </c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</row>
    <row r="1010" spans="1:168" s="2" customFormat="1" ht="15" customHeight="1" x14ac:dyDescent="0.25">
      <c r="A1010" s="1">
        <v>17</v>
      </c>
      <c r="B1010" s="2" t="s">
        <v>1114</v>
      </c>
      <c r="C1010" s="1" t="s">
        <v>34</v>
      </c>
      <c r="D1010" s="1" t="s">
        <v>1087</v>
      </c>
      <c r="E1010" s="1" t="s">
        <v>1099</v>
      </c>
      <c r="F1010" s="1" t="s">
        <v>32</v>
      </c>
      <c r="G1010" s="3">
        <v>26250</v>
      </c>
      <c r="H1010" s="58">
        <v>0</v>
      </c>
      <c r="I1010" s="3">
        <v>25</v>
      </c>
      <c r="J1010" s="3">
        <f t="shared" si="285"/>
        <v>753.375</v>
      </c>
      <c r="K1010" s="55">
        <f t="shared" si="280"/>
        <v>1863.7499999999998</v>
      </c>
      <c r="L1010" s="55">
        <f t="shared" si="284"/>
        <v>301.875</v>
      </c>
      <c r="M1010" s="3">
        <f t="shared" si="276"/>
        <v>798</v>
      </c>
      <c r="N1010" s="55">
        <f t="shared" si="286"/>
        <v>1861.1250000000002</v>
      </c>
      <c r="O1010" s="5">
        <v>0</v>
      </c>
      <c r="P1010" s="3">
        <f t="shared" si="287"/>
        <v>5578.125</v>
      </c>
      <c r="Q1010" s="3">
        <f t="shared" si="278"/>
        <v>1576.375</v>
      </c>
      <c r="R1010" s="3">
        <f t="shared" si="288"/>
        <v>4026.75</v>
      </c>
      <c r="S1010" s="57">
        <f t="shared" si="289"/>
        <v>24673.625</v>
      </c>
      <c r="T1010" s="1">
        <v>111</v>
      </c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</row>
    <row r="1011" spans="1:168" s="2" customFormat="1" ht="15" customHeight="1" x14ac:dyDescent="0.25">
      <c r="A1011" s="1">
        <v>18</v>
      </c>
      <c r="B1011" s="2" t="s">
        <v>1115</v>
      </c>
      <c r="C1011" s="1" t="s">
        <v>30</v>
      </c>
      <c r="D1011" s="1" t="s">
        <v>1087</v>
      </c>
      <c r="E1011" s="1" t="s">
        <v>1099</v>
      </c>
      <c r="F1011" s="1" t="s">
        <v>32</v>
      </c>
      <c r="G1011" s="3">
        <v>26250</v>
      </c>
      <c r="H1011" s="58">
        <v>0</v>
      </c>
      <c r="I1011" s="3">
        <v>25</v>
      </c>
      <c r="J1011" s="3">
        <f t="shared" si="285"/>
        <v>753.375</v>
      </c>
      <c r="K1011" s="55">
        <f t="shared" si="280"/>
        <v>1863.7499999999998</v>
      </c>
      <c r="L1011" s="55">
        <f t="shared" si="284"/>
        <v>301.875</v>
      </c>
      <c r="M1011" s="3">
        <f t="shared" si="276"/>
        <v>798</v>
      </c>
      <c r="N1011" s="55">
        <f t="shared" si="286"/>
        <v>1861.1250000000002</v>
      </c>
      <c r="O1011" s="5">
        <v>0</v>
      </c>
      <c r="P1011" s="3">
        <f t="shared" si="287"/>
        <v>5578.125</v>
      </c>
      <c r="Q1011" s="3">
        <f t="shared" si="278"/>
        <v>1576.375</v>
      </c>
      <c r="R1011" s="3">
        <f t="shared" si="288"/>
        <v>4026.75</v>
      </c>
      <c r="S1011" s="57">
        <f t="shared" si="289"/>
        <v>24673.625</v>
      </c>
      <c r="T1011" s="1">
        <v>111</v>
      </c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</row>
    <row r="1012" spans="1:168" s="2" customFormat="1" ht="15" customHeight="1" x14ac:dyDescent="0.25">
      <c r="A1012" s="1">
        <v>19</v>
      </c>
      <c r="B1012" s="2" t="s">
        <v>1116</v>
      </c>
      <c r="C1012" s="1" t="s">
        <v>34</v>
      </c>
      <c r="D1012" s="1" t="s">
        <v>1087</v>
      </c>
      <c r="E1012" s="1" t="s">
        <v>1099</v>
      </c>
      <c r="F1012" s="1" t="s">
        <v>32</v>
      </c>
      <c r="G1012" s="3">
        <v>26250</v>
      </c>
      <c r="H1012" s="58">
        <v>0</v>
      </c>
      <c r="I1012" s="3">
        <v>25</v>
      </c>
      <c r="J1012" s="3">
        <f t="shared" si="285"/>
        <v>753.375</v>
      </c>
      <c r="K1012" s="55">
        <f t="shared" si="280"/>
        <v>1863.7499999999998</v>
      </c>
      <c r="L1012" s="55">
        <f t="shared" si="284"/>
        <v>301.875</v>
      </c>
      <c r="M1012" s="3">
        <f t="shared" si="276"/>
        <v>798</v>
      </c>
      <c r="N1012" s="55">
        <f t="shared" si="286"/>
        <v>1861.1250000000002</v>
      </c>
      <c r="O1012" s="5">
        <v>0</v>
      </c>
      <c r="P1012" s="3">
        <f t="shared" si="287"/>
        <v>5578.125</v>
      </c>
      <c r="Q1012" s="3">
        <f t="shared" si="278"/>
        <v>1576.375</v>
      </c>
      <c r="R1012" s="3">
        <f t="shared" si="288"/>
        <v>4026.75</v>
      </c>
      <c r="S1012" s="57">
        <f t="shared" si="289"/>
        <v>24673.625</v>
      </c>
      <c r="T1012" s="1">
        <v>111</v>
      </c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</row>
    <row r="1013" spans="1:168" s="2" customFormat="1" ht="15" customHeight="1" x14ac:dyDescent="0.25">
      <c r="A1013" s="1">
        <v>20</v>
      </c>
      <c r="B1013" s="2" t="s">
        <v>1117</v>
      </c>
      <c r="C1013" s="1" t="s">
        <v>34</v>
      </c>
      <c r="D1013" s="1" t="s">
        <v>1087</v>
      </c>
      <c r="E1013" s="1" t="s">
        <v>1118</v>
      </c>
      <c r="F1013" s="1" t="s">
        <v>32</v>
      </c>
      <c r="G1013" s="3">
        <v>26250</v>
      </c>
      <c r="H1013" s="58">
        <v>0</v>
      </c>
      <c r="I1013" s="3">
        <v>25</v>
      </c>
      <c r="J1013" s="3">
        <f t="shared" si="285"/>
        <v>753.375</v>
      </c>
      <c r="K1013" s="55">
        <f t="shared" si="280"/>
        <v>1863.7499999999998</v>
      </c>
      <c r="L1013" s="55">
        <f t="shared" si="284"/>
        <v>301.875</v>
      </c>
      <c r="M1013" s="3">
        <f t="shared" si="276"/>
        <v>798</v>
      </c>
      <c r="N1013" s="55">
        <f t="shared" si="286"/>
        <v>1861.1250000000002</v>
      </c>
      <c r="O1013" s="5">
        <v>0</v>
      </c>
      <c r="P1013" s="3">
        <f t="shared" si="287"/>
        <v>5578.125</v>
      </c>
      <c r="Q1013" s="3">
        <f t="shared" si="278"/>
        <v>1576.375</v>
      </c>
      <c r="R1013" s="3">
        <f t="shared" si="288"/>
        <v>4026.75</v>
      </c>
      <c r="S1013" s="57">
        <f t="shared" si="289"/>
        <v>24673.625</v>
      </c>
      <c r="T1013" s="1">
        <v>111</v>
      </c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</row>
    <row r="1014" spans="1:168" s="2" customFormat="1" ht="15" customHeight="1" x14ac:dyDescent="0.25">
      <c r="A1014" s="1">
        <v>21</v>
      </c>
      <c r="B1014" s="2" t="s">
        <v>1119</v>
      </c>
      <c r="C1014" s="1" t="s">
        <v>34</v>
      </c>
      <c r="D1014" s="1" t="s">
        <v>1087</v>
      </c>
      <c r="E1014" s="1" t="s">
        <v>1120</v>
      </c>
      <c r="F1014" s="1" t="s">
        <v>32</v>
      </c>
      <c r="G1014" s="3">
        <v>26250</v>
      </c>
      <c r="H1014" s="58">
        <v>0</v>
      </c>
      <c r="I1014" s="3">
        <v>25</v>
      </c>
      <c r="J1014" s="3">
        <f t="shared" si="285"/>
        <v>753.375</v>
      </c>
      <c r="K1014" s="55">
        <f t="shared" si="280"/>
        <v>1863.7499999999998</v>
      </c>
      <c r="L1014" s="55">
        <f t="shared" si="284"/>
        <v>301.875</v>
      </c>
      <c r="M1014" s="3">
        <f t="shared" si="276"/>
        <v>798</v>
      </c>
      <c r="N1014" s="55">
        <f t="shared" si="286"/>
        <v>1861.1250000000002</v>
      </c>
      <c r="O1014" s="5">
        <v>0</v>
      </c>
      <c r="P1014" s="3">
        <f t="shared" si="287"/>
        <v>5578.125</v>
      </c>
      <c r="Q1014" s="3">
        <f t="shared" si="278"/>
        <v>1576.375</v>
      </c>
      <c r="R1014" s="3">
        <f t="shared" si="288"/>
        <v>4026.75</v>
      </c>
      <c r="S1014" s="57">
        <f t="shared" si="289"/>
        <v>24673.625</v>
      </c>
      <c r="T1014" s="1">
        <v>111</v>
      </c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</row>
    <row r="1015" spans="1:168" s="2" customFormat="1" ht="15" customHeight="1" x14ac:dyDescent="0.25">
      <c r="A1015" s="1">
        <v>22</v>
      </c>
      <c r="B1015" s="2" t="s">
        <v>1121</v>
      </c>
      <c r="C1015" s="1" t="s">
        <v>34</v>
      </c>
      <c r="D1015" s="1" t="s">
        <v>1087</v>
      </c>
      <c r="E1015" s="1" t="s">
        <v>1122</v>
      </c>
      <c r="F1015" s="1" t="s">
        <v>32</v>
      </c>
      <c r="G1015" s="3">
        <v>26250</v>
      </c>
      <c r="H1015" s="58">
        <v>0</v>
      </c>
      <c r="I1015" s="3">
        <v>25</v>
      </c>
      <c r="J1015" s="3">
        <f t="shared" si="285"/>
        <v>753.375</v>
      </c>
      <c r="K1015" s="55">
        <f t="shared" si="280"/>
        <v>1863.7499999999998</v>
      </c>
      <c r="L1015" s="55">
        <f t="shared" si="284"/>
        <v>301.875</v>
      </c>
      <c r="M1015" s="3">
        <f t="shared" si="276"/>
        <v>798</v>
      </c>
      <c r="N1015" s="55">
        <f t="shared" si="286"/>
        <v>1861.1250000000002</v>
      </c>
      <c r="O1015" s="5">
        <v>0</v>
      </c>
      <c r="P1015" s="3">
        <f t="shared" si="287"/>
        <v>5578.125</v>
      </c>
      <c r="Q1015" s="3">
        <f t="shared" si="278"/>
        <v>1576.375</v>
      </c>
      <c r="R1015" s="3">
        <f t="shared" si="288"/>
        <v>4026.75</v>
      </c>
      <c r="S1015" s="57">
        <f t="shared" si="289"/>
        <v>24673.625</v>
      </c>
      <c r="T1015" s="1">
        <v>111</v>
      </c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</row>
    <row r="1016" spans="1:168" s="2" customFormat="1" ht="15" customHeight="1" x14ac:dyDescent="0.25">
      <c r="A1016" s="1">
        <v>23</v>
      </c>
      <c r="B1016" s="2" t="s">
        <v>1123</v>
      </c>
      <c r="C1016" s="1" t="s">
        <v>34</v>
      </c>
      <c r="D1016" s="1" t="s">
        <v>1087</v>
      </c>
      <c r="E1016" s="1" t="s">
        <v>1124</v>
      </c>
      <c r="F1016" s="1" t="s">
        <v>32</v>
      </c>
      <c r="G1016" s="3">
        <v>26250</v>
      </c>
      <c r="H1016" s="58">
        <v>0</v>
      </c>
      <c r="I1016" s="3">
        <v>25</v>
      </c>
      <c r="J1016" s="3">
        <f t="shared" si="285"/>
        <v>753.375</v>
      </c>
      <c r="K1016" s="55">
        <f t="shared" si="280"/>
        <v>1863.7499999999998</v>
      </c>
      <c r="L1016" s="55">
        <f t="shared" si="284"/>
        <v>301.875</v>
      </c>
      <c r="M1016" s="3">
        <f t="shared" si="276"/>
        <v>798</v>
      </c>
      <c r="N1016" s="55">
        <f t="shared" si="286"/>
        <v>1861.1250000000002</v>
      </c>
      <c r="O1016" s="5">
        <v>0</v>
      </c>
      <c r="P1016" s="3">
        <f t="shared" si="287"/>
        <v>5578.125</v>
      </c>
      <c r="Q1016" s="3">
        <f t="shared" si="278"/>
        <v>1576.375</v>
      </c>
      <c r="R1016" s="3">
        <f t="shared" si="288"/>
        <v>4026.75</v>
      </c>
      <c r="S1016" s="57">
        <f t="shared" si="289"/>
        <v>24673.625</v>
      </c>
      <c r="T1016" s="1">
        <v>111</v>
      </c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</row>
    <row r="1017" spans="1:168" s="2" customFormat="1" ht="15" customHeight="1" x14ac:dyDescent="0.25">
      <c r="A1017" s="1">
        <v>24</v>
      </c>
      <c r="B1017" s="2" t="s">
        <v>1125</v>
      </c>
      <c r="C1017" s="1" t="s">
        <v>30</v>
      </c>
      <c r="D1017" s="1" t="s">
        <v>1087</v>
      </c>
      <c r="E1017" s="1" t="s">
        <v>1099</v>
      </c>
      <c r="F1017" s="1" t="s">
        <v>32</v>
      </c>
      <c r="G1017" s="3">
        <v>26250</v>
      </c>
      <c r="H1017" s="58">
        <v>0</v>
      </c>
      <c r="I1017" s="3">
        <v>25</v>
      </c>
      <c r="J1017" s="3">
        <f t="shared" si="285"/>
        <v>753.375</v>
      </c>
      <c r="K1017" s="55">
        <f t="shared" si="280"/>
        <v>1863.7499999999998</v>
      </c>
      <c r="L1017" s="55">
        <f t="shared" si="284"/>
        <v>301.875</v>
      </c>
      <c r="M1017" s="3">
        <f t="shared" si="276"/>
        <v>798</v>
      </c>
      <c r="N1017" s="55">
        <f t="shared" si="286"/>
        <v>1861.1250000000002</v>
      </c>
      <c r="O1017" s="5">
        <v>0</v>
      </c>
      <c r="P1017" s="3">
        <f t="shared" si="287"/>
        <v>5578.125</v>
      </c>
      <c r="Q1017" s="3">
        <f t="shared" si="278"/>
        <v>1576.375</v>
      </c>
      <c r="R1017" s="3">
        <f t="shared" si="288"/>
        <v>4026.75</v>
      </c>
      <c r="S1017" s="57">
        <f t="shared" si="289"/>
        <v>24673.625</v>
      </c>
      <c r="T1017" s="1">
        <v>111</v>
      </c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</row>
    <row r="1018" spans="1:168" s="2" customFormat="1" ht="15" customHeight="1" x14ac:dyDescent="0.25">
      <c r="A1018" s="1">
        <v>25</v>
      </c>
      <c r="B1018" s="2" t="s">
        <v>1126</v>
      </c>
      <c r="C1018" s="1" t="s">
        <v>34</v>
      </c>
      <c r="D1018" s="1" t="s">
        <v>1087</v>
      </c>
      <c r="E1018" s="1" t="s">
        <v>1127</v>
      </c>
      <c r="F1018" s="1" t="s">
        <v>32</v>
      </c>
      <c r="G1018" s="3">
        <v>26250</v>
      </c>
      <c r="H1018" s="58">
        <v>0</v>
      </c>
      <c r="I1018" s="3">
        <v>25</v>
      </c>
      <c r="J1018" s="3">
        <f t="shared" si="285"/>
        <v>753.375</v>
      </c>
      <c r="K1018" s="55">
        <f t="shared" si="280"/>
        <v>1863.7499999999998</v>
      </c>
      <c r="L1018" s="55">
        <f t="shared" si="284"/>
        <v>301.875</v>
      </c>
      <c r="M1018" s="3">
        <f t="shared" si="276"/>
        <v>798</v>
      </c>
      <c r="N1018" s="55">
        <f t="shared" si="286"/>
        <v>1861.1250000000002</v>
      </c>
      <c r="O1018" s="5">
        <v>0</v>
      </c>
      <c r="P1018" s="3">
        <f t="shared" si="287"/>
        <v>5578.125</v>
      </c>
      <c r="Q1018" s="3">
        <f t="shared" si="278"/>
        <v>1576.375</v>
      </c>
      <c r="R1018" s="3">
        <f t="shared" si="288"/>
        <v>4026.75</v>
      </c>
      <c r="S1018" s="57">
        <f t="shared" si="289"/>
        <v>24673.625</v>
      </c>
      <c r="T1018" s="1">
        <v>111</v>
      </c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</row>
    <row r="1019" spans="1:168" s="2" customFormat="1" ht="15" customHeight="1" thickBot="1" x14ac:dyDescent="0.3">
      <c r="A1019" s="1">
        <v>26</v>
      </c>
      <c r="B1019" s="2" t="s">
        <v>1128</v>
      </c>
      <c r="C1019" s="1" t="s">
        <v>34</v>
      </c>
      <c r="D1019" s="1" t="s">
        <v>1087</v>
      </c>
      <c r="E1019" s="1" t="s">
        <v>1099</v>
      </c>
      <c r="F1019" s="1" t="s">
        <v>32</v>
      </c>
      <c r="G1019" s="3">
        <v>26250</v>
      </c>
      <c r="H1019" s="58">
        <v>0</v>
      </c>
      <c r="I1019" s="3">
        <v>25</v>
      </c>
      <c r="J1019" s="3">
        <f t="shared" si="285"/>
        <v>753.375</v>
      </c>
      <c r="K1019" s="55">
        <f t="shared" si="280"/>
        <v>1863.7499999999998</v>
      </c>
      <c r="L1019" s="55">
        <f t="shared" si="284"/>
        <v>301.875</v>
      </c>
      <c r="M1019" s="3">
        <f t="shared" si="276"/>
        <v>798</v>
      </c>
      <c r="N1019" s="55">
        <f t="shared" si="286"/>
        <v>1861.1250000000002</v>
      </c>
      <c r="O1019" s="5">
        <v>2700.24</v>
      </c>
      <c r="P1019" s="3">
        <f t="shared" si="287"/>
        <v>5578.125</v>
      </c>
      <c r="Q1019" s="3">
        <f t="shared" si="278"/>
        <v>4276.6149999999998</v>
      </c>
      <c r="R1019" s="3">
        <f t="shared" si="288"/>
        <v>4026.75</v>
      </c>
      <c r="S1019" s="57">
        <f t="shared" si="289"/>
        <v>21973.385000000002</v>
      </c>
      <c r="T1019" s="1">
        <v>111</v>
      </c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</row>
    <row r="1020" spans="1:168" s="99" customFormat="1" ht="15" customHeight="1" thickBot="1" x14ac:dyDescent="0.3">
      <c r="A1020" s="166">
        <v>26</v>
      </c>
      <c r="B1020" s="85"/>
      <c r="C1020" s="85"/>
      <c r="D1020" s="85"/>
      <c r="E1020" s="85"/>
      <c r="F1020" s="85"/>
      <c r="G1020" s="67">
        <f t="shared" ref="G1020:S1020" si="290">SUM(G994:G1019)</f>
        <v>696045</v>
      </c>
      <c r="H1020" s="67">
        <f t="shared" si="290"/>
        <v>442.65</v>
      </c>
      <c r="I1020" s="67">
        <f t="shared" si="290"/>
        <v>650</v>
      </c>
      <c r="J1020" s="67">
        <f t="shared" si="290"/>
        <v>19976.4915</v>
      </c>
      <c r="K1020" s="67">
        <f t="shared" si="290"/>
        <v>49419.195</v>
      </c>
      <c r="L1020" s="67">
        <f t="shared" si="290"/>
        <v>8004.5174999999999</v>
      </c>
      <c r="M1020" s="67">
        <f t="shared" si="290"/>
        <v>21159.768</v>
      </c>
      <c r="N1020" s="67">
        <f t="shared" si="290"/>
        <v>49349.590500000006</v>
      </c>
      <c r="O1020" s="67">
        <f t="shared" si="290"/>
        <v>17551.559999999998</v>
      </c>
      <c r="P1020" s="67">
        <f t="shared" si="290"/>
        <v>147909.5625</v>
      </c>
      <c r="Q1020" s="67">
        <f t="shared" si="290"/>
        <v>59780.469499999992</v>
      </c>
      <c r="R1020" s="67">
        <f t="shared" si="290"/>
        <v>106773.303</v>
      </c>
      <c r="S1020" s="67">
        <f t="shared" si="290"/>
        <v>636264.53049999999</v>
      </c>
      <c r="T1020" s="67"/>
      <c r="U1020" s="68"/>
      <c r="V1020" s="68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8"/>
      <c r="AG1020" s="68"/>
      <c r="AH1020" s="68"/>
      <c r="AI1020" s="68"/>
      <c r="AJ1020" s="68"/>
      <c r="AK1020" s="68"/>
      <c r="AL1020" s="68"/>
      <c r="AM1020" s="68"/>
      <c r="AN1020" s="68"/>
      <c r="AO1020" s="68"/>
      <c r="AP1020" s="68"/>
      <c r="AQ1020" s="68"/>
      <c r="AR1020" s="68"/>
      <c r="AS1020" s="68"/>
      <c r="AT1020" s="68"/>
      <c r="AU1020" s="68"/>
      <c r="AV1020" s="68"/>
      <c r="AW1020" s="68"/>
      <c r="AX1020" s="68"/>
      <c r="AY1020" s="68"/>
      <c r="AZ1020" s="68"/>
      <c r="BA1020" s="68"/>
      <c r="BB1020" s="68"/>
      <c r="BC1020" s="68"/>
      <c r="BD1020" s="68"/>
      <c r="BE1020" s="68"/>
      <c r="BF1020" s="68"/>
      <c r="BG1020" s="68"/>
      <c r="BH1020" s="68"/>
      <c r="BI1020" s="68"/>
      <c r="BJ1020" s="68"/>
      <c r="BK1020" s="68"/>
      <c r="BL1020" s="68"/>
      <c r="BM1020" s="68"/>
      <c r="BN1020" s="68"/>
      <c r="BO1020" s="68"/>
      <c r="BP1020" s="68"/>
      <c r="BQ1020" s="68"/>
      <c r="BR1020" s="68"/>
      <c r="BS1020" s="68"/>
      <c r="BT1020" s="68"/>
      <c r="BU1020" s="68"/>
      <c r="BV1020" s="68"/>
      <c r="BW1020" s="68"/>
      <c r="BX1020" s="68"/>
      <c r="BY1020" s="68"/>
      <c r="BZ1020" s="68"/>
      <c r="CA1020" s="68"/>
      <c r="CB1020" s="68"/>
      <c r="CC1020" s="68"/>
      <c r="CD1020" s="68"/>
      <c r="CE1020" s="68"/>
      <c r="CF1020" s="68"/>
      <c r="CG1020" s="68"/>
      <c r="CH1020" s="68"/>
      <c r="CI1020" s="68"/>
      <c r="CJ1020" s="68"/>
      <c r="CK1020" s="68"/>
      <c r="CL1020" s="68"/>
      <c r="CM1020" s="68"/>
      <c r="CN1020" s="68"/>
      <c r="CO1020" s="68"/>
      <c r="CP1020" s="68"/>
      <c r="CQ1020" s="68"/>
      <c r="CR1020" s="68"/>
      <c r="CS1020" s="68"/>
      <c r="CT1020" s="68"/>
      <c r="CU1020" s="68"/>
      <c r="CV1020" s="68"/>
      <c r="CW1020" s="68"/>
      <c r="CX1020" s="68"/>
      <c r="CY1020" s="68"/>
      <c r="CZ1020" s="68"/>
      <c r="DA1020" s="68"/>
      <c r="DB1020" s="68"/>
      <c r="DC1020" s="68"/>
      <c r="DD1020" s="68"/>
      <c r="DE1020" s="68"/>
      <c r="DF1020" s="68"/>
      <c r="DG1020" s="68"/>
      <c r="DH1020" s="68"/>
      <c r="DI1020" s="68"/>
      <c r="DJ1020" s="68"/>
      <c r="DK1020" s="68"/>
      <c r="DL1020" s="68"/>
      <c r="DM1020" s="68"/>
      <c r="DN1020" s="68"/>
      <c r="DO1020" s="68"/>
      <c r="DP1020" s="68"/>
      <c r="DQ1020" s="68"/>
      <c r="DR1020" s="68"/>
      <c r="DS1020" s="68"/>
      <c r="DT1020" s="68"/>
      <c r="DU1020" s="68"/>
      <c r="DV1020" s="68"/>
      <c r="DW1020" s="68"/>
      <c r="DX1020" s="68"/>
      <c r="DY1020" s="68"/>
      <c r="DZ1020" s="68"/>
      <c r="EA1020" s="68"/>
      <c r="EB1020" s="68"/>
      <c r="EC1020" s="68"/>
      <c r="ED1020" s="68"/>
      <c r="EE1020" s="68"/>
      <c r="EF1020" s="68"/>
      <c r="EG1020" s="68"/>
      <c r="EH1020" s="68"/>
      <c r="EI1020" s="68"/>
      <c r="EJ1020" s="68"/>
      <c r="EK1020" s="68"/>
      <c r="EL1020" s="68"/>
      <c r="EM1020" s="68"/>
      <c r="EN1020" s="68"/>
      <c r="EO1020" s="68"/>
      <c r="EP1020" s="68"/>
      <c r="EQ1020" s="68"/>
      <c r="ER1020" s="68"/>
      <c r="ES1020" s="68"/>
      <c r="ET1020" s="68"/>
      <c r="EU1020" s="68"/>
      <c r="EV1020" s="68"/>
      <c r="EW1020" s="68"/>
      <c r="EX1020" s="68"/>
      <c r="EY1020" s="68"/>
      <c r="EZ1020" s="68"/>
      <c r="FA1020" s="68"/>
      <c r="FB1020" s="68"/>
      <c r="FC1020" s="68"/>
      <c r="FD1020" s="68"/>
      <c r="FE1020" s="68"/>
      <c r="FF1020" s="68"/>
      <c r="FG1020" s="68"/>
      <c r="FH1020" s="68"/>
      <c r="FI1020" s="68"/>
      <c r="FJ1020" s="68"/>
      <c r="FK1020" s="68"/>
      <c r="FL1020" s="68"/>
    </row>
    <row r="1021" spans="1:168" ht="8.1" customHeight="1" x14ac:dyDescent="0.25"/>
    <row r="1022" spans="1:168" ht="15" customHeight="1" x14ac:dyDescent="0.25">
      <c r="A1022" s="48" t="s">
        <v>1129</v>
      </c>
      <c r="B1022" s="48"/>
      <c r="C1022" s="48"/>
      <c r="D1022" s="48"/>
      <c r="E1022" s="48"/>
      <c r="F1022" s="95"/>
      <c r="G1022" s="101"/>
      <c r="H1022" s="106"/>
      <c r="I1022" s="101"/>
      <c r="J1022" s="101"/>
      <c r="K1022" s="101"/>
      <c r="L1022" s="49"/>
      <c r="M1022" s="101"/>
      <c r="N1022" s="101"/>
      <c r="O1022" s="102"/>
      <c r="P1022" s="101"/>
      <c r="Q1022" s="101"/>
      <c r="R1022" s="101"/>
      <c r="S1022" s="101"/>
      <c r="T1022" s="100"/>
      <c r="U1022" s="100"/>
      <c r="V1022" s="100"/>
      <c r="W1022" s="100"/>
      <c r="X1022" s="100"/>
      <c r="Y1022" s="100"/>
      <c r="Z1022" s="100"/>
      <c r="AA1022" s="100"/>
      <c r="AB1022" s="100"/>
      <c r="AC1022" s="100"/>
      <c r="AD1022" s="100"/>
      <c r="AE1022" s="100"/>
      <c r="AF1022" s="100"/>
      <c r="AG1022" s="100"/>
      <c r="AH1022" s="100"/>
      <c r="AI1022" s="100"/>
      <c r="AJ1022" s="100"/>
      <c r="AK1022" s="100"/>
      <c r="AL1022" s="100"/>
      <c r="AM1022" s="100"/>
      <c r="AN1022" s="100"/>
      <c r="AO1022" s="100"/>
      <c r="AP1022" s="100"/>
      <c r="AQ1022" s="100"/>
      <c r="AR1022" s="100"/>
      <c r="AS1022" s="100"/>
      <c r="AT1022" s="100"/>
      <c r="AU1022" s="100"/>
      <c r="AV1022" s="100"/>
      <c r="AW1022" s="100"/>
      <c r="AX1022" s="100"/>
      <c r="AY1022" s="100"/>
      <c r="AZ1022" s="100"/>
      <c r="BA1022" s="100"/>
      <c r="BB1022" s="100"/>
      <c r="BC1022" s="100"/>
      <c r="BD1022" s="100"/>
      <c r="BE1022" s="100"/>
      <c r="BF1022" s="100"/>
      <c r="BG1022" s="100"/>
      <c r="BH1022" s="100"/>
      <c r="BI1022" s="100"/>
      <c r="BJ1022" s="100"/>
      <c r="BK1022" s="100"/>
      <c r="BL1022" s="100"/>
      <c r="BM1022" s="100"/>
      <c r="BN1022" s="100"/>
      <c r="BO1022" s="100"/>
      <c r="BP1022" s="100"/>
      <c r="BQ1022" s="100"/>
      <c r="BR1022" s="100"/>
      <c r="BS1022" s="100"/>
      <c r="BT1022" s="100"/>
      <c r="BU1022" s="100"/>
      <c r="BV1022" s="100"/>
      <c r="BW1022" s="100"/>
      <c r="BX1022" s="100"/>
      <c r="BY1022" s="100"/>
      <c r="BZ1022" s="100"/>
      <c r="CA1022" s="100"/>
      <c r="CB1022" s="100"/>
      <c r="CC1022" s="100"/>
      <c r="CD1022" s="100"/>
      <c r="CE1022" s="100"/>
      <c r="CF1022" s="100"/>
      <c r="CG1022" s="100"/>
      <c r="CH1022" s="100"/>
      <c r="CI1022" s="100"/>
      <c r="CJ1022" s="100"/>
      <c r="CK1022" s="100"/>
      <c r="CL1022" s="100"/>
      <c r="CM1022" s="100"/>
      <c r="CN1022" s="100"/>
      <c r="CO1022" s="100"/>
      <c r="CP1022" s="100"/>
      <c r="CQ1022" s="100"/>
      <c r="CR1022" s="100"/>
      <c r="CS1022" s="100"/>
      <c r="CT1022" s="100"/>
      <c r="CU1022" s="100"/>
      <c r="CV1022" s="100"/>
      <c r="CW1022" s="100"/>
      <c r="CX1022" s="100"/>
      <c r="CY1022" s="100"/>
      <c r="CZ1022" s="100"/>
      <c r="DA1022" s="100"/>
      <c r="DB1022" s="100"/>
      <c r="DC1022" s="100"/>
      <c r="DD1022" s="100"/>
      <c r="DE1022" s="100"/>
      <c r="DF1022" s="100"/>
      <c r="DG1022" s="100"/>
      <c r="DH1022" s="100"/>
      <c r="DI1022" s="100"/>
      <c r="DJ1022" s="100"/>
      <c r="DK1022" s="100"/>
      <c r="DL1022" s="100"/>
      <c r="DM1022" s="100"/>
      <c r="DN1022" s="100"/>
      <c r="DO1022" s="100"/>
      <c r="DP1022" s="100"/>
      <c r="DQ1022" s="100"/>
      <c r="DR1022" s="100"/>
      <c r="DS1022" s="100"/>
      <c r="DT1022" s="100"/>
      <c r="DU1022" s="100"/>
      <c r="DV1022" s="100"/>
      <c r="DW1022" s="100"/>
      <c r="DX1022" s="100"/>
      <c r="DY1022" s="100"/>
      <c r="DZ1022" s="100"/>
      <c r="EA1022" s="100"/>
      <c r="EB1022" s="100"/>
      <c r="EC1022" s="100"/>
      <c r="ED1022" s="100"/>
      <c r="EE1022" s="100"/>
      <c r="EF1022" s="100"/>
      <c r="EG1022" s="100"/>
      <c r="EH1022" s="100"/>
      <c r="EI1022" s="100"/>
      <c r="EJ1022" s="100"/>
      <c r="EK1022" s="100"/>
      <c r="EL1022" s="100"/>
      <c r="EM1022" s="100"/>
      <c r="EN1022" s="100"/>
      <c r="EO1022" s="100"/>
      <c r="EP1022" s="100"/>
      <c r="EQ1022" s="100"/>
      <c r="ER1022" s="100"/>
      <c r="ES1022" s="100"/>
      <c r="ET1022" s="100"/>
      <c r="EU1022" s="100"/>
      <c r="EV1022" s="100"/>
      <c r="EW1022" s="100"/>
      <c r="EX1022" s="100"/>
      <c r="EY1022" s="100"/>
      <c r="EZ1022" s="100"/>
      <c r="FA1022" s="100"/>
      <c r="FB1022" s="100"/>
      <c r="FC1022" s="100"/>
      <c r="FD1022" s="100"/>
      <c r="FE1022" s="100"/>
      <c r="FF1022" s="100"/>
      <c r="FG1022" s="100"/>
      <c r="FH1022" s="100"/>
      <c r="FI1022" s="100"/>
      <c r="FJ1022" s="100"/>
      <c r="FK1022" s="100"/>
      <c r="FL1022" s="100"/>
    </row>
    <row r="1023" spans="1:168" s="2" customFormat="1" ht="8.1" customHeight="1" x14ac:dyDescent="0.25">
      <c r="A1023" s="54"/>
      <c r="B1023" s="54"/>
      <c r="C1023" s="54"/>
      <c r="D1023" s="54"/>
      <c r="E1023" s="54"/>
      <c r="F1023" s="134"/>
      <c r="G1023" s="3"/>
      <c r="H1023" s="58"/>
      <c r="I1023" s="3"/>
      <c r="J1023" s="3"/>
      <c r="K1023" s="3"/>
      <c r="L1023" s="44"/>
      <c r="M1023" s="3"/>
      <c r="N1023" s="3"/>
      <c r="O1023" s="5"/>
      <c r="P1023" s="3"/>
      <c r="Q1023" s="3"/>
      <c r="R1023" s="3"/>
      <c r="S1023" s="3"/>
    </row>
    <row r="1024" spans="1:168" s="2" customFormat="1" ht="15" customHeight="1" x14ac:dyDescent="0.25">
      <c r="A1024" s="167">
        <v>1</v>
      </c>
      <c r="B1024" s="122" t="s">
        <v>1130</v>
      </c>
      <c r="C1024" s="1" t="s">
        <v>34</v>
      </c>
      <c r="D1024" s="1" t="s">
        <v>1087</v>
      </c>
      <c r="E1024" s="1" t="s">
        <v>1131</v>
      </c>
      <c r="F1024" s="1" t="s">
        <v>32</v>
      </c>
      <c r="G1024" s="3">
        <v>15000</v>
      </c>
      <c r="H1024" s="58">
        <v>0</v>
      </c>
      <c r="I1024" s="3">
        <v>25</v>
      </c>
      <c r="J1024" s="3">
        <f t="shared" ref="J1024:J1087" si="291">+G1024*2.87%</f>
        <v>430.5</v>
      </c>
      <c r="K1024" s="55">
        <f t="shared" ref="K1024:K1087" si="292">+G1024*7.1%</f>
        <v>1065</v>
      </c>
      <c r="L1024" s="55">
        <f t="shared" ref="L1024:L1087" si="293">+G1024*1.15%</f>
        <v>172.5</v>
      </c>
      <c r="M1024" s="3">
        <f t="shared" ref="M1024:M1087" si="294">+G1024*3.04%</f>
        <v>456</v>
      </c>
      <c r="N1024" s="55">
        <f t="shared" ref="N1024:N1087" si="295">+G1024*7.09%</f>
        <v>1063.5</v>
      </c>
      <c r="O1024" s="5">
        <v>0</v>
      </c>
      <c r="P1024" s="3">
        <f t="shared" ref="P1024:P1087" si="296">SUM(J1024:N1024)</f>
        <v>3187.5</v>
      </c>
      <c r="Q1024" s="3">
        <f t="shared" ref="Q1024:Q1087" si="297">H1024+I1024+J1024+M1024+O1024</f>
        <v>911.5</v>
      </c>
      <c r="R1024" s="3">
        <f t="shared" ref="R1024:R1087" si="298">+K1024+L1024+N1024</f>
        <v>2301</v>
      </c>
      <c r="S1024" s="57">
        <f t="shared" ref="S1024:S1087" si="299">+G1024-Q1024</f>
        <v>14088.5</v>
      </c>
      <c r="T1024" s="1">
        <v>111</v>
      </c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</row>
    <row r="1025" spans="1:168" s="2" customFormat="1" ht="15" customHeight="1" x14ac:dyDescent="0.25">
      <c r="A1025" s="167">
        <v>2</v>
      </c>
      <c r="B1025" s="2" t="s">
        <v>1132</v>
      </c>
      <c r="C1025" s="1" t="s">
        <v>34</v>
      </c>
      <c r="D1025" s="1" t="s">
        <v>1087</v>
      </c>
      <c r="E1025" s="1" t="s">
        <v>1131</v>
      </c>
      <c r="F1025" s="1" t="s">
        <v>32</v>
      </c>
      <c r="G1025" s="3">
        <v>15000</v>
      </c>
      <c r="H1025" s="58">
        <v>0</v>
      </c>
      <c r="I1025" s="3">
        <v>25</v>
      </c>
      <c r="J1025" s="3">
        <f t="shared" si="291"/>
        <v>430.5</v>
      </c>
      <c r="K1025" s="55">
        <f t="shared" si="292"/>
        <v>1065</v>
      </c>
      <c r="L1025" s="55">
        <f t="shared" si="293"/>
        <v>172.5</v>
      </c>
      <c r="M1025" s="3">
        <f t="shared" si="294"/>
        <v>456</v>
      </c>
      <c r="N1025" s="55">
        <f t="shared" si="295"/>
        <v>1063.5</v>
      </c>
      <c r="O1025" s="5">
        <v>0</v>
      </c>
      <c r="P1025" s="3">
        <f t="shared" si="296"/>
        <v>3187.5</v>
      </c>
      <c r="Q1025" s="3">
        <f t="shared" si="297"/>
        <v>911.5</v>
      </c>
      <c r="R1025" s="3">
        <f t="shared" si="298"/>
        <v>2301</v>
      </c>
      <c r="S1025" s="57">
        <f t="shared" si="299"/>
        <v>14088.5</v>
      </c>
      <c r="T1025" s="1">
        <v>111</v>
      </c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</row>
    <row r="1026" spans="1:168" s="2" customFormat="1" ht="15" customHeight="1" x14ac:dyDescent="0.25">
      <c r="A1026" s="167">
        <v>3</v>
      </c>
      <c r="B1026" s="2" t="s">
        <v>1133</v>
      </c>
      <c r="C1026" s="1" t="s">
        <v>30</v>
      </c>
      <c r="D1026" s="1" t="s">
        <v>1087</v>
      </c>
      <c r="E1026" s="1" t="s">
        <v>1131</v>
      </c>
      <c r="F1026" s="1" t="s">
        <v>32</v>
      </c>
      <c r="G1026" s="3">
        <v>15000</v>
      </c>
      <c r="H1026" s="107">
        <v>0</v>
      </c>
      <c r="I1026" s="3">
        <v>25</v>
      </c>
      <c r="J1026" s="3">
        <f t="shared" si="291"/>
        <v>430.5</v>
      </c>
      <c r="K1026" s="55">
        <f t="shared" si="292"/>
        <v>1065</v>
      </c>
      <c r="L1026" s="55">
        <f t="shared" si="293"/>
        <v>172.5</v>
      </c>
      <c r="M1026" s="3">
        <f t="shared" si="294"/>
        <v>456</v>
      </c>
      <c r="N1026" s="55">
        <f t="shared" si="295"/>
        <v>1063.5</v>
      </c>
      <c r="O1026" s="5">
        <v>0</v>
      </c>
      <c r="P1026" s="3">
        <f t="shared" si="296"/>
        <v>3187.5</v>
      </c>
      <c r="Q1026" s="3">
        <f t="shared" si="297"/>
        <v>911.5</v>
      </c>
      <c r="R1026" s="3">
        <f t="shared" si="298"/>
        <v>2301</v>
      </c>
      <c r="S1026" s="57">
        <f t="shared" si="299"/>
        <v>14088.5</v>
      </c>
      <c r="T1026" s="1">
        <v>111</v>
      </c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</row>
    <row r="1027" spans="1:168" s="2" customFormat="1" ht="15" customHeight="1" x14ac:dyDescent="0.25">
      <c r="A1027" s="167">
        <v>4</v>
      </c>
      <c r="B1027" s="2" t="s">
        <v>1134</v>
      </c>
      <c r="C1027" s="1" t="s">
        <v>34</v>
      </c>
      <c r="D1027" s="1" t="s">
        <v>1087</v>
      </c>
      <c r="E1027" s="1" t="s">
        <v>1131</v>
      </c>
      <c r="F1027" s="1" t="s">
        <v>32</v>
      </c>
      <c r="G1027" s="3">
        <v>15000</v>
      </c>
      <c r="H1027" s="58">
        <v>0</v>
      </c>
      <c r="I1027" s="3">
        <v>25</v>
      </c>
      <c r="J1027" s="3">
        <f t="shared" si="291"/>
        <v>430.5</v>
      </c>
      <c r="K1027" s="55">
        <f t="shared" si="292"/>
        <v>1065</v>
      </c>
      <c r="L1027" s="55">
        <f t="shared" si="293"/>
        <v>172.5</v>
      </c>
      <c r="M1027" s="3">
        <f t="shared" si="294"/>
        <v>456</v>
      </c>
      <c r="N1027" s="55">
        <f t="shared" si="295"/>
        <v>1063.5</v>
      </c>
      <c r="O1027" s="5">
        <v>0</v>
      </c>
      <c r="P1027" s="3">
        <f t="shared" si="296"/>
        <v>3187.5</v>
      </c>
      <c r="Q1027" s="3">
        <f t="shared" si="297"/>
        <v>911.5</v>
      </c>
      <c r="R1027" s="3">
        <f t="shared" si="298"/>
        <v>2301</v>
      </c>
      <c r="S1027" s="57">
        <f t="shared" si="299"/>
        <v>14088.5</v>
      </c>
      <c r="T1027" s="1">
        <v>111</v>
      </c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</row>
    <row r="1028" spans="1:168" s="2" customFormat="1" ht="15" customHeight="1" x14ac:dyDescent="0.25">
      <c r="A1028" s="167">
        <v>5</v>
      </c>
      <c r="B1028" s="2" t="s">
        <v>1135</v>
      </c>
      <c r="C1028" s="1" t="s">
        <v>34</v>
      </c>
      <c r="D1028" s="1" t="s">
        <v>1087</v>
      </c>
      <c r="E1028" s="1" t="s">
        <v>1131</v>
      </c>
      <c r="F1028" s="1" t="s">
        <v>32</v>
      </c>
      <c r="G1028" s="3">
        <v>15000</v>
      </c>
      <c r="H1028" s="58">
        <v>0</v>
      </c>
      <c r="I1028" s="3">
        <v>25</v>
      </c>
      <c r="J1028" s="3">
        <f t="shared" si="291"/>
        <v>430.5</v>
      </c>
      <c r="K1028" s="55">
        <f t="shared" si="292"/>
        <v>1065</v>
      </c>
      <c r="L1028" s="55">
        <f t="shared" si="293"/>
        <v>172.5</v>
      </c>
      <c r="M1028" s="3">
        <f t="shared" si="294"/>
        <v>456</v>
      </c>
      <c r="N1028" s="55">
        <f t="shared" si="295"/>
        <v>1063.5</v>
      </c>
      <c r="O1028" s="5">
        <v>0</v>
      </c>
      <c r="P1028" s="3">
        <f t="shared" si="296"/>
        <v>3187.5</v>
      </c>
      <c r="Q1028" s="3">
        <f t="shared" si="297"/>
        <v>911.5</v>
      </c>
      <c r="R1028" s="3">
        <f t="shared" si="298"/>
        <v>2301</v>
      </c>
      <c r="S1028" s="57">
        <f t="shared" si="299"/>
        <v>14088.5</v>
      </c>
      <c r="T1028" s="1">
        <v>111</v>
      </c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</row>
    <row r="1029" spans="1:168" s="2" customFormat="1" ht="15" customHeight="1" x14ac:dyDescent="0.25">
      <c r="A1029" s="167">
        <v>6</v>
      </c>
      <c r="B1029" s="122" t="s">
        <v>1136</v>
      </c>
      <c r="C1029" s="1" t="s">
        <v>34</v>
      </c>
      <c r="D1029" s="1" t="s">
        <v>1087</v>
      </c>
      <c r="E1029" s="1" t="s">
        <v>1131</v>
      </c>
      <c r="F1029" s="1" t="s">
        <v>32</v>
      </c>
      <c r="G1029" s="3">
        <v>15000</v>
      </c>
      <c r="H1029" s="58">
        <v>0</v>
      </c>
      <c r="I1029" s="3">
        <v>25</v>
      </c>
      <c r="J1029" s="3">
        <f t="shared" si="291"/>
        <v>430.5</v>
      </c>
      <c r="K1029" s="55">
        <f t="shared" si="292"/>
        <v>1065</v>
      </c>
      <c r="L1029" s="55">
        <f t="shared" si="293"/>
        <v>172.5</v>
      </c>
      <c r="M1029" s="3">
        <f t="shared" si="294"/>
        <v>456</v>
      </c>
      <c r="N1029" s="55">
        <f t="shared" si="295"/>
        <v>1063.5</v>
      </c>
      <c r="O1029" s="5">
        <v>2700.24</v>
      </c>
      <c r="P1029" s="3">
        <f t="shared" si="296"/>
        <v>3187.5</v>
      </c>
      <c r="Q1029" s="3">
        <f t="shared" si="297"/>
        <v>3611.74</v>
      </c>
      <c r="R1029" s="3">
        <f t="shared" si="298"/>
        <v>2301</v>
      </c>
      <c r="S1029" s="57">
        <f t="shared" si="299"/>
        <v>11388.26</v>
      </c>
      <c r="T1029" s="1">
        <v>111</v>
      </c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</row>
    <row r="1030" spans="1:168" s="2" customFormat="1" ht="15" customHeight="1" x14ac:dyDescent="0.25">
      <c r="A1030" s="167">
        <v>7</v>
      </c>
      <c r="B1030" s="122" t="s">
        <v>1137</v>
      </c>
      <c r="C1030" s="1" t="s">
        <v>34</v>
      </c>
      <c r="D1030" s="1" t="s">
        <v>1087</v>
      </c>
      <c r="E1030" s="1" t="s">
        <v>1131</v>
      </c>
      <c r="F1030" s="1" t="s">
        <v>32</v>
      </c>
      <c r="G1030" s="3">
        <v>15000</v>
      </c>
      <c r="H1030" s="58">
        <v>0</v>
      </c>
      <c r="I1030" s="3">
        <v>25</v>
      </c>
      <c r="J1030" s="3">
        <f t="shared" si="291"/>
        <v>430.5</v>
      </c>
      <c r="K1030" s="55">
        <f t="shared" si="292"/>
        <v>1065</v>
      </c>
      <c r="L1030" s="55">
        <f t="shared" si="293"/>
        <v>172.5</v>
      </c>
      <c r="M1030" s="3">
        <f t="shared" si="294"/>
        <v>456</v>
      </c>
      <c r="N1030" s="55">
        <f t="shared" si="295"/>
        <v>1063.5</v>
      </c>
      <c r="O1030" s="5">
        <v>0</v>
      </c>
      <c r="P1030" s="3">
        <f t="shared" si="296"/>
        <v>3187.5</v>
      </c>
      <c r="Q1030" s="3">
        <f t="shared" si="297"/>
        <v>911.5</v>
      </c>
      <c r="R1030" s="3">
        <f t="shared" si="298"/>
        <v>2301</v>
      </c>
      <c r="S1030" s="57">
        <f t="shared" si="299"/>
        <v>14088.5</v>
      </c>
      <c r="T1030" s="1">
        <v>111</v>
      </c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</row>
    <row r="1031" spans="1:168" s="2" customFormat="1" ht="15" customHeight="1" x14ac:dyDescent="0.25">
      <c r="A1031" s="167">
        <v>8</v>
      </c>
      <c r="B1031" s="2" t="s">
        <v>1138</v>
      </c>
      <c r="C1031" s="1" t="s">
        <v>34</v>
      </c>
      <c r="D1031" s="1" t="s">
        <v>1087</v>
      </c>
      <c r="E1031" s="1" t="s">
        <v>1131</v>
      </c>
      <c r="F1031" s="1" t="s">
        <v>32</v>
      </c>
      <c r="G1031" s="3">
        <v>15000</v>
      </c>
      <c r="H1031" s="58">
        <v>0</v>
      </c>
      <c r="I1031" s="3">
        <v>25</v>
      </c>
      <c r="J1031" s="3">
        <f t="shared" si="291"/>
        <v>430.5</v>
      </c>
      <c r="K1031" s="55">
        <f t="shared" si="292"/>
        <v>1065</v>
      </c>
      <c r="L1031" s="55">
        <f t="shared" si="293"/>
        <v>172.5</v>
      </c>
      <c r="M1031" s="3">
        <f t="shared" si="294"/>
        <v>456</v>
      </c>
      <c r="N1031" s="55">
        <f t="shared" si="295"/>
        <v>1063.5</v>
      </c>
      <c r="O1031" s="5">
        <v>0</v>
      </c>
      <c r="P1031" s="3">
        <f t="shared" si="296"/>
        <v>3187.5</v>
      </c>
      <c r="Q1031" s="3">
        <f t="shared" si="297"/>
        <v>911.5</v>
      </c>
      <c r="R1031" s="3">
        <f t="shared" si="298"/>
        <v>2301</v>
      </c>
      <c r="S1031" s="57">
        <f t="shared" si="299"/>
        <v>14088.5</v>
      </c>
      <c r="T1031" s="1">
        <v>111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</row>
    <row r="1032" spans="1:168" s="2" customFormat="1" ht="15" customHeight="1" x14ac:dyDescent="0.25">
      <c r="A1032" s="167">
        <v>9</v>
      </c>
      <c r="B1032" s="2" t="s">
        <v>1139</v>
      </c>
      <c r="C1032" s="1" t="s">
        <v>34</v>
      </c>
      <c r="D1032" s="1" t="s">
        <v>1087</v>
      </c>
      <c r="E1032" s="1" t="s">
        <v>1131</v>
      </c>
      <c r="F1032" s="1" t="s">
        <v>32</v>
      </c>
      <c r="G1032" s="3">
        <v>15000</v>
      </c>
      <c r="H1032" s="58">
        <v>0</v>
      </c>
      <c r="I1032" s="3">
        <v>25</v>
      </c>
      <c r="J1032" s="3">
        <f t="shared" si="291"/>
        <v>430.5</v>
      </c>
      <c r="K1032" s="55">
        <f t="shared" si="292"/>
        <v>1065</v>
      </c>
      <c r="L1032" s="55">
        <f t="shared" si="293"/>
        <v>172.5</v>
      </c>
      <c r="M1032" s="3">
        <f t="shared" si="294"/>
        <v>456</v>
      </c>
      <c r="N1032" s="55">
        <f t="shared" si="295"/>
        <v>1063.5</v>
      </c>
      <c r="O1032" s="5">
        <v>0</v>
      </c>
      <c r="P1032" s="3">
        <f t="shared" si="296"/>
        <v>3187.5</v>
      </c>
      <c r="Q1032" s="3">
        <f t="shared" si="297"/>
        <v>911.5</v>
      </c>
      <c r="R1032" s="3">
        <f t="shared" si="298"/>
        <v>2301</v>
      </c>
      <c r="S1032" s="57">
        <f t="shared" si="299"/>
        <v>14088.5</v>
      </c>
      <c r="T1032" s="1">
        <v>111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</row>
    <row r="1033" spans="1:168" s="2" customFormat="1" ht="15" customHeight="1" x14ac:dyDescent="0.25">
      <c r="A1033" s="167">
        <v>10</v>
      </c>
      <c r="B1033" s="2" t="s">
        <v>1140</v>
      </c>
      <c r="C1033" s="1" t="s">
        <v>34</v>
      </c>
      <c r="D1033" s="1" t="s">
        <v>1087</v>
      </c>
      <c r="E1033" s="1" t="s">
        <v>1131</v>
      </c>
      <c r="F1033" s="1" t="s">
        <v>32</v>
      </c>
      <c r="G1033" s="3">
        <v>15000</v>
      </c>
      <c r="H1033" s="58">
        <v>0</v>
      </c>
      <c r="I1033" s="3">
        <v>25</v>
      </c>
      <c r="J1033" s="3">
        <f t="shared" si="291"/>
        <v>430.5</v>
      </c>
      <c r="K1033" s="55">
        <f t="shared" si="292"/>
        <v>1065</v>
      </c>
      <c r="L1033" s="55">
        <f t="shared" si="293"/>
        <v>172.5</v>
      </c>
      <c r="M1033" s="3">
        <f t="shared" si="294"/>
        <v>456</v>
      </c>
      <c r="N1033" s="55">
        <f t="shared" si="295"/>
        <v>1063.5</v>
      </c>
      <c r="O1033" s="5">
        <v>0</v>
      </c>
      <c r="P1033" s="3">
        <f t="shared" si="296"/>
        <v>3187.5</v>
      </c>
      <c r="Q1033" s="3">
        <f t="shared" si="297"/>
        <v>911.5</v>
      </c>
      <c r="R1033" s="3">
        <f t="shared" si="298"/>
        <v>2301</v>
      </c>
      <c r="S1033" s="57">
        <f t="shared" si="299"/>
        <v>14088.5</v>
      </c>
      <c r="T1033" s="1">
        <v>111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</row>
    <row r="1034" spans="1:168" s="2" customFormat="1" ht="15" customHeight="1" x14ac:dyDescent="0.25">
      <c r="A1034" s="167">
        <v>11</v>
      </c>
      <c r="B1034" s="2" t="s">
        <v>1141</v>
      </c>
      <c r="C1034" s="1" t="s">
        <v>34</v>
      </c>
      <c r="D1034" s="1" t="s">
        <v>1087</v>
      </c>
      <c r="E1034" s="1" t="s">
        <v>1131</v>
      </c>
      <c r="F1034" s="1" t="s">
        <v>32</v>
      </c>
      <c r="G1034" s="3">
        <v>15000</v>
      </c>
      <c r="H1034" s="58">
        <v>0</v>
      </c>
      <c r="I1034" s="3">
        <v>25</v>
      </c>
      <c r="J1034" s="3">
        <f t="shared" si="291"/>
        <v>430.5</v>
      </c>
      <c r="K1034" s="55">
        <f t="shared" si="292"/>
        <v>1065</v>
      </c>
      <c r="L1034" s="55">
        <f t="shared" si="293"/>
        <v>172.5</v>
      </c>
      <c r="M1034" s="3">
        <f t="shared" si="294"/>
        <v>456</v>
      </c>
      <c r="N1034" s="55">
        <f t="shared" si="295"/>
        <v>1063.5</v>
      </c>
      <c r="O1034" s="5">
        <v>0</v>
      </c>
      <c r="P1034" s="3">
        <f t="shared" si="296"/>
        <v>3187.5</v>
      </c>
      <c r="Q1034" s="3">
        <f t="shared" si="297"/>
        <v>911.5</v>
      </c>
      <c r="R1034" s="3">
        <f t="shared" si="298"/>
        <v>2301</v>
      </c>
      <c r="S1034" s="57">
        <f t="shared" si="299"/>
        <v>14088.5</v>
      </c>
      <c r="T1034" s="1">
        <v>111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</row>
    <row r="1035" spans="1:168" s="2" customFormat="1" ht="15" customHeight="1" x14ac:dyDescent="0.25">
      <c r="A1035" s="167">
        <v>12</v>
      </c>
      <c r="B1035" s="2" t="s">
        <v>1142</v>
      </c>
      <c r="C1035" s="1" t="s">
        <v>30</v>
      </c>
      <c r="D1035" s="1" t="s">
        <v>1087</v>
      </c>
      <c r="E1035" s="1" t="s">
        <v>1131</v>
      </c>
      <c r="F1035" s="1" t="s">
        <v>32</v>
      </c>
      <c r="G1035" s="3">
        <v>15000</v>
      </c>
      <c r="H1035" s="58">
        <v>0</v>
      </c>
      <c r="I1035" s="3">
        <v>25</v>
      </c>
      <c r="J1035" s="3">
        <f t="shared" si="291"/>
        <v>430.5</v>
      </c>
      <c r="K1035" s="55">
        <f t="shared" si="292"/>
        <v>1065</v>
      </c>
      <c r="L1035" s="55">
        <f t="shared" si="293"/>
        <v>172.5</v>
      </c>
      <c r="M1035" s="3">
        <f t="shared" si="294"/>
        <v>456</v>
      </c>
      <c r="N1035" s="55">
        <f t="shared" si="295"/>
        <v>1063.5</v>
      </c>
      <c r="O1035" s="5">
        <v>1350.12</v>
      </c>
      <c r="P1035" s="3">
        <f t="shared" si="296"/>
        <v>3187.5</v>
      </c>
      <c r="Q1035" s="3">
        <f t="shared" si="297"/>
        <v>2261.62</v>
      </c>
      <c r="R1035" s="3">
        <f t="shared" si="298"/>
        <v>2301</v>
      </c>
      <c r="S1035" s="57">
        <f t="shared" si="299"/>
        <v>12738.380000000001</v>
      </c>
      <c r="T1035" s="1">
        <v>111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</row>
    <row r="1036" spans="1:168" s="2" customFormat="1" ht="15" customHeight="1" x14ac:dyDescent="0.25">
      <c r="A1036" s="167">
        <v>13</v>
      </c>
      <c r="B1036" s="2" t="s">
        <v>1143</v>
      </c>
      <c r="C1036" s="1" t="s">
        <v>34</v>
      </c>
      <c r="D1036" s="1" t="s">
        <v>1087</v>
      </c>
      <c r="E1036" s="1" t="s">
        <v>1131</v>
      </c>
      <c r="F1036" s="1" t="s">
        <v>32</v>
      </c>
      <c r="G1036" s="3">
        <v>15000</v>
      </c>
      <c r="H1036" s="58">
        <v>0</v>
      </c>
      <c r="I1036" s="3">
        <v>25</v>
      </c>
      <c r="J1036" s="3">
        <f t="shared" si="291"/>
        <v>430.5</v>
      </c>
      <c r="K1036" s="55">
        <f t="shared" si="292"/>
        <v>1065</v>
      </c>
      <c r="L1036" s="55">
        <f t="shared" si="293"/>
        <v>172.5</v>
      </c>
      <c r="M1036" s="3">
        <f t="shared" si="294"/>
        <v>456</v>
      </c>
      <c r="N1036" s="55">
        <f t="shared" si="295"/>
        <v>1063.5</v>
      </c>
      <c r="O1036" s="5">
        <v>0</v>
      </c>
      <c r="P1036" s="3">
        <f t="shared" si="296"/>
        <v>3187.5</v>
      </c>
      <c r="Q1036" s="3">
        <f t="shared" si="297"/>
        <v>911.5</v>
      </c>
      <c r="R1036" s="3">
        <f t="shared" si="298"/>
        <v>2301</v>
      </c>
      <c r="S1036" s="57">
        <f t="shared" si="299"/>
        <v>14088.5</v>
      </c>
      <c r="T1036" s="1">
        <v>111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</row>
    <row r="1037" spans="1:168" s="2" customFormat="1" ht="15" customHeight="1" x14ac:dyDescent="0.25">
      <c r="A1037" s="167">
        <v>14</v>
      </c>
      <c r="B1037" s="122" t="s">
        <v>1144</v>
      </c>
      <c r="C1037" s="1" t="s">
        <v>34</v>
      </c>
      <c r="D1037" s="1" t="s">
        <v>1087</v>
      </c>
      <c r="E1037" s="1" t="s">
        <v>1131</v>
      </c>
      <c r="F1037" s="1" t="s">
        <v>32</v>
      </c>
      <c r="G1037" s="3">
        <v>15000</v>
      </c>
      <c r="H1037" s="58">
        <v>0</v>
      </c>
      <c r="I1037" s="3">
        <v>25</v>
      </c>
      <c r="J1037" s="3">
        <f t="shared" si="291"/>
        <v>430.5</v>
      </c>
      <c r="K1037" s="55">
        <f t="shared" si="292"/>
        <v>1065</v>
      </c>
      <c r="L1037" s="55">
        <f t="shared" si="293"/>
        <v>172.5</v>
      </c>
      <c r="M1037" s="3">
        <f t="shared" si="294"/>
        <v>456</v>
      </c>
      <c r="N1037" s="55">
        <f t="shared" si="295"/>
        <v>1063.5</v>
      </c>
      <c r="O1037" s="5">
        <v>0</v>
      </c>
      <c r="P1037" s="3">
        <f t="shared" si="296"/>
        <v>3187.5</v>
      </c>
      <c r="Q1037" s="3">
        <f t="shared" si="297"/>
        <v>911.5</v>
      </c>
      <c r="R1037" s="3">
        <f t="shared" si="298"/>
        <v>2301</v>
      </c>
      <c r="S1037" s="57">
        <f t="shared" si="299"/>
        <v>14088.5</v>
      </c>
      <c r="T1037" s="1">
        <v>111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</row>
    <row r="1038" spans="1:168" s="2" customFormat="1" ht="15" customHeight="1" x14ac:dyDescent="0.25">
      <c r="A1038" s="167">
        <v>15</v>
      </c>
      <c r="B1038" s="2" t="s">
        <v>1145</v>
      </c>
      <c r="C1038" s="1" t="s">
        <v>34</v>
      </c>
      <c r="D1038" s="1" t="s">
        <v>1087</v>
      </c>
      <c r="E1038" s="1" t="s">
        <v>1131</v>
      </c>
      <c r="F1038" s="1" t="s">
        <v>32</v>
      </c>
      <c r="G1038" s="3">
        <v>15000</v>
      </c>
      <c r="H1038" s="58">
        <v>0</v>
      </c>
      <c r="I1038" s="3">
        <v>25</v>
      </c>
      <c r="J1038" s="3">
        <f t="shared" si="291"/>
        <v>430.5</v>
      </c>
      <c r="K1038" s="55">
        <f t="shared" si="292"/>
        <v>1065</v>
      </c>
      <c r="L1038" s="55">
        <f t="shared" si="293"/>
        <v>172.5</v>
      </c>
      <c r="M1038" s="3">
        <f t="shared" si="294"/>
        <v>456</v>
      </c>
      <c r="N1038" s="55">
        <f t="shared" si="295"/>
        <v>1063.5</v>
      </c>
      <c r="O1038" s="5">
        <v>1350.12</v>
      </c>
      <c r="P1038" s="3">
        <f t="shared" si="296"/>
        <v>3187.5</v>
      </c>
      <c r="Q1038" s="3">
        <f t="shared" si="297"/>
        <v>2261.62</v>
      </c>
      <c r="R1038" s="3">
        <f t="shared" si="298"/>
        <v>2301</v>
      </c>
      <c r="S1038" s="57">
        <f t="shared" si="299"/>
        <v>12738.380000000001</v>
      </c>
      <c r="T1038" s="1">
        <v>111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</row>
    <row r="1039" spans="1:168" s="2" customFormat="1" ht="15" customHeight="1" x14ac:dyDescent="0.25">
      <c r="A1039" s="167">
        <v>16</v>
      </c>
      <c r="B1039" s="122" t="s">
        <v>1146</v>
      </c>
      <c r="C1039" s="1" t="s">
        <v>34</v>
      </c>
      <c r="D1039" s="1" t="s">
        <v>1087</v>
      </c>
      <c r="E1039" s="1" t="s">
        <v>1131</v>
      </c>
      <c r="F1039" s="1" t="s">
        <v>32</v>
      </c>
      <c r="G1039" s="3">
        <v>15000</v>
      </c>
      <c r="H1039" s="58">
        <v>0</v>
      </c>
      <c r="I1039" s="3">
        <v>25</v>
      </c>
      <c r="J1039" s="3">
        <f t="shared" si="291"/>
        <v>430.5</v>
      </c>
      <c r="K1039" s="55">
        <f t="shared" si="292"/>
        <v>1065</v>
      </c>
      <c r="L1039" s="55">
        <f t="shared" si="293"/>
        <v>172.5</v>
      </c>
      <c r="M1039" s="3">
        <f t="shared" si="294"/>
        <v>456</v>
      </c>
      <c r="N1039" s="55">
        <f t="shared" si="295"/>
        <v>1063.5</v>
      </c>
      <c r="O1039" s="5">
        <v>0</v>
      </c>
      <c r="P1039" s="3">
        <f t="shared" si="296"/>
        <v>3187.5</v>
      </c>
      <c r="Q1039" s="3">
        <f t="shared" si="297"/>
        <v>911.5</v>
      </c>
      <c r="R1039" s="3">
        <f t="shared" si="298"/>
        <v>2301</v>
      </c>
      <c r="S1039" s="57">
        <f t="shared" si="299"/>
        <v>14088.5</v>
      </c>
      <c r="T1039" s="1">
        <v>111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</row>
    <row r="1040" spans="1:168" s="2" customFormat="1" ht="15" customHeight="1" x14ac:dyDescent="0.25">
      <c r="A1040" s="167">
        <v>17</v>
      </c>
      <c r="B1040" s="2" t="s">
        <v>1147</v>
      </c>
      <c r="C1040" s="1" t="s">
        <v>34</v>
      </c>
      <c r="D1040" s="1" t="s">
        <v>1087</v>
      </c>
      <c r="E1040" s="1" t="s">
        <v>1131</v>
      </c>
      <c r="F1040" s="1" t="s">
        <v>32</v>
      </c>
      <c r="G1040" s="3">
        <v>15000</v>
      </c>
      <c r="H1040" s="58">
        <v>0</v>
      </c>
      <c r="I1040" s="3">
        <v>25</v>
      </c>
      <c r="J1040" s="3">
        <f t="shared" si="291"/>
        <v>430.5</v>
      </c>
      <c r="K1040" s="55">
        <f t="shared" si="292"/>
        <v>1065</v>
      </c>
      <c r="L1040" s="55">
        <f t="shared" si="293"/>
        <v>172.5</v>
      </c>
      <c r="M1040" s="3">
        <f t="shared" si="294"/>
        <v>456</v>
      </c>
      <c r="N1040" s="55">
        <f t="shared" si="295"/>
        <v>1063.5</v>
      </c>
      <c r="O1040" s="5">
        <v>0</v>
      </c>
      <c r="P1040" s="3">
        <f t="shared" si="296"/>
        <v>3187.5</v>
      </c>
      <c r="Q1040" s="3">
        <f t="shared" si="297"/>
        <v>911.5</v>
      </c>
      <c r="R1040" s="3">
        <f t="shared" si="298"/>
        <v>2301</v>
      </c>
      <c r="S1040" s="57">
        <f t="shared" si="299"/>
        <v>14088.5</v>
      </c>
      <c r="T1040" s="1">
        <v>111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</row>
    <row r="1041" spans="1:168" s="2" customFormat="1" ht="15" customHeight="1" x14ac:dyDescent="0.25">
      <c r="A1041" s="167">
        <v>18</v>
      </c>
      <c r="B1041" s="2" t="s">
        <v>1148</v>
      </c>
      <c r="C1041" s="1" t="s">
        <v>34</v>
      </c>
      <c r="D1041" s="1" t="s">
        <v>1087</v>
      </c>
      <c r="E1041" s="1" t="s">
        <v>1131</v>
      </c>
      <c r="F1041" s="1" t="s">
        <v>32</v>
      </c>
      <c r="G1041" s="3">
        <v>15000</v>
      </c>
      <c r="H1041" s="58">
        <v>0</v>
      </c>
      <c r="I1041" s="3">
        <v>25</v>
      </c>
      <c r="J1041" s="3">
        <f t="shared" si="291"/>
        <v>430.5</v>
      </c>
      <c r="K1041" s="55">
        <f t="shared" si="292"/>
        <v>1065</v>
      </c>
      <c r="L1041" s="55">
        <f t="shared" si="293"/>
        <v>172.5</v>
      </c>
      <c r="M1041" s="3">
        <f t="shared" si="294"/>
        <v>456</v>
      </c>
      <c r="N1041" s="55">
        <f t="shared" si="295"/>
        <v>1063.5</v>
      </c>
      <c r="O1041" s="5">
        <v>0</v>
      </c>
      <c r="P1041" s="3">
        <f t="shared" si="296"/>
        <v>3187.5</v>
      </c>
      <c r="Q1041" s="3">
        <f t="shared" si="297"/>
        <v>911.5</v>
      </c>
      <c r="R1041" s="3">
        <f t="shared" si="298"/>
        <v>2301</v>
      </c>
      <c r="S1041" s="57">
        <f t="shared" si="299"/>
        <v>14088.5</v>
      </c>
      <c r="T1041" s="1">
        <v>111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</row>
    <row r="1042" spans="1:168" s="2" customFormat="1" ht="15" customHeight="1" x14ac:dyDescent="0.25">
      <c r="A1042" s="167">
        <v>19</v>
      </c>
      <c r="B1042" s="2" t="s">
        <v>1149</v>
      </c>
      <c r="C1042" s="1" t="s">
        <v>34</v>
      </c>
      <c r="D1042" s="1" t="s">
        <v>1087</v>
      </c>
      <c r="E1042" s="1" t="s">
        <v>1131</v>
      </c>
      <c r="F1042" s="1" t="s">
        <v>32</v>
      </c>
      <c r="G1042" s="3">
        <v>15000</v>
      </c>
      <c r="H1042" s="58">
        <v>0</v>
      </c>
      <c r="I1042" s="3">
        <v>25</v>
      </c>
      <c r="J1042" s="3">
        <f t="shared" si="291"/>
        <v>430.5</v>
      </c>
      <c r="K1042" s="55">
        <f t="shared" si="292"/>
        <v>1065</v>
      </c>
      <c r="L1042" s="55">
        <f t="shared" si="293"/>
        <v>172.5</v>
      </c>
      <c r="M1042" s="3">
        <f t="shared" si="294"/>
        <v>456</v>
      </c>
      <c r="N1042" s="55">
        <f t="shared" si="295"/>
        <v>1063.5</v>
      </c>
      <c r="O1042" s="5">
        <v>0</v>
      </c>
      <c r="P1042" s="3">
        <f t="shared" si="296"/>
        <v>3187.5</v>
      </c>
      <c r="Q1042" s="3">
        <f t="shared" si="297"/>
        <v>911.5</v>
      </c>
      <c r="R1042" s="3">
        <f t="shared" si="298"/>
        <v>2301</v>
      </c>
      <c r="S1042" s="57">
        <f t="shared" si="299"/>
        <v>14088.5</v>
      </c>
      <c r="T1042" s="1">
        <v>111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</row>
    <row r="1043" spans="1:168" s="2" customFormat="1" ht="15" customHeight="1" x14ac:dyDescent="0.25">
      <c r="A1043" s="167">
        <v>20</v>
      </c>
      <c r="B1043" s="122" t="s">
        <v>1150</v>
      </c>
      <c r="C1043" s="1" t="s">
        <v>34</v>
      </c>
      <c r="D1043" s="1" t="s">
        <v>1087</v>
      </c>
      <c r="E1043" s="1" t="s">
        <v>1131</v>
      </c>
      <c r="F1043" s="1" t="s">
        <v>32</v>
      </c>
      <c r="G1043" s="3">
        <v>15000</v>
      </c>
      <c r="H1043" s="58">
        <v>0</v>
      </c>
      <c r="I1043" s="3">
        <v>25</v>
      </c>
      <c r="J1043" s="3">
        <f t="shared" si="291"/>
        <v>430.5</v>
      </c>
      <c r="K1043" s="55">
        <f t="shared" si="292"/>
        <v>1065</v>
      </c>
      <c r="L1043" s="55">
        <f t="shared" si="293"/>
        <v>172.5</v>
      </c>
      <c r="M1043" s="3">
        <f t="shared" si="294"/>
        <v>456</v>
      </c>
      <c r="N1043" s="55">
        <f t="shared" si="295"/>
        <v>1063.5</v>
      </c>
      <c r="O1043" s="5">
        <v>0</v>
      </c>
      <c r="P1043" s="3">
        <f t="shared" si="296"/>
        <v>3187.5</v>
      </c>
      <c r="Q1043" s="3">
        <f t="shared" si="297"/>
        <v>911.5</v>
      </c>
      <c r="R1043" s="3">
        <f t="shared" si="298"/>
        <v>2301</v>
      </c>
      <c r="S1043" s="57">
        <f t="shared" si="299"/>
        <v>14088.5</v>
      </c>
      <c r="T1043" s="1">
        <v>111</v>
      </c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</row>
    <row r="1044" spans="1:168" s="2" customFormat="1" ht="15" customHeight="1" x14ac:dyDescent="0.25">
      <c r="A1044" s="167">
        <v>21</v>
      </c>
      <c r="B1044" s="2" t="s">
        <v>1151</v>
      </c>
      <c r="C1044" s="1" t="s">
        <v>34</v>
      </c>
      <c r="D1044" s="1" t="s">
        <v>1087</v>
      </c>
      <c r="E1044" s="1" t="s">
        <v>1131</v>
      </c>
      <c r="F1044" s="1" t="s">
        <v>32</v>
      </c>
      <c r="G1044" s="3">
        <v>15000</v>
      </c>
      <c r="H1044" s="58">
        <v>0</v>
      </c>
      <c r="I1044" s="3">
        <v>25</v>
      </c>
      <c r="J1044" s="3">
        <f t="shared" si="291"/>
        <v>430.5</v>
      </c>
      <c r="K1044" s="55">
        <f t="shared" si="292"/>
        <v>1065</v>
      </c>
      <c r="L1044" s="55">
        <f t="shared" si="293"/>
        <v>172.5</v>
      </c>
      <c r="M1044" s="3">
        <f t="shared" si="294"/>
        <v>456</v>
      </c>
      <c r="N1044" s="55">
        <f t="shared" si="295"/>
        <v>1063.5</v>
      </c>
      <c r="O1044" s="5">
        <v>0</v>
      </c>
      <c r="P1044" s="3">
        <f t="shared" si="296"/>
        <v>3187.5</v>
      </c>
      <c r="Q1044" s="3">
        <f t="shared" si="297"/>
        <v>911.5</v>
      </c>
      <c r="R1044" s="3">
        <f t="shared" si="298"/>
        <v>2301</v>
      </c>
      <c r="S1044" s="57">
        <f t="shared" si="299"/>
        <v>14088.5</v>
      </c>
      <c r="T1044" s="1">
        <v>111</v>
      </c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</row>
    <row r="1045" spans="1:168" s="2" customFormat="1" ht="15" customHeight="1" x14ac:dyDescent="0.25">
      <c r="A1045" s="167">
        <v>22</v>
      </c>
      <c r="B1045" s="2" t="s">
        <v>1152</v>
      </c>
      <c r="C1045" s="1" t="s">
        <v>34</v>
      </c>
      <c r="D1045" s="1" t="s">
        <v>1087</v>
      </c>
      <c r="E1045" s="1" t="s">
        <v>1131</v>
      </c>
      <c r="F1045" s="1" t="s">
        <v>32</v>
      </c>
      <c r="G1045" s="3">
        <v>15000</v>
      </c>
      <c r="H1045" s="58">
        <v>0</v>
      </c>
      <c r="I1045" s="3">
        <v>25</v>
      </c>
      <c r="J1045" s="3">
        <f t="shared" si="291"/>
        <v>430.5</v>
      </c>
      <c r="K1045" s="55">
        <f t="shared" si="292"/>
        <v>1065</v>
      </c>
      <c r="L1045" s="55">
        <f t="shared" si="293"/>
        <v>172.5</v>
      </c>
      <c r="M1045" s="3">
        <f t="shared" si="294"/>
        <v>456</v>
      </c>
      <c r="N1045" s="55">
        <f t="shared" si="295"/>
        <v>1063.5</v>
      </c>
      <c r="O1045" s="5">
        <v>0</v>
      </c>
      <c r="P1045" s="3">
        <f t="shared" si="296"/>
        <v>3187.5</v>
      </c>
      <c r="Q1045" s="3">
        <f t="shared" si="297"/>
        <v>911.5</v>
      </c>
      <c r="R1045" s="3">
        <f t="shared" si="298"/>
        <v>2301</v>
      </c>
      <c r="S1045" s="57">
        <f t="shared" si="299"/>
        <v>14088.5</v>
      </c>
      <c r="T1045" s="1">
        <v>111</v>
      </c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</row>
    <row r="1046" spans="1:168" s="2" customFormat="1" ht="15" customHeight="1" x14ac:dyDescent="0.25">
      <c r="A1046" s="167">
        <v>23</v>
      </c>
      <c r="B1046" s="2" t="s">
        <v>1153</v>
      </c>
      <c r="C1046" s="1" t="s">
        <v>34</v>
      </c>
      <c r="D1046" s="1" t="s">
        <v>1087</v>
      </c>
      <c r="E1046" s="1" t="s">
        <v>1131</v>
      </c>
      <c r="F1046" s="1" t="s">
        <v>32</v>
      </c>
      <c r="G1046" s="3">
        <v>15000</v>
      </c>
      <c r="H1046" s="58">
        <v>0</v>
      </c>
      <c r="I1046" s="3">
        <v>25</v>
      </c>
      <c r="J1046" s="3">
        <f t="shared" si="291"/>
        <v>430.5</v>
      </c>
      <c r="K1046" s="55">
        <f t="shared" si="292"/>
        <v>1065</v>
      </c>
      <c r="L1046" s="55">
        <f t="shared" si="293"/>
        <v>172.5</v>
      </c>
      <c r="M1046" s="3">
        <f t="shared" si="294"/>
        <v>456</v>
      </c>
      <c r="N1046" s="55">
        <f t="shared" si="295"/>
        <v>1063.5</v>
      </c>
      <c r="O1046" s="5">
        <v>0</v>
      </c>
      <c r="P1046" s="3">
        <f t="shared" si="296"/>
        <v>3187.5</v>
      </c>
      <c r="Q1046" s="3">
        <f t="shared" si="297"/>
        <v>911.5</v>
      </c>
      <c r="R1046" s="3">
        <f t="shared" si="298"/>
        <v>2301</v>
      </c>
      <c r="S1046" s="57">
        <f t="shared" si="299"/>
        <v>14088.5</v>
      </c>
      <c r="T1046" s="1">
        <v>111</v>
      </c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</row>
    <row r="1047" spans="1:168" s="2" customFormat="1" ht="15" customHeight="1" x14ac:dyDescent="0.25">
      <c r="A1047" s="167">
        <v>24</v>
      </c>
      <c r="B1047" s="2" t="s">
        <v>1154</v>
      </c>
      <c r="C1047" s="1" t="s">
        <v>34</v>
      </c>
      <c r="D1047" s="1" t="s">
        <v>1087</v>
      </c>
      <c r="E1047" s="1" t="s">
        <v>1131</v>
      </c>
      <c r="F1047" s="1" t="s">
        <v>32</v>
      </c>
      <c r="G1047" s="3">
        <v>15000</v>
      </c>
      <c r="H1047" s="58">
        <v>0</v>
      </c>
      <c r="I1047" s="3">
        <v>25</v>
      </c>
      <c r="J1047" s="3">
        <f t="shared" si="291"/>
        <v>430.5</v>
      </c>
      <c r="K1047" s="55">
        <f t="shared" si="292"/>
        <v>1065</v>
      </c>
      <c r="L1047" s="55">
        <f t="shared" si="293"/>
        <v>172.5</v>
      </c>
      <c r="M1047" s="3">
        <f t="shared" si="294"/>
        <v>456</v>
      </c>
      <c r="N1047" s="55">
        <f t="shared" si="295"/>
        <v>1063.5</v>
      </c>
      <c r="O1047" s="5">
        <v>0</v>
      </c>
      <c r="P1047" s="3">
        <f t="shared" si="296"/>
        <v>3187.5</v>
      </c>
      <c r="Q1047" s="3">
        <f t="shared" si="297"/>
        <v>911.5</v>
      </c>
      <c r="R1047" s="3">
        <f t="shared" si="298"/>
        <v>2301</v>
      </c>
      <c r="S1047" s="57">
        <f t="shared" si="299"/>
        <v>14088.5</v>
      </c>
      <c r="T1047" s="1">
        <v>111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</row>
    <row r="1048" spans="1:168" s="2" customFormat="1" ht="15" customHeight="1" x14ac:dyDescent="0.25">
      <c r="A1048" s="167">
        <v>25</v>
      </c>
      <c r="B1048" s="122" t="s">
        <v>1155</v>
      </c>
      <c r="C1048" s="1" t="s">
        <v>30</v>
      </c>
      <c r="D1048" s="1" t="s">
        <v>1087</v>
      </c>
      <c r="E1048" s="1" t="s">
        <v>1131</v>
      </c>
      <c r="F1048" s="1" t="s">
        <v>32</v>
      </c>
      <c r="G1048" s="3">
        <v>15000</v>
      </c>
      <c r="H1048" s="58">
        <v>0</v>
      </c>
      <c r="I1048" s="3">
        <v>25</v>
      </c>
      <c r="J1048" s="3">
        <f t="shared" si="291"/>
        <v>430.5</v>
      </c>
      <c r="K1048" s="55">
        <f t="shared" si="292"/>
        <v>1065</v>
      </c>
      <c r="L1048" s="55">
        <f t="shared" si="293"/>
        <v>172.5</v>
      </c>
      <c r="M1048" s="3">
        <f t="shared" si="294"/>
        <v>456</v>
      </c>
      <c r="N1048" s="55">
        <f t="shared" si="295"/>
        <v>1063.5</v>
      </c>
      <c r="O1048" s="5">
        <v>0</v>
      </c>
      <c r="P1048" s="3">
        <f t="shared" si="296"/>
        <v>3187.5</v>
      </c>
      <c r="Q1048" s="3">
        <f t="shared" si="297"/>
        <v>911.5</v>
      </c>
      <c r="R1048" s="3">
        <f t="shared" si="298"/>
        <v>2301</v>
      </c>
      <c r="S1048" s="57">
        <f t="shared" si="299"/>
        <v>14088.5</v>
      </c>
      <c r="T1048" s="1">
        <v>111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</row>
    <row r="1049" spans="1:168" s="2" customFormat="1" ht="15" customHeight="1" x14ac:dyDescent="0.25">
      <c r="A1049" s="167">
        <v>26</v>
      </c>
      <c r="B1049" s="2" t="s">
        <v>1156</v>
      </c>
      <c r="C1049" s="1" t="s">
        <v>34</v>
      </c>
      <c r="D1049" s="1" t="s">
        <v>1087</v>
      </c>
      <c r="E1049" s="1" t="s">
        <v>1131</v>
      </c>
      <c r="F1049" s="1" t="s">
        <v>32</v>
      </c>
      <c r="G1049" s="3">
        <v>15000</v>
      </c>
      <c r="H1049" s="58">
        <v>0</v>
      </c>
      <c r="I1049" s="3">
        <v>25</v>
      </c>
      <c r="J1049" s="3">
        <f t="shared" si="291"/>
        <v>430.5</v>
      </c>
      <c r="K1049" s="55">
        <f t="shared" si="292"/>
        <v>1065</v>
      </c>
      <c r="L1049" s="55">
        <f t="shared" si="293"/>
        <v>172.5</v>
      </c>
      <c r="M1049" s="3">
        <f t="shared" si="294"/>
        <v>456</v>
      </c>
      <c r="N1049" s="55">
        <f t="shared" si="295"/>
        <v>1063.5</v>
      </c>
      <c r="O1049" s="5">
        <v>0</v>
      </c>
      <c r="P1049" s="3">
        <f t="shared" si="296"/>
        <v>3187.5</v>
      </c>
      <c r="Q1049" s="3">
        <f t="shared" si="297"/>
        <v>911.5</v>
      </c>
      <c r="R1049" s="3">
        <f t="shared" si="298"/>
        <v>2301</v>
      </c>
      <c r="S1049" s="57">
        <f t="shared" si="299"/>
        <v>14088.5</v>
      </c>
      <c r="T1049" s="1">
        <v>111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</row>
    <row r="1050" spans="1:168" s="2" customFormat="1" ht="15" customHeight="1" x14ac:dyDescent="0.25">
      <c r="A1050" s="167">
        <v>27</v>
      </c>
      <c r="B1050" s="2" t="s">
        <v>1157</v>
      </c>
      <c r="C1050" s="1" t="s">
        <v>34</v>
      </c>
      <c r="D1050" s="1" t="s">
        <v>1087</v>
      </c>
      <c r="E1050" s="1" t="s">
        <v>1131</v>
      </c>
      <c r="F1050" s="1" t="s">
        <v>32</v>
      </c>
      <c r="G1050" s="3">
        <v>15000</v>
      </c>
      <c r="H1050" s="58">
        <v>0</v>
      </c>
      <c r="I1050" s="3">
        <v>25</v>
      </c>
      <c r="J1050" s="3">
        <f t="shared" si="291"/>
        <v>430.5</v>
      </c>
      <c r="K1050" s="55">
        <f t="shared" si="292"/>
        <v>1065</v>
      </c>
      <c r="L1050" s="55">
        <f t="shared" si="293"/>
        <v>172.5</v>
      </c>
      <c r="M1050" s="3">
        <f t="shared" si="294"/>
        <v>456</v>
      </c>
      <c r="N1050" s="55">
        <f t="shared" si="295"/>
        <v>1063.5</v>
      </c>
      <c r="O1050" s="5">
        <v>0</v>
      </c>
      <c r="P1050" s="3">
        <f t="shared" si="296"/>
        <v>3187.5</v>
      </c>
      <c r="Q1050" s="3">
        <f t="shared" si="297"/>
        <v>911.5</v>
      </c>
      <c r="R1050" s="3">
        <f t="shared" si="298"/>
        <v>2301</v>
      </c>
      <c r="S1050" s="57">
        <f t="shared" si="299"/>
        <v>14088.5</v>
      </c>
      <c r="T1050" s="1">
        <v>111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</row>
    <row r="1051" spans="1:168" s="2" customFormat="1" ht="15" customHeight="1" x14ac:dyDescent="0.25">
      <c r="A1051" s="167">
        <v>28</v>
      </c>
      <c r="B1051" s="2" t="s">
        <v>1158</v>
      </c>
      <c r="C1051" s="1" t="s">
        <v>34</v>
      </c>
      <c r="D1051" s="1" t="s">
        <v>1087</v>
      </c>
      <c r="E1051" s="1" t="s">
        <v>1131</v>
      </c>
      <c r="F1051" s="1" t="s">
        <v>32</v>
      </c>
      <c r="G1051" s="3">
        <v>15000</v>
      </c>
      <c r="H1051" s="58">
        <v>0</v>
      </c>
      <c r="I1051" s="3">
        <v>25</v>
      </c>
      <c r="J1051" s="3">
        <f t="shared" si="291"/>
        <v>430.5</v>
      </c>
      <c r="K1051" s="55">
        <f t="shared" si="292"/>
        <v>1065</v>
      </c>
      <c r="L1051" s="55">
        <f t="shared" si="293"/>
        <v>172.5</v>
      </c>
      <c r="M1051" s="3">
        <f t="shared" si="294"/>
        <v>456</v>
      </c>
      <c r="N1051" s="55">
        <f t="shared" si="295"/>
        <v>1063.5</v>
      </c>
      <c r="O1051" s="5">
        <v>0</v>
      </c>
      <c r="P1051" s="3">
        <f t="shared" si="296"/>
        <v>3187.5</v>
      </c>
      <c r="Q1051" s="3">
        <f t="shared" si="297"/>
        <v>911.5</v>
      </c>
      <c r="R1051" s="3">
        <f t="shared" si="298"/>
        <v>2301</v>
      </c>
      <c r="S1051" s="57">
        <f t="shared" si="299"/>
        <v>14088.5</v>
      </c>
      <c r="T1051" s="1">
        <v>111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</row>
    <row r="1052" spans="1:168" s="2" customFormat="1" ht="15" customHeight="1" x14ac:dyDescent="0.25">
      <c r="A1052" s="167">
        <v>29</v>
      </c>
      <c r="B1052" s="2" t="s">
        <v>1159</v>
      </c>
      <c r="C1052" s="1" t="s">
        <v>34</v>
      </c>
      <c r="D1052" s="1" t="s">
        <v>1087</v>
      </c>
      <c r="E1052" s="1" t="s">
        <v>1131</v>
      </c>
      <c r="F1052" s="1" t="s">
        <v>32</v>
      </c>
      <c r="G1052" s="3">
        <v>15000</v>
      </c>
      <c r="H1052" s="58">
        <v>0</v>
      </c>
      <c r="I1052" s="3">
        <v>25</v>
      </c>
      <c r="J1052" s="3">
        <f t="shared" si="291"/>
        <v>430.5</v>
      </c>
      <c r="K1052" s="55">
        <f t="shared" si="292"/>
        <v>1065</v>
      </c>
      <c r="L1052" s="55">
        <f t="shared" si="293"/>
        <v>172.5</v>
      </c>
      <c r="M1052" s="3">
        <f t="shared" si="294"/>
        <v>456</v>
      </c>
      <c r="N1052" s="55">
        <f t="shared" si="295"/>
        <v>1063.5</v>
      </c>
      <c r="O1052" s="5">
        <v>0</v>
      </c>
      <c r="P1052" s="3">
        <f t="shared" si="296"/>
        <v>3187.5</v>
      </c>
      <c r="Q1052" s="3">
        <f t="shared" si="297"/>
        <v>911.5</v>
      </c>
      <c r="R1052" s="3">
        <f t="shared" si="298"/>
        <v>2301</v>
      </c>
      <c r="S1052" s="57">
        <f t="shared" si="299"/>
        <v>14088.5</v>
      </c>
      <c r="T1052" s="1">
        <v>111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</row>
    <row r="1053" spans="1:168" s="2" customFormat="1" ht="15" customHeight="1" x14ac:dyDescent="0.25">
      <c r="A1053" s="167">
        <v>30</v>
      </c>
      <c r="B1053" s="2" t="s">
        <v>1160</v>
      </c>
      <c r="C1053" s="1" t="s">
        <v>34</v>
      </c>
      <c r="D1053" s="1" t="s">
        <v>1087</v>
      </c>
      <c r="E1053" s="1" t="s">
        <v>1131</v>
      </c>
      <c r="F1053" s="1" t="s">
        <v>32</v>
      </c>
      <c r="G1053" s="3">
        <v>15000</v>
      </c>
      <c r="H1053" s="58">
        <v>0</v>
      </c>
      <c r="I1053" s="3">
        <v>25</v>
      </c>
      <c r="J1053" s="3">
        <f t="shared" si="291"/>
        <v>430.5</v>
      </c>
      <c r="K1053" s="55">
        <f t="shared" si="292"/>
        <v>1065</v>
      </c>
      <c r="L1053" s="55">
        <f t="shared" si="293"/>
        <v>172.5</v>
      </c>
      <c r="M1053" s="3">
        <f t="shared" si="294"/>
        <v>456</v>
      </c>
      <c r="N1053" s="55">
        <f t="shared" si="295"/>
        <v>1063.5</v>
      </c>
      <c r="O1053" s="5">
        <v>0</v>
      </c>
      <c r="P1053" s="3">
        <f t="shared" si="296"/>
        <v>3187.5</v>
      </c>
      <c r="Q1053" s="3">
        <f t="shared" si="297"/>
        <v>911.5</v>
      </c>
      <c r="R1053" s="3">
        <f t="shared" si="298"/>
        <v>2301</v>
      </c>
      <c r="S1053" s="57">
        <f t="shared" si="299"/>
        <v>14088.5</v>
      </c>
      <c r="T1053" s="1">
        <v>111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</row>
    <row r="1054" spans="1:168" s="2" customFormat="1" ht="15" customHeight="1" x14ac:dyDescent="0.25">
      <c r="A1054" s="167">
        <v>31</v>
      </c>
      <c r="B1054" s="2" t="s">
        <v>1161</v>
      </c>
      <c r="C1054" s="1" t="s">
        <v>34</v>
      </c>
      <c r="D1054" s="1" t="s">
        <v>1087</v>
      </c>
      <c r="E1054" s="1" t="s">
        <v>1131</v>
      </c>
      <c r="F1054" s="1" t="s">
        <v>32</v>
      </c>
      <c r="G1054" s="3">
        <v>15000</v>
      </c>
      <c r="H1054" s="58">
        <v>0</v>
      </c>
      <c r="I1054" s="3">
        <v>25</v>
      </c>
      <c r="J1054" s="3">
        <f t="shared" si="291"/>
        <v>430.5</v>
      </c>
      <c r="K1054" s="55">
        <f t="shared" si="292"/>
        <v>1065</v>
      </c>
      <c r="L1054" s="55">
        <f t="shared" si="293"/>
        <v>172.5</v>
      </c>
      <c r="M1054" s="3">
        <f t="shared" si="294"/>
        <v>456</v>
      </c>
      <c r="N1054" s="55">
        <f t="shared" si="295"/>
        <v>1063.5</v>
      </c>
      <c r="O1054" s="5">
        <v>0</v>
      </c>
      <c r="P1054" s="3">
        <f t="shared" si="296"/>
        <v>3187.5</v>
      </c>
      <c r="Q1054" s="3">
        <f t="shared" si="297"/>
        <v>911.5</v>
      </c>
      <c r="R1054" s="3">
        <f t="shared" si="298"/>
        <v>2301</v>
      </c>
      <c r="S1054" s="57">
        <f t="shared" si="299"/>
        <v>14088.5</v>
      </c>
      <c r="T1054" s="1">
        <v>111</v>
      </c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</row>
    <row r="1055" spans="1:168" s="2" customFormat="1" ht="15" customHeight="1" x14ac:dyDescent="0.25">
      <c r="A1055" s="167">
        <v>32</v>
      </c>
      <c r="B1055" s="122" t="s">
        <v>1162</v>
      </c>
      <c r="C1055" s="1" t="s">
        <v>34</v>
      </c>
      <c r="D1055" s="1" t="s">
        <v>1087</v>
      </c>
      <c r="E1055" s="1" t="s">
        <v>1131</v>
      </c>
      <c r="F1055" s="1" t="s">
        <v>32</v>
      </c>
      <c r="G1055" s="3">
        <v>15000</v>
      </c>
      <c r="H1055" s="58">
        <v>0</v>
      </c>
      <c r="I1055" s="3">
        <v>25</v>
      </c>
      <c r="J1055" s="3">
        <f t="shared" si="291"/>
        <v>430.5</v>
      </c>
      <c r="K1055" s="55">
        <f t="shared" si="292"/>
        <v>1065</v>
      </c>
      <c r="L1055" s="55">
        <f t="shared" si="293"/>
        <v>172.5</v>
      </c>
      <c r="M1055" s="3">
        <f t="shared" si="294"/>
        <v>456</v>
      </c>
      <c r="N1055" s="55">
        <f t="shared" si="295"/>
        <v>1063.5</v>
      </c>
      <c r="O1055" s="5">
        <v>0</v>
      </c>
      <c r="P1055" s="3">
        <f t="shared" si="296"/>
        <v>3187.5</v>
      </c>
      <c r="Q1055" s="3">
        <f t="shared" si="297"/>
        <v>911.5</v>
      </c>
      <c r="R1055" s="3">
        <f t="shared" si="298"/>
        <v>2301</v>
      </c>
      <c r="S1055" s="57">
        <f t="shared" si="299"/>
        <v>14088.5</v>
      </c>
      <c r="T1055" s="1">
        <v>111</v>
      </c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</row>
    <row r="1056" spans="1:168" s="2" customFormat="1" ht="15" customHeight="1" x14ac:dyDescent="0.25">
      <c r="A1056" s="167">
        <v>33</v>
      </c>
      <c r="B1056" s="122" t="s">
        <v>1163</v>
      </c>
      <c r="C1056" s="1" t="s">
        <v>34</v>
      </c>
      <c r="D1056" s="1" t="s">
        <v>1087</v>
      </c>
      <c r="E1056" s="1" t="s">
        <v>1131</v>
      </c>
      <c r="F1056" s="1" t="s">
        <v>32</v>
      </c>
      <c r="G1056" s="3">
        <v>15000</v>
      </c>
      <c r="H1056" s="58">
        <v>0</v>
      </c>
      <c r="I1056" s="3">
        <v>25</v>
      </c>
      <c r="J1056" s="3">
        <f t="shared" si="291"/>
        <v>430.5</v>
      </c>
      <c r="K1056" s="55">
        <f t="shared" si="292"/>
        <v>1065</v>
      </c>
      <c r="L1056" s="55">
        <f t="shared" si="293"/>
        <v>172.5</v>
      </c>
      <c r="M1056" s="3">
        <f t="shared" si="294"/>
        <v>456</v>
      </c>
      <c r="N1056" s="55">
        <f t="shared" si="295"/>
        <v>1063.5</v>
      </c>
      <c r="O1056" s="5">
        <v>0</v>
      </c>
      <c r="P1056" s="3">
        <f t="shared" si="296"/>
        <v>3187.5</v>
      </c>
      <c r="Q1056" s="3">
        <f t="shared" si="297"/>
        <v>911.5</v>
      </c>
      <c r="R1056" s="3">
        <f t="shared" si="298"/>
        <v>2301</v>
      </c>
      <c r="S1056" s="57">
        <f t="shared" si="299"/>
        <v>14088.5</v>
      </c>
      <c r="T1056" s="1">
        <v>111</v>
      </c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</row>
    <row r="1057" spans="1:168" s="2" customFormat="1" ht="15" customHeight="1" x14ac:dyDescent="0.25">
      <c r="A1057" s="167">
        <v>34</v>
      </c>
      <c r="B1057" s="122" t="s">
        <v>1164</v>
      </c>
      <c r="C1057" s="1" t="s">
        <v>34</v>
      </c>
      <c r="D1057" s="1" t="s">
        <v>1087</v>
      </c>
      <c r="E1057" s="1" t="s">
        <v>1131</v>
      </c>
      <c r="F1057" s="1" t="s">
        <v>32</v>
      </c>
      <c r="G1057" s="3">
        <v>15000</v>
      </c>
      <c r="H1057" s="58">
        <v>0</v>
      </c>
      <c r="I1057" s="3">
        <v>25</v>
      </c>
      <c r="J1057" s="3">
        <f t="shared" si="291"/>
        <v>430.5</v>
      </c>
      <c r="K1057" s="55">
        <f t="shared" si="292"/>
        <v>1065</v>
      </c>
      <c r="L1057" s="55">
        <f t="shared" si="293"/>
        <v>172.5</v>
      </c>
      <c r="M1057" s="3">
        <f t="shared" si="294"/>
        <v>456</v>
      </c>
      <c r="N1057" s="55">
        <f t="shared" si="295"/>
        <v>1063.5</v>
      </c>
      <c r="O1057" s="5">
        <v>0</v>
      </c>
      <c r="P1057" s="3">
        <f t="shared" si="296"/>
        <v>3187.5</v>
      </c>
      <c r="Q1057" s="3">
        <f t="shared" si="297"/>
        <v>911.5</v>
      </c>
      <c r="R1057" s="3">
        <f t="shared" si="298"/>
        <v>2301</v>
      </c>
      <c r="S1057" s="57">
        <f t="shared" si="299"/>
        <v>14088.5</v>
      </c>
      <c r="T1057" s="1">
        <v>111</v>
      </c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</row>
    <row r="1058" spans="1:168" s="2" customFormat="1" ht="15" customHeight="1" x14ac:dyDescent="0.25">
      <c r="A1058" s="167">
        <v>35</v>
      </c>
      <c r="B1058" s="2" t="s">
        <v>1165</v>
      </c>
      <c r="C1058" s="1" t="s">
        <v>34</v>
      </c>
      <c r="D1058" s="1" t="s">
        <v>1087</v>
      </c>
      <c r="E1058" s="1" t="s">
        <v>1131</v>
      </c>
      <c r="F1058" s="1" t="s">
        <v>32</v>
      </c>
      <c r="G1058" s="3">
        <v>15000</v>
      </c>
      <c r="H1058" s="58">
        <v>0</v>
      </c>
      <c r="I1058" s="3">
        <v>25</v>
      </c>
      <c r="J1058" s="3">
        <f t="shared" si="291"/>
        <v>430.5</v>
      </c>
      <c r="K1058" s="55">
        <f t="shared" si="292"/>
        <v>1065</v>
      </c>
      <c r="L1058" s="55">
        <f t="shared" si="293"/>
        <v>172.5</v>
      </c>
      <c r="M1058" s="3">
        <f t="shared" si="294"/>
        <v>456</v>
      </c>
      <c r="N1058" s="55">
        <f t="shared" si="295"/>
        <v>1063.5</v>
      </c>
      <c r="O1058" s="5">
        <v>0</v>
      </c>
      <c r="P1058" s="3">
        <f t="shared" si="296"/>
        <v>3187.5</v>
      </c>
      <c r="Q1058" s="3">
        <f t="shared" si="297"/>
        <v>911.5</v>
      </c>
      <c r="R1058" s="3">
        <f t="shared" si="298"/>
        <v>2301</v>
      </c>
      <c r="S1058" s="57">
        <f t="shared" si="299"/>
        <v>14088.5</v>
      </c>
      <c r="T1058" s="1">
        <v>111</v>
      </c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</row>
    <row r="1059" spans="1:168" s="2" customFormat="1" ht="15" customHeight="1" x14ac:dyDescent="0.25">
      <c r="A1059" s="167">
        <v>36</v>
      </c>
      <c r="B1059" s="2" t="s">
        <v>1166</v>
      </c>
      <c r="C1059" s="1" t="s">
        <v>34</v>
      </c>
      <c r="D1059" s="1" t="s">
        <v>1087</v>
      </c>
      <c r="E1059" s="1" t="s">
        <v>1131</v>
      </c>
      <c r="F1059" s="1" t="s">
        <v>32</v>
      </c>
      <c r="G1059" s="3">
        <v>15000</v>
      </c>
      <c r="H1059" s="58">
        <v>0</v>
      </c>
      <c r="I1059" s="3">
        <v>25</v>
      </c>
      <c r="J1059" s="3">
        <f t="shared" si="291"/>
        <v>430.5</v>
      </c>
      <c r="K1059" s="55">
        <f t="shared" si="292"/>
        <v>1065</v>
      </c>
      <c r="L1059" s="55">
        <f t="shared" si="293"/>
        <v>172.5</v>
      </c>
      <c r="M1059" s="3">
        <f t="shared" si="294"/>
        <v>456</v>
      </c>
      <c r="N1059" s="55">
        <f t="shared" si="295"/>
        <v>1063.5</v>
      </c>
      <c r="O1059" s="5">
        <v>1350.12</v>
      </c>
      <c r="P1059" s="3">
        <f t="shared" si="296"/>
        <v>3187.5</v>
      </c>
      <c r="Q1059" s="3">
        <f t="shared" si="297"/>
        <v>2261.62</v>
      </c>
      <c r="R1059" s="3">
        <f t="shared" si="298"/>
        <v>2301</v>
      </c>
      <c r="S1059" s="57">
        <f t="shared" si="299"/>
        <v>12738.380000000001</v>
      </c>
      <c r="T1059" s="1">
        <v>111</v>
      </c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</row>
    <row r="1060" spans="1:168" s="2" customFormat="1" ht="15" customHeight="1" x14ac:dyDescent="0.25">
      <c r="A1060" s="167">
        <v>37</v>
      </c>
      <c r="B1060" s="2" t="s">
        <v>1167</v>
      </c>
      <c r="C1060" s="1" t="s">
        <v>34</v>
      </c>
      <c r="D1060" s="1" t="s">
        <v>1087</v>
      </c>
      <c r="E1060" s="1" t="s">
        <v>1131</v>
      </c>
      <c r="F1060" s="1" t="s">
        <v>32</v>
      </c>
      <c r="G1060" s="3">
        <v>15000</v>
      </c>
      <c r="H1060" s="58">
        <v>0</v>
      </c>
      <c r="I1060" s="3">
        <v>25</v>
      </c>
      <c r="J1060" s="3">
        <f t="shared" si="291"/>
        <v>430.5</v>
      </c>
      <c r="K1060" s="55">
        <f t="shared" si="292"/>
        <v>1065</v>
      </c>
      <c r="L1060" s="55">
        <f t="shared" si="293"/>
        <v>172.5</v>
      </c>
      <c r="M1060" s="3">
        <f t="shared" si="294"/>
        <v>456</v>
      </c>
      <c r="N1060" s="55">
        <f t="shared" si="295"/>
        <v>1063.5</v>
      </c>
      <c r="O1060" s="5">
        <v>0</v>
      </c>
      <c r="P1060" s="3">
        <f t="shared" si="296"/>
        <v>3187.5</v>
      </c>
      <c r="Q1060" s="3">
        <f t="shared" si="297"/>
        <v>911.5</v>
      </c>
      <c r="R1060" s="3">
        <f t="shared" si="298"/>
        <v>2301</v>
      </c>
      <c r="S1060" s="57">
        <f t="shared" si="299"/>
        <v>14088.5</v>
      </c>
      <c r="T1060" s="1">
        <v>111</v>
      </c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</row>
    <row r="1061" spans="1:168" s="88" customFormat="1" ht="15" customHeight="1" x14ac:dyDescent="0.25">
      <c r="A1061" s="167">
        <v>38</v>
      </c>
      <c r="B1061" s="2" t="s">
        <v>1168</v>
      </c>
      <c r="C1061" s="1" t="s">
        <v>34</v>
      </c>
      <c r="D1061" s="1" t="s">
        <v>1087</v>
      </c>
      <c r="E1061" s="1" t="s">
        <v>1131</v>
      </c>
      <c r="F1061" s="1" t="s">
        <v>32</v>
      </c>
      <c r="G1061" s="3">
        <v>15000</v>
      </c>
      <c r="H1061" s="58">
        <v>0</v>
      </c>
      <c r="I1061" s="3">
        <v>25</v>
      </c>
      <c r="J1061" s="3">
        <f t="shared" si="291"/>
        <v>430.5</v>
      </c>
      <c r="K1061" s="55">
        <f t="shared" si="292"/>
        <v>1065</v>
      </c>
      <c r="L1061" s="55">
        <f t="shared" si="293"/>
        <v>172.5</v>
      </c>
      <c r="M1061" s="3">
        <f t="shared" si="294"/>
        <v>456</v>
      </c>
      <c r="N1061" s="55">
        <f t="shared" si="295"/>
        <v>1063.5</v>
      </c>
      <c r="O1061" s="5">
        <v>0</v>
      </c>
      <c r="P1061" s="3">
        <f t="shared" si="296"/>
        <v>3187.5</v>
      </c>
      <c r="Q1061" s="3">
        <f t="shared" si="297"/>
        <v>911.5</v>
      </c>
      <c r="R1061" s="3">
        <f t="shared" si="298"/>
        <v>2301</v>
      </c>
      <c r="S1061" s="57">
        <f t="shared" si="299"/>
        <v>14088.5</v>
      </c>
      <c r="T1061" s="1">
        <v>111</v>
      </c>
      <c r="U1061" s="89"/>
      <c r="V1061" s="89"/>
      <c r="W1061" s="89"/>
      <c r="X1061" s="89"/>
      <c r="Y1061" s="89"/>
      <c r="Z1061" s="89"/>
      <c r="AA1061" s="89"/>
      <c r="AB1061" s="89"/>
      <c r="AC1061" s="89"/>
      <c r="AD1061" s="89"/>
      <c r="AE1061" s="89"/>
      <c r="AF1061" s="89"/>
      <c r="AG1061" s="89"/>
      <c r="AH1061" s="89"/>
      <c r="AI1061" s="89"/>
      <c r="AJ1061" s="89"/>
      <c r="AK1061" s="89"/>
      <c r="AL1061" s="89"/>
      <c r="AM1061" s="89"/>
      <c r="AN1061" s="89"/>
      <c r="AO1061" s="89"/>
      <c r="AP1061" s="89"/>
      <c r="AQ1061" s="89"/>
      <c r="AR1061" s="89"/>
      <c r="AS1061" s="89"/>
      <c r="AT1061" s="89"/>
      <c r="AU1061" s="89"/>
      <c r="AV1061" s="89"/>
      <c r="AW1061" s="89"/>
      <c r="AX1061" s="89"/>
      <c r="AY1061" s="89"/>
      <c r="AZ1061" s="89"/>
      <c r="BA1061" s="89"/>
      <c r="BB1061" s="89"/>
      <c r="BC1061" s="89"/>
      <c r="BD1061" s="89"/>
      <c r="BE1061" s="89"/>
      <c r="BF1061" s="89"/>
      <c r="BG1061" s="89"/>
      <c r="BH1061" s="89"/>
      <c r="BI1061" s="89"/>
      <c r="BJ1061" s="89"/>
      <c r="BK1061" s="89"/>
      <c r="BL1061" s="89"/>
      <c r="BM1061" s="89"/>
      <c r="BN1061" s="89"/>
      <c r="BO1061" s="89"/>
      <c r="BP1061" s="89"/>
      <c r="BQ1061" s="89"/>
      <c r="BR1061" s="89"/>
      <c r="BS1061" s="89"/>
      <c r="BT1061" s="89"/>
      <c r="BU1061" s="89"/>
      <c r="BV1061" s="89"/>
      <c r="BW1061" s="89"/>
      <c r="BX1061" s="89"/>
      <c r="BY1061" s="89"/>
      <c r="BZ1061" s="89"/>
      <c r="CA1061" s="89"/>
      <c r="CB1061" s="89"/>
      <c r="CC1061" s="89"/>
      <c r="CD1061" s="89"/>
      <c r="CE1061" s="89"/>
      <c r="CF1061" s="89"/>
      <c r="CG1061" s="89"/>
      <c r="CH1061" s="89"/>
      <c r="CI1061" s="89"/>
      <c r="CJ1061" s="89"/>
      <c r="CK1061" s="89"/>
      <c r="CL1061" s="89"/>
      <c r="CM1061" s="89"/>
      <c r="CN1061" s="89"/>
      <c r="CO1061" s="89"/>
      <c r="CP1061" s="89"/>
      <c r="CQ1061" s="89"/>
      <c r="CR1061" s="89"/>
      <c r="CS1061" s="89"/>
      <c r="CT1061" s="89"/>
      <c r="CU1061" s="89"/>
      <c r="CV1061" s="89"/>
      <c r="CW1061" s="89"/>
      <c r="CX1061" s="89"/>
      <c r="CY1061" s="89"/>
      <c r="CZ1061" s="89"/>
      <c r="DA1061" s="89"/>
      <c r="DB1061" s="89"/>
      <c r="DC1061" s="89"/>
      <c r="DD1061" s="89"/>
      <c r="DE1061" s="89"/>
      <c r="DF1061" s="89"/>
      <c r="DG1061" s="89"/>
      <c r="DH1061" s="89"/>
      <c r="DI1061" s="89"/>
      <c r="DJ1061" s="89"/>
      <c r="DK1061" s="89"/>
      <c r="DL1061" s="89"/>
      <c r="DM1061" s="89"/>
      <c r="DN1061" s="89"/>
      <c r="DO1061" s="89"/>
      <c r="DP1061" s="89"/>
      <c r="DQ1061" s="89"/>
      <c r="DR1061" s="89"/>
      <c r="DS1061" s="89"/>
      <c r="DT1061" s="89"/>
      <c r="DU1061" s="89"/>
      <c r="DV1061" s="89"/>
      <c r="DW1061" s="89"/>
      <c r="DX1061" s="89"/>
      <c r="DY1061" s="89"/>
      <c r="DZ1061" s="89"/>
      <c r="EA1061" s="89"/>
      <c r="EB1061" s="89"/>
      <c r="EC1061" s="89"/>
      <c r="ED1061" s="89"/>
      <c r="EE1061" s="89"/>
      <c r="EF1061" s="89"/>
      <c r="EG1061" s="89"/>
      <c r="EH1061" s="89"/>
      <c r="EI1061" s="89"/>
      <c r="EJ1061" s="89"/>
      <c r="EK1061" s="89"/>
      <c r="EL1061" s="89"/>
      <c r="EM1061" s="89"/>
      <c r="EN1061" s="89"/>
      <c r="EO1061" s="89"/>
      <c r="EP1061" s="89"/>
      <c r="EQ1061" s="89"/>
      <c r="ER1061" s="89"/>
      <c r="ES1061" s="89"/>
      <c r="ET1061" s="89"/>
      <c r="EU1061" s="89"/>
      <c r="EV1061" s="89"/>
      <c r="EW1061" s="89"/>
      <c r="EX1061" s="89"/>
      <c r="EY1061" s="89"/>
      <c r="EZ1061" s="89"/>
      <c r="FA1061" s="89"/>
      <c r="FB1061" s="89"/>
      <c r="FC1061" s="89"/>
      <c r="FD1061" s="89"/>
      <c r="FE1061" s="89"/>
      <c r="FF1061" s="89"/>
      <c r="FG1061" s="89"/>
      <c r="FH1061" s="89"/>
      <c r="FI1061" s="89"/>
      <c r="FJ1061" s="89"/>
      <c r="FK1061" s="89"/>
      <c r="FL1061" s="89"/>
    </row>
    <row r="1062" spans="1:168" s="88" customFormat="1" ht="15" customHeight="1" x14ac:dyDescent="0.25">
      <c r="A1062" s="167">
        <v>39</v>
      </c>
      <c r="B1062" s="2" t="s">
        <v>1169</v>
      </c>
      <c r="C1062" s="1" t="s">
        <v>34</v>
      </c>
      <c r="D1062" s="1" t="s">
        <v>1087</v>
      </c>
      <c r="E1062" s="1" t="s">
        <v>1131</v>
      </c>
      <c r="F1062" s="1" t="s">
        <v>32</v>
      </c>
      <c r="G1062" s="3">
        <v>15000</v>
      </c>
      <c r="H1062" s="58">
        <v>0</v>
      </c>
      <c r="I1062" s="3">
        <v>25</v>
      </c>
      <c r="J1062" s="3">
        <f t="shared" si="291"/>
        <v>430.5</v>
      </c>
      <c r="K1062" s="55">
        <f t="shared" si="292"/>
        <v>1065</v>
      </c>
      <c r="L1062" s="55">
        <f t="shared" si="293"/>
        <v>172.5</v>
      </c>
      <c r="M1062" s="3">
        <f t="shared" si="294"/>
        <v>456</v>
      </c>
      <c r="N1062" s="55">
        <f t="shared" si="295"/>
        <v>1063.5</v>
      </c>
      <c r="O1062" s="5">
        <v>0</v>
      </c>
      <c r="P1062" s="3">
        <f t="shared" si="296"/>
        <v>3187.5</v>
      </c>
      <c r="Q1062" s="3">
        <f t="shared" si="297"/>
        <v>911.5</v>
      </c>
      <c r="R1062" s="3">
        <f t="shared" si="298"/>
        <v>2301</v>
      </c>
      <c r="S1062" s="57">
        <f t="shared" si="299"/>
        <v>14088.5</v>
      </c>
      <c r="T1062" s="1">
        <v>111</v>
      </c>
      <c r="U1062" s="89"/>
      <c r="V1062" s="89"/>
      <c r="W1062" s="89"/>
      <c r="X1062" s="89"/>
      <c r="Y1062" s="89"/>
      <c r="Z1062" s="89"/>
      <c r="AA1062" s="89"/>
      <c r="AB1062" s="89"/>
      <c r="AC1062" s="89"/>
      <c r="AD1062" s="89"/>
      <c r="AE1062" s="89"/>
      <c r="AF1062" s="89"/>
      <c r="AG1062" s="89"/>
      <c r="AH1062" s="89"/>
      <c r="AI1062" s="89"/>
      <c r="AJ1062" s="89"/>
      <c r="AK1062" s="89"/>
      <c r="AL1062" s="89"/>
      <c r="AM1062" s="89"/>
      <c r="AN1062" s="89"/>
      <c r="AO1062" s="89"/>
      <c r="AP1062" s="89"/>
      <c r="AQ1062" s="89"/>
      <c r="AR1062" s="89"/>
      <c r="AS1062" s="89"/>
      <c r="AT1062" s="89"/>
      <c r="AU1062" s="89"/>
      <c r="AV1062" s="89"/>
      <c r="AW1062" s="89"/>
      <c r="AX1062" s="89"/>
      <c r="AY1062" s="89"/>
      <c r="AZ1062" s="89"/>
      <c r="BA1062" s="89"/>
      <c r="BB1062" s="89"/>
      <c r="BC1062" s="89"/>
      <c r="BD1062" s="89"/>
      <c r="BE1062" s="89"/>
      <c r="BF1062" s="89"/>
      <c r="BG1062" s="89"/>
      <c r="BH1062" s="89"/>
      <c r="BI1062" s="89"/>
      <c r="BJ1062" s="89"/>
      <c r="BK1062" s="89"/>
      <c r="BL1062" s="89"/>
      <c r="BM1062" s="89"/>
      <c r="BN1062" s="89"/>
      <c r="BO1062" s="89"/>
      <c r="BP1062" s="89"/>
      <c r="BQ1062" s="89"/>
      <c r="BR1062" s="89"/>
      <c r="BS1062" s="89"/>
      <c r="BT1062" s="89"/>
      <c r="BU1062" s="89"/>
      <c r="BV1062" s="89"/>
      <c r="BW1062" s="89"/>
      <c r="BX1062" s="89"/>
      <c r="BY1062" s="89"/>
      <c r="BZ1062" s="89"/>
      <c r="CA1062" s="89"/>
      <c r="CB1062" s="89"/>
      <c r="CC1062" s="89"/>
      <c r="CD1062" s="89"/>
      <c r="CE1062" s="89"/>
      <c r="CF1062" s="89"/>
      <c r="CG1062" s="89"/>
      <c r="CH1062" s="89"/>
      <c r="CI1062" s="89"/>
      <c r="CJ1062" s="89"/>
      <c r="CK1062" s="89"/>
      <c r="CL1062" s="89"/>
      <c r="CM1062" s="89"/>
      <c r="CN1062" s="89"/>
      <c r="CO1062" s="89"/>
      <c r="CP1062" s="89"/>
      <c r="CQ1062" s="89"/>
      <c r="CR1062" s="89"/>
      <c r="CS1062" s="89"/>
      <c r="CT1062" s="89"/>
      <c r="CU1062" s="89"/>
      <c r="CV1062" s="89"/>
      <c r="CW1062" s="89"/>
      <c r="CX1062" s="89"/>
      <c r="CY1062" s="89"/>
      <c r="CZ1062" s="89"/>
      <c r="DA1062" s="89"/>
      <c r="DB1062" s="89"/>
      <c r="DC1062" s="89"/>
      <c r="DD1062" s="89"/>
      <c r="DE1062" s="89"/>
      <c r="DF1062" s="89"/>
      <c r="DG1062" s="89"/>
      <c r="DH1062" s="89"/>
      <c r="DI1062" s="89"/>
      <c r="DJ1062" s="89"/>
      <c r="DK1062" s="89"/>
      <c r="DL1062" s="89"/>
      <c r="DM1062" s="89"/>
      <c r="DN1062" s="89"/>
      <c r="DO1062" s="89"/>
      <c r="DP1062" s="89"/>
      <c r="DQ1062" s="89"/>
      <c r="DR1062" s="89"/>
      <c r="DS1062" s="89"/>
      <c r="DT1062" s="89"/>
      <c r="DU1062" s="89"/>
      <c r="DV1062" s="89"/>
      <c r="DW1062" s="89"/>
      <c r="DX1062" s="89"/>
      <c r="DY1062" s="89"/>
      <c r="DZ1062" s="89"/>
      <c r="EA1062" s="89"/>
      <c r="EB1062" s="89"/>
      <c r="EC1062" s="89"/>
      <c r="ED1062" s="89"/>
      <c r="EE1062" s="89"/>
      <c r="EF1062" s="89"/>
      <c r="EG1062" s="89"/>
      <c r="EH1062" s="89"/>
      <c r="EI1062" s="89"/>
      <c r="EJ1062" s="89"/>
      <c r="EK1062" s="89"/>
      <c r="EL1062" s="89"/>
      <c r="EM1062" s="89"/>
      <c r="EN1062" s="89"/>
      <c r="EO1062" s="89"/>
      <c r="EP1062" s="89"/>
      <c r="EQ1062" s="89"/>
      <c r="ER1062" s="89"/>
      <c r="ES1062" s="89"/>
      <c r="ET1062" s="89"/>
      <c r="EU1062" s="89"/>
      <c r="EV1062" s="89"/>
      <c r="EW1062" s="89"/>
      <c r="EX1062" s="89"/>
      <c r="EY1062" s="89"/>
      <c r="EZ1062" s="89"/>
      <c r="FA1062" s="89"/>
      <c r="FB1062" s="89"/>
      <c r="FC1062" s="89"/>
      <c r="FD1062" s="89"/>
      <c r="FE1062" s="89"/>
      <c r="FF1062" s="89"/>
      <c r="FG1062" s="89"/>
      <c r="FH1062" s="89"/>
      <c r="FI1062" s="89"/>
      <c r="FJ1062" s="89"/>
      <c r="FK1062" s="89"/>
      <c r="FL1062" s="89"/>
    </row>
    <row r="1063" spans="1:168" s="88" customFormat="1" ht="15" customHeight="1" x14ac:dyDescent="0.25">
      <c r="A1063" s="167">
        <v>40</v>
      </c>
      <c r="B1063" s="2" t="s">
        <v>1170</v>
      </c>
      <c r="C1063" s="1" t="s">
        <v>34</v>
      </c>
      <c r="D1063" s="1" t="s">
        <v>1087</v>
      </c>
      <c r="E1063" s="1" t="s">
        <v>1131</v>
      </c>
      <c r="F1063" s="1" t="s">
        <v>32</v>
      </c>
      <c r="G1063" s="3">
        <v>15000</v>
      </c>
      <c r="H1063" s="58">
        <v>0</v>
      </c>
      <c r="I1063" s="3">
        <v>25</v>
      </c>
      <c r="J1063" s="3">
        <f t="shared" si="291"/>
        <v>430.5</v>
      </c>
      <c r="K1063" s="55">
        <f t="shared" si="292"/>
        <v>1065</v>
      </c>
      <c r="L1063" s="55">
        <f t="shared" si="293"/>
        <v>172.5</v>
      </c>
      <c r="M1063" s="3">
        <f t="shared" si="294"/>
        <v>456</v>
      </c>
      <c r="N1063" s="55">
        <f t="shared" si="295"/>
        <v>1063.5</v>
      </c>
      <c r="O1063" s="5">
        <v>0</v>
      </c>
      <c r="P1063" s="3">
        <f t="shared" si="296"/>
        <v>3187.5</v>
      </c>
      <c r="Q1063" s="3">
        <f t="shared" si="297"/>
        <v>911.5</v>
      </c>
      <c r="R1063" s="3">
        <f t="shared" si="298"/>
        <v>2301</v>
      </c>
      <c r="S1063" s="57">
        <f t="shared" si="299"/>
        <v>14088.5</v>
      </c>
      <c r="T1063" s="1">
        <v>111</v>
      </c>
      <c r="U1063" s="89"/>
      <c r="V1063" s="89"/>
      <c r="W1063" s="89"/>
      <c r="X1063" s="89"/>
      <c r="Y1063" s="89"/>
      <c r="Z1063" s="89"/>
      <c r="AA1063" s="89"/>
      <c r="AB1063" s="89"/>
      <c r="AC1063" s="89"/>
      <c r="AD1063" s="89"/>
      <c r="AE1063" s="89"/>
      <c r="AF1063" s="89"/>
      <c r="AG1063" s="89"/>
      <c r="AH1063" s="89"/>
      <c r="AI1063" s="89"/>
      <c r="AJ1063" s="89"/>
      <c r="AK1063" s="89"/>
      <c r="AL1063" s="89"/>
      <c r="AM1063" s="89"/>
      <c r="AN1063" s="89"/>
      <c r="AO1063" s="89"/>
      <c r="AP1063" s="89"/>
      <c r="AQ1063" s="89"/>
      <c r="AR1063" s="89"/>
      <c r="AS1063" s="89"/>
      <c r="AT1063" s="89"/>
      <c r="AU1063" s="89"/>
      <c r="AV1063" s="89"/>
      <c r="AW1063" s="89"/>
      <c r="AX1063" s="89"/>
      <c r="AY1063" s="89"/>
      <c r="AZ1063" s="89"/>
      <c r="BA1063" s="89"/>
      <c r="BB1063" s="89"/>
      <c r="BC1063" s="89"/>
      <c r="BD1063" s="89"/>
      <c r="BE1063" s="89"/>
      <c r="BF1063" s="89"/>
      <c r="BG1063" s="89"/>
      <c r="BH1063" s="89"/>
      <c r="BI1063" s="89"/>
      <c r="BJ1063" s="89"/>
      <c r="BK1063" s="89"/>
      <c r="BL1063" s="89"/>
      <c r="BM1063" s="89"/>
      <c r="BN1063" s="89"/>
      <c r="BO1063" s="89"/>
      <c r="BP1063" s="89"/>
      <c r="BQ1063" s="89"/>
      <c r="BR1063" s="89"/>
      <c r="BS1063" s="89"/>
      <c r="BT1063" s="89"/>
      <c r="BU1063" s="89"/>
      <c r="BV1063" s="89"/>
      <c r="BW1063" s="89"/>
      <c r="BX1063" s="89"/>
      <c r="BY1063" s="89"/>
      <c r="BZ1063" s="89"/>
      <c r="CA1063" s="89"/>
      <c r="CB1063" s="89"/>
      <c r="CC1063" s="89"/>
      <c r="CD1063" s="89"/>
      <c r="CE1063" s="89"/>
      <c r="CF1063" s="89"/>
      <c r="CG1063" s="89"/>
      <c r="CH1063" s="89"/>
      <c r="CI1063" s="89"/>
      <c r="CJ1063" s="89"/>
      <c r="CK1063" s="89"/>
      <c r="CL1063" s="89"/>
      <c r="CM1063" s="89"/>
      <c r="CN1063" s="89"/>
      <c r="CO1063" s="89"/>
      <c r="CP1063" s="89"/>
      <c r="CQ1063" s="89"/>
      <c r="CR1063" s="89"/>
      <c r="CS1063" s="89"/>
      <c r="CT1063" s="89"/>
      <c r="CU1063" s="89"/>
      <c r="CV1063" s="89"/>
      <c r="CW1063" s="89"/>
      <c r="CX1063" s="89"/>
      <c r="CY1063" s="89"/>
      <c r="CZ1063" s="89"/>
      <c r="DA1063" s="89"/>
      <c r="DB1063" s="89"/>
      <c r="DC1063" s="89"/>
      <c r="DD1063" s="89"/>
      <c r="DE1063" s="89"/>
      <c r="DF1063" s="89"/>
      <c r="DG1063" s="89"/>
      <c r="DH1063" s="89"/>
      <c r="DI1063" s="89"/>
      <c r="DJ1063" s="89"/>
      <c r="DK1063" s="89"/>
      <c r="DL1063" s="89"/>
      <c r="DM1063" s="89"/>
      <c r="DN1063" s="89"/>
      <c r="DO1063" s="89"/>
      <c r="DP1063" s="89"/>
      <c r="DQ1063" s="89"/>
      <c r="DR1063" s="89"/>
      <c r="DS1063" s="89"/>
      <c r="DT1063" s="89"/>
      <c r="DU1063" s="89"/>
      <c r="DV1063" s="89"/>
      <c r="DW1063" s="89"/>
      <c r="DX1063" s="89"/>
      <c r="DY1063" s="89"/>
      <c r="DZ1063" s="89"/>
      <c r="EA1063" s="89"/>
      <c r="EB1063" s="89"/>
      <c r="EC1063" s="89"/>
      <c r="ED1063" s="89"/>
      <c r="EE1063" s="89"/>
      <c r="EF1063" s="89"/>
      <c r="EG1063" s="89"/>
      <c r="EH1063" s="89"/>
      <c r="EI1063" s="89"/>
      <c r="EJ1063" s="89"/>
      <c r="EK1063" s="89"/>
      <c r="EL1063" s="89"/>
      <c r="EM1063" s="89"/>
      <c r="EN1063" s="89"/>
      <c r="EO1063" s="89"/>
      <c r="EP1063" s="89"/>
      <c r="EQ1063" s="89"/>
      <c r="ER1063" s="89"/>
      <c r="ES1063" s="89"/>
      <c r="ET1063" s="89"/>
      <c r="EU1063" s="89"/>
      <c r="EV1063" s="89"/>
      <c r="EW1063" s="89"/>
      <c r="EX1063" s="89"/>
      <c r="EY1063" s="89"/>
      <c r="EZ1063" s="89"/>
      <c r="FA1063" s="89"/>
      <c r="FB1063" s="89"/>
      <c r="FC1063" s="89"/>
      <c r="FD1063" s="89"/>
      <c r="FE1063" s="89"/>
      <c r="FF1063" s="89"/>
      <c r="FG1063" s="89"/>
      <c r="FH1063" s="89"/>
      <c r="FI1063" s="89"/>
      <c r="FJ1063" s="89"/>
      <c r="FK1063" s="89"/>
      <c r="FL1063" s="89"/>
    </row>
    <row r="1064" spans="1:168" s="88" customFormat="1" ht="15" customHeight="1" x14ac:dyDescent="0.25">
      <c r="A1064" s="167">
        <v>41</v>
      </c>
      <c r="B1064" s="2" t="s">
        <v>1171</v>
      </c>
      <c r="C1064" s="1" t="s">
        <v>34</v>
      </c>
      <c r="D1064" s="1" t="s">
        <v>1087</v>
      </c>
      <c r="E1064" s="1" t="s">
        <v>1131</v>
      </c>
      <c r="F1064" s="1" t="s">
        <v>32</v>
      </c>
      <c r="G1064" s="3">
        <v>15000</v>
      </c>
      <c r="H1064" s="58">
        <v>0</v>
      </c>
      <c r="I1064" s="3">
        <v>25</v>
      </c>
      <c r="J1064" s="3">
        <f t="shared" si="291"/>
        <v>430.5</v>
      </c>
      <c r="K1064" s="55">
        <f t="shared" si="292"/>
        <v>1065</v>
      </c>
      <c r="L1064" s="55">
        <f t="shared" si="293"/>
        <v>172.5</v>
      </c>
      <c r="M1064" s="3">
        <f t="shared" si="294"/>
        <v>456</v>
      </c>
      <c r="N1064" s="55">
        <f t="shared" si="295"/>
        <v>1063.5</v>
      </c>
      <c r="O1064" s="5">
        <v>0</v>
      </c>
      <c r="P1064" s="3">
        <f t="shared" si="296"/>
        <v>3187.5</v>
      </c>
      <c r="Q1064" s="3">
        <f t="shared" si="297"/>
        <v>911.5</v>
      </c>
      <c r="R1064" s="3">
        <f t="shared" si="298"/>
        <v>2301</v>
      </c>
      <c r="S1064" s="57">
        <f t="shared" si="299"/>
        <v>14088.5</v>
      </c>
      <c r="T1064" s="1">
        <v>111</v>
      </c>
      <c r="U1064" s="89"/>
      <c r="V1064" s="89"/>
      <c r="W1064" s="89"/>
      <c r="X1064" s="89"/>
      <c r="Y1064" s="89"/>
      <c r="Z1064" s="89"/>
      <c r="AA1064" s="89"/>
      <c r="AB1064" s="89"/>
      <c r="AC1064" s="89"/>
      <c r="AD1064" s="89"/>
      <c r="AE1064" s="89"/>
      <c r="AF1064" s="89"/>
      <c r="AG1064" s="89"/>
      <c r="AH1064" s="89"/>
      <c r="AI1064" s="89"/>
      <c r="AJ1064" s="89"/>
      <c r="AK1064" s="89"/>
      <c r="AL1064" s="89"/>
      <c r="AM1064" s="89"/>
      <c r="AN1064" s="89"/>
      <c r="AO1064" s="89"/>
      <c r="AP1064" s="89"/>
      <c r="AQ1064" s="89"/>
      <c r="AR1064" s="89"/>
      <c r="AS1064" s="89"/>
      <c r="AT1064" s="89"/>
      <c r="AU1064" s="89"/>
      <c r="AV1064" s="89"/>
      <c r="AW1064" s="89"/>
      <c r="AX1064" s="89"/>
      <c r="AY1064" s="89"/>
      <c r="AZ1064" s="89"/>
      <c r="BA1064" s="89"/>
      <c r="BB1064" s="89"/>
      <c r="BC1064" s="89"/>
      <c r="BD1064" s="89"/>
      <c r="BE1064" s="89"/>
      <c r="BF1064" s="89"/>
      <c r="BG1064" s="89"/>
      <c r="BH1064" s="89"/>
      <c r="BI1064" s="89"/>
      <c r="BJ1064" s="89"/>
      <c r="BK1064" s="89"/>
      <c r="BL1064" s="89"/>
      <c r="BM1064" s="89"/>
      <c r="BN1064" s="89"/>
      <c r="BO1064" s="89"/>
      <c r="BP1064" s="89"/>
      <c r="BQ1064" s="89"/>
      <c r="BR1064" s="89"/>
      <c r="BS1064" s="89"/>
      <c r="BT1064" s="89"/>
      <c r="BU1064" s="89"/>
      <c r="BV1064" s="89"/>
      <c r="BW1064" s="89"/>
      <c r="BX1064" s="89"/>
      <c r="BY1064" s="89"/>
      <c r="BZ1064" s="89"/>
      <c r="CA1064" s="89"/>
      <c r="CB1064" s="89"/>
      <c r="CC1064" s="89"/>
      <c r="CD1064" s="89"/>
      <c r="CE1064" s="89"/>
      <c r="CF1064" s="89"/>
      <c r="CG1064" s="89"/>
      <c r="CH1064" s="89"/>
      <c r="CI1064" s="89"/>
      <c r="CJ1064" s="89"/>
      <c r="CK1064" s="89"/>
      <c r="CL1064" s="89"/>
      <c r="CM1064" s="89"/>
      <c r="CN1064" s="89"/>
      <c r="CO1064" s="89"/>
      <c r="CP1064" s="89"/>
      <c r="CQ1064" s="89"/>
      <c r="CR1064" s="89"/>
      <c r="CS1064" s="89"/>
      <c r="CT1064" s="89"/>
      <c r="CU1064" s="89"/>
      <c r="CV1064" s="89"/>
      <c r="CW1064" s="89"/>
      <c r="CX1064" s="89"/>
      <c r="CY1064" s="89"/>
      <c r="CZ1064" s="89"/>
      <c r="DA1064" s="89"/>
      <c r="DB1064" s="89"/>
      <c r="DC1064" s="89"/>
      <c r="DD1064" s="89"/>
      <c r="DE1064" s="89"/>
      <c r="DF1064" s="89"/>
      <c r="DG1064" s="89"/>
      <c r="DH1064" s="89"/>
      <c r="DI1064" s="89"/>
      <c r="DJ1064" s="89"/>
      <c r="DK1064" s="89"/>
      <c r="DL1064" s="89"/>
      <c r="DM1064" s="89"/>
      <c r="DN1064" s="89"/>
      <c r="DO1064" s="89"/>
      <c r="DP1064" s="89"/>
      <c r="DQ1064" s="89"/>
      <c r="DR1064" s="89"/>
      <c r="DS1064" s="89"/>
      <c r="DT1064" s="89"/>
      <c r="DU1064" s="89"/>
      <c r="DV1064" s="89"/>
      <c r="DW1064" s="89"/>
      <c r="DX1064" s="89"/>
      <c r="DY1064" s="89"/>
      <c r="DZ1064" s="89"/>
      <c r="EA1064" s="89"/>
      <c r="EB1064" s="89"/>
      <c r="EC1064" s="89"/>
      <c r="ED1064" s="89"/>
      <c r="EE1064" s="89"/>
      <c r="EF1064" s="89"/>
      <c r="EG1064" s="89"/>
      <c r="EH1064" s="89"/>
      <c r="EI1064" s="89"/>
      <c r="EJ1064" s="89"/>
      <c r="EK1064" s="89"/>
      <c r="EL1064" s="89"/>
      <c r="EM1064" s="89"/>
      <c r="EN1064" s="89"/>
      <c r="EO1064" s="89"/>
      <c r="EP1064" s="89"/>
      <c r="EQ1064" s="89"/>
      <c r="ER1064" s="89"/>
      <c r="ES1064" s="89"/>
      <c r="ET1064" s="89"/>
      <c r="EU1064" s="89"/>
      <c r="EV1064" s="89"/>
      <c r="EW1064" s="89"/>
      <c r="EX1064" s="89"/>
      <c r="EY1064" s="89"/>
      <c r="EZ1064" s="89"/>
      <c r="FA1064" s="89"/>
      <c r="FB1064" s="89"/>
      <c r="FC1064" s="89"/>
      <c r="FD1064" s="89"/>
      <c r="FE1064" s="89"/>
      <c r="FF1064" s="89"/>
      <c r="FG1064" s="89"/>
      <c r="FH1064" s="89"/>
      <c r="FI1064" s="89"/>
      <c r="FJ1064" s="89"/>
      <c r="FK1064" s="89"/>
      <c r="FL1064" s="89"/>
    </row>
    <row r="1065" spans="1:168" s="88" customFormat="1" ht="15" customHeight="1" x14ac:dyDescent="0.25">
      <c r="A1065" s="167">
        <v>42</v>
      </c>
      <c r="B1065" s="2" t="s">
        <v>1172</v>
      </c>
      <c r="C1065" s="1" t="s">
        <v>34</v>
      </c>
      <c r="D1065" s="1" t="s">
        <v>1087</v>
      </c>
      <c r="E1065" s="1" t="s">
        <v>1131</v>
      </c>
      <c r="F1065" s="1" t="s">
        <v>32</v>
      </c>
      <c r="G1065" s="3">
        <v>15000</v>
      </c>
      <c r="H1065" s="58">
        <v>0</v>
      </c>
      <c r="I1065" s="3">
        <v>25</v>
      </c>
      <c r="J1065" s="3">
        <f t="shared" si="291"/>
        <v>430.5</v>
      </c>
      <c r="K1065" s="55">
        <f t="shared" si="292"/>
        <v>1065</v>
      </c>
      <c r="L1065" s="55">
        <f t="shared" si="293"/>
        <v>172.5</v>
      </c>
      <c r="M1065" s="3">
        <f t="shared" si="294"/>
        <v>456</v>
      </c>
      <c r="N1065" s="55">
        <f t="shared" si="295"/>
        <v>1063.5</v>
      </c>
      <c r="O1065" s="5">
        <v>0</v>
      </c>
      <c r="P1065" s="3">
        <f t="shared" si="296"/>
        <v>3187.5</v>
      </c>
      <c r="Q1065" s="3">
        <f t="shared" si="297"/>
        <v>911.5</v>
      </c>
      <c r="R1065" s="3">
        <f t="shared" si="298"/>
        <v>2301</v>
      </c>
      <c r="S1065" s="57">
        <f t="shared" si="299"/>
        <v>14088.5</v>
      </c>
      <c r="T1065" s="1">
        <v>111</v>
      </c>
      <c r="U1065" s="89"/>
      <c r="V1065" s="89"/>
      <c r="W1065" s="89"/>
      <c r="X1065" s="89"/>
      <c r="Y1065" s="89"/>
      <c r="Z1065" s="89"/>
      <c r="AA1065" s="89"/>
      <c r="AB1065" s="89"/>
      <c r="AC1065" s="89"/>
      <c r="AD1065" s="89"/>
      <c r="AE1065" s="89"/>
      <c r="AF1065" s="89"/>
      <c r="AG1065" s="89"/>
      <c r="AH1065" s="89"/>
      <c r="AI1065" s="89"/>
      <c r="AJ1065" s="89"/>
      <c r="AK1065" s="89"/>
      <c r="AL1065" s="89"/>
      <c r="AM1065" s="89"/>
      <c r="AN1065" s="89"/>
      <c r="AO1065" s="89"/>
      <c r="AP1065" s="89"/>
      <c r="AQ1065" s="89"/>
      <c r="AR1065" s="89"/>
      <c r="AS1065" s="89"/>
      <c r="AT1065" s="89"/>
      <c r="AU1065" s="89"/>
      <c r="AV1065" s="89"/>
      <c r="AW1065" s="89"/>
      <c r="AX1065" s="89"/>
      <c r="AY1065" s="89"/>
      <c r="AZ1065" s="89"/>
      <c r="BA1065" s="89"/>
      <c r="BB1065" s="89"/>
      <c r="BC1065" s="89"/>
      <c r="BD1065" s="89"/>
      <c r="BE1065" s="89"/>
      <c r="BF1065" s="89"/>
      <c r="BG1065" s="89"/>
      <c r="BH1065" s="89"/>
      <c r="BI1065" s="89"/>
      <c r="BJ1065" s="89"/>
      <c r="BK1065" s="89"/>
      <c r="BL1065" s="89"/>
      <c r="BM1065" s="89"/>
      <c r="BN1065" s="89"/>
      <c r="BO1065" s="89"/>
      <c r="BP1065" s="89"/>
      <c r="BQ1065" s="89"/>
      <c r="BR1065" s="89"/>
      <c r="BS1065" s="89"/>
      <c r="BT1065" s="89"/>
      <c r="BU1065" s="89"/>
      <c r="BV1065" s="89"/>
      <c r="BW1065" s="89"/>
      <c r="BX1065" s="89"/>
      <c r="BY1065" s="89"/>
      <c r="BZ1065" s="89"/>
      <c r="CA1065" s="89"/>
      <c r="CB1065" s="89"/>
      <c r="CC1065" s="89"/>
      <c r="CD1065" s="89"/>
      <c r="CE1065" s="89"/>
      <c r="CF1065" s="89"/>
      <c r="CG1065" s="89"/>
      <c r="CH1065" s="89"/>
      <c r="CI1065" s="89"/>
      <c r="CJ1065" s="89"/>
      <c r="CK1065" s="89"/>
      <c r="CL1065" s="89"/>
      <c r="CM1065" s="89"/>
      <c r="CN1065" s="89"/>
      <c r="CO1065" s="89"/>
      <c r="CP1065" s="89"/>
      <c r="CQ1065" s="89"/>
      <c r="CR1065" s="89"/>
      <c r="CS1065" s="89"/>
      <c r="CT1065" s="89"/>
      <c r="CU1065" s="89"/>
      <c r="CV1065" s="89"/>
      <c r="CW1065" s="89"/>
      <c r="CX1065" s="89"/>
      <c r="CY1065" s="89"/>
      <c r="CZ1065" s="89"/>
      <c r="DA1065" s="89"/>
      <c r="DB1065" s="89"/>
      <c r="DC1065" s="89"/>
      <c r="DD1065" s="89"/>
      <c r="DE1065" s="89"/>
      <c r="DF1065" s="89"/>
      <c r="DG1065" s="89"/>
      <c r="DH1065" s="89"/>
      <c r="DI1065" s="89"/>
      <c r="DJ1065" s="89"/>
      <c r="DK1065" s="89"/>
      <c r="DL1065" s="89"/>
      <c r="DM1065" s="89"/>
      <c r="DN1065" s="89"/>
      <c r="DO1065" s="89"/>
      <c r="DP1065" s="89"/>
      <c r="DQ1065" s="89"/>
      <c r="DR1065" s="89"/>
      <c r="DS1065" s="89"/>
      <c r="DT1065" s="89"/>
      <c r="DU1065" s="89"/>
      <c r="DV1065" s="89"/>
      <c r="DW1065" s="89"/>
      <c r="DX1065" s="89"/>
      <c r="DY1065" s="89"/>
      <c r="DZ1065" s="89"/>
      <c r="EA1065" s="89"/>
      <c r="EB1065" s="89"/>
      <c r="EC1065" s="89"/>
      <c r="ED1065" s="89"/>
      <c r="EE1065" s="89"/>
      <c r="EF1065" s="89"/>
      <c r="EG1065" s="89"/>
      <c r="EH1065" s="89"/>
      <c r="EI1065" s="89"/>
      <c r="EJ1065" s="89"/>
      <c r="EK1065" s="89"/>
      <c r="EL1065" s="89"/>
      <c r="EM1065" s="89"/>
      <c r="EN1065" s="89"/>
      <c r="EO1065" s="89"/>
      <c r="EP1065" s="89"/>
      <c r="EQ1065" s="89"/>
      <c r="ER1065" s="89"/>
      <c r="ES1065" s="89"/>
      <c r="ET1065" s="89"/>
      <c r="EU1065" s="89"/>
      <c r="EV1065" s="89"/>
      <c r="EW1065" s="89"/>
      <c r="EX1065" s="89"/>
      <c r="EY1065" s="89"/>
      <c r="EZ1065" s="89"/>
      <c r="FA1065" s="89"/>
      <c r="FB1065" s="89"/>
      <c r="FC1065" s="89"/>
      <c r="FD1065" s="89"/>
      <c r="FE1065" s="89"/>
      <c r="FF1065" s="89"/>
      <c r="FG1065" s="89"/>
      <c r="FH1065" s="89"/>
      <c r="FI1065" s="89"/>
      <c r="FJ1065" s="89"/>
      <c r="FK1065" s="89"/>
      <c r="FL1065" s="89"/>
    </row>
    <row r="1066" spans="1:168" s="88" customFormat="1" ht="15" customHeight="1" x14ac:dyDescent="0.25">
      <c r="A1066" s="167">
        <v>43</v>
      </c>
      <c r="B1066" s="2" t="s">
        <v>1173</v>
      </c>
      <c r="C1066" s="1" t="s">
        <v>34</v>
      </c>
      <c r="D1066" s="1" t="s">
        <v>1087</v>
      </c>
      <c r="E1066" s="1" t="s">
        <v>1131</v>
      </c>
      <c r="F1066" s="1" t="s">
        <v>32</v>
      </c>
      <c r="G1066" s="3">
        <v>15000</v>
      </c>
      <c r="H1066" s="58">
        <v>0</v>
      </c>
      <c r="I1066" s="3">
        <v>25</v>
      </c>
      <c r="J1066" s="3">
        <f t="shared" si="291"/>
        <v>430.5</v>
      </c>
      <c r="K1066" s="55">
        <f t="shared" si="292"/>
        <v>1065</v>
      </c>
      <c r="L1066" s="55">
        <f t="shared" si="293"/>
        <v>172.5</v>
      </c>
      <c r="M1066" s="3">
        <f t="shared" si="294"/>
        <v>456</v>
      </c>
      <c r="N1066" s="55">
        <f t="shared" si="295"/>
        <v>1063.5</v>
      </c>
      <c r="O1066" s="5">
        <v>0</v>
      </c>
      <c r="P1066" s="3">
        <f t="shared" si="296"/>
        <v>3187.5</v>
      </c>
      <c r="Q1066" s="3">
        <f t="shared" si="297"/>
        <v>911.5</v>
      </c>
      <c r="R1066" s="3">
        <f t="shared" si="298"/>
        <v>2301</v>
      </c>
      <c r="S1066" s="57">
        <f t="shared" si="299"/>
        <v>14088.5</v>
      </c>
      <c r="T1066" s="1">
        <v>111</v>
      </c>
      <c r="U1066" s="89"/>
      <c r="V1066" s="89"/>
      <c r="W1066" s="89"/>
      <c r="X1066" s="89"/>
      <c r="Y1066" s="89"/>
      <c r="Z1066" s="89"/>
      <c r="AA1066" s="89"/>
      <c r="AB1066" s="89"/>
      <c r="AC1066" s="89"/>
      <c r="AD1066" s="89"/>
      <c r="AE1066" s="89"/>
      <c r="AF1066" s="89"/>
      <c r="AG1066" s="89"/>
      <c r="AH1066" s="89"/>
      <c r="AI1066" s="89"/>
      <c r="AJ1066" s="89"/>
      <c r="AK1066" s="89"/>
      <c r="AL1066" s="89"/>
      <c r="AM1066" s="89"/>
      <c r="AN1066" s="89"/>
      <c r="AO1066" s="89"/>
      <c r="AP1066" s="89"/>
      <c r="AQ1066" s="89"/>
      <c r="AR1066" s="89"/>
      <c r="AS1066" s="89"/>
      <c r="AT1066" s="89"/>
      <c r="AU1066" s="89"/>
      <c r="AV1066" s="89"/>
      <c r="AW1066" s="89"/>
      <c r="AX1066" s="89"/>
      <c r="AY1066" s="89"/>
      <c r="AZ1066" s="89"/>
      <c r="BA1066" s="89"/>
      <c r="BB1066" s="89"/>
      <c r="BC1066" s="89"/>
      <c r="BD1066" s="89"/>
      <c r="BE1066" s="89"/>
      <c r="BF1066" s="89"/>
      <c r="BG1066" s="89"/>
      <c r="BH1066" s="89"/>
      <c r="BI1066" s="89"/>
      <c r="BJ1066" s="89"/>
      <c r="BK1066" s="89"/>
      <c r="BL1066" s="89"/>
      <c r="BM1066" s="89"/>
      <c r="BN1066" s="89"/>
      <c r="BO1066" s="89"/>
      <c r="BP1066" s="89"/>
      <c r="BQ1066" s="89"/>
      <c r="BR1066" s="89"/>
      <c r="BS1066" s="89"/>
      <c r="BT1066" s="89"/>
      <c r="BU1066" s="89"/>
      <c r="BV1066" s="89"/>
      <c r="BW1066" s="89"/>
      <c r="BX1066" s="89"/>
      <c r="BY1066" s="89"/>
      <c r="BZ1066" s="89"/>
      <c r="CA1066" s="89"/>
      <c r="CB1066" s="89"/>
      <c r="CC1066" s="89"/>
      <c r="CD1066" s="89"/>
      <c r="CE1066" s="89"/>
      <c r="CF1066" s="89"/>
      <c r="CG1066" s="89"/>
      <c r="CH1066" s="89"/>
      <c r="CI1066" s="89"/>
      <c r="CJ1066" s="89"/>
      <c r="CK1066" s="89"/>
      <c r="CL1066" s="89"/>
      <c r="CM1066" s="89"/>
      <c r="CN1066" s="89"/>
      <c r="CO1066" s="89"/>
      <c r="CP1066" s="89"/>
      <c r="CQ1066" s="89"/>
      <c r="CR1066" s="89"/>
      <c r="CS1066" s="89"/>
      <c r="CT1066" s="89"/>
      <c r="CU1066" s="89"/>
      <c r="CV1066" s="89"/>
      <c r="CW1066" s="89"/>
      <c r="CX1066" s="89"/>
      <c r="CY1066" s="89"/>
      <c r="CZ1066" s="89"/>
      <c r="DA1066" s="89"/>
      <c r="DB1066" s="89"/>
      <c r="DC1066" s="89"/>
      <c r="DD1066" s="89"/>
      <c r="DE1066" s="89"/>
      <c r="DF1066" s="89"/>
      <c r="DG1066" s="89"/>
      <c r="DH1066" s="89"/>
      <c r="DI1066" s="89"/>
      <c r="DJ1066" s="89"/>
      <c r="DK1066" s="89"/>
      <c r="DL1066" s="89"/>
      <c r="DM1066" s="89"/>
      <c r="DN1066" s="89"/>
      <c r="DO1066" s="89"/>
      <c r="DP1066" s="89"/>
      <c r="DQ1066" s="89"/>
      <c r="DR1066" s="89"/>
      <c r="DS1066" s="89"/>
      <c r="DT1066" s="89"/>
      <c r="DU1066" s="89"/>
      <c r="DV1066" s="89"/>
      <c r="DW1066" s="89"/>
      <c r="DX1066" s="89"/>
      <c r="DY1066" s="89"/>
      <c r="DZ1066" s="89"/>
      <c r="EA1066" s="89"/>
      <c r="EB1066" s="89"/>
      <c r="EC1066" s="89"/>
      <c r="ED1066" s="89"/>
      <c r="EE1066" s="89"/>
      <c r="EF1066" s="89"/>
      <c r="EG1066" s="89"/>
      <c r="EH1066" s="89"/>
      <c r="EI1066" s="89"/>
      <c r="EJ1066" s="89"/>
      <c r="EK1066" s="89"/>
      <c r="EL1066" s="89"/>
      <c r="EM1066" s="89"/>
      <c r="EN1066" s="89"/>
      <c r="EO1066" s="89"/>
      <c r="EP1066" s="89"/>
      <c r="EQ1066" s="89"/>
      <c r="ER1066" s="89"/>
      <c r="ES1066" s="89"/>
      <c r="ET1066" s="89"/>
      <c r="EU1066" s="89"/>
      <c r="EV1066" s="89"/>
      <c r="EW1066" s="89"/>
      <c r="EX1066" s="89"/>
      <c r="EY1066" s="89"/>
      <c r="EZ1066" s="89"/>
      <c r="FA1066" s="89"/>
      <c r="FB1066" s="89"/>
      <c r="FC1066" s="89"/>
      <c r="FD1066" s="89"/>
      <c r="FE1066" s="89"/>
      <c r="FF1066" s="89"/>
      <c r="FG1066" s="89"/>
      <c r="FH1066" s="89"/>
      <c r="FI1066" s="89"/>
      <c r="FJ1066" s="89"/>
      <c r="FK1066" s="89"/>
      <c r="FL1066" s="89"/>
    </row>
    <row r="1067" spans="1:168" s="88" customFormat="1" ht="15" customHeight="1" x14ac:dyDescent="0.25">
      <c r="A1067" s="167">
        <v>44</v>
      </c>
      <c r="B1067" s="2" t="s">
        <v>1174</v>
      </c>
      <c r="C1067" s="1" t="s">
        <v>34</v>
      </c>
      <c r="D1067" s="1" t="s">
        <v>1087</v>
      </c>
      <c r="E1067" s="1" t="s">
        <v>1131</v>
      </c>
      <c r="F1067" s="1" t="s">
        <v>32</v>
      </c>
      <c r="G1067" s="3">
        <v>15000</v>
      </c>
      <c r="H1067" s="58">
        <v>0</v>
      </c>
      <c r="I1067" s="3">
        <v>25</v>
      </c>
      <c r="J1067" s="3">
        <f t="shared" si="291"/>
        <v>430.5</v>
      </c>
      <c r="K1067" s="55">
        <f t="shared" si="292"/>
        <v>1065</v>
      </c>
      <c r="L1067" s="55">
        <f t="shared" si="293"/>
        <v>172.5</v>
      </c>
      <c r="M1067" s="3">
        <f t="shared" si="294"/>
        <v>456</v>
      </c>
      <c r="N1067" s="55">
        <f t="shared" si="295"/>
        <v>1063.5</v>
      </c>
      <c r="O1067" s="5">
        <v>0</v>
      </c>
      <c r="P1067" s="3">
        <f t="shared" si="296"/>
        <v>3187.5</v>
      </c>
      <c r="Q1067" s="3">
        <f t="shared" si="297"/>
        <v>911.5</v>
      </c>
      <c r="R1067" s="3">
        <f t="shared" si="298"/>
        <v>2301</v>
      </c>
      <c r="S1067" s="57">
        <f t="shared" si="299"/>
        <v>14088.5</v>
      </c>
      <c r="T1067" s="1">
        <v>111</v>
      </c>
      <c r="U1067" s="89"/>
      <c r="V1067" s="89"/>
      <c r="W1067" s="89"/>
      <c r="X1067" s="89"/>
      <c r="Y1067" s="89"/>
      <c r="Z1067" s="89"/>
      <c r="AA1067" s="89"/>
      <c r="AB1067" s="89"/>
      <c r="AC1067" s="89"/>
      <c r="AD1067" s="89"/>
      <c r="AE1067" s="89"/>
      <c r="AF1067" s="89"/>
      <c r="AG1067" s="89"/>
      <c r="AH1067" s="89"/>
      <c r="AI1067" s="89"/>
      <c r="AJ1067" s="89"/>
      <c r="AK1067" s="89"/>
      <c r="AL1067" s="89"/>
      <c r="AM1067" s="89"/>
      <c r="AN1067" s="89"/>
      <c r="AO1067" s="89"/>
      <c r="AP1067" s="89"/>
      <c r="AQ1067" s="89"/>
      <c r="AR1067" s="89"/>
      <c r="AS1067" s="89"/>
      <c r="AT1067" s="89"/>
      <c r="AU1067" s="89"/>
      <c r="AV1067" s="89"/>
      <c r="AW1067" s="89"/>
      <c r="AX1067" s="89"/>
      <c r="AY1067" s="89"/>
      <c r="AZ1067" s="89"/>
      <c r="BA1067" s="89"/>
      <c r="BB1067" s="89"/>
      <c r="BC1067" s="89"/>
      <c r="BD1067" s="89"/>
      <c r="BE1067" s="89"/>
      <c r="BF1067" s="89"/>
      <c r="BG1067" s="89"/>
      <c r="BH1067" s="89"/>
      <c r="BI1067" s="89"/>
      <c r="BJ1067" s="89"/>
      <c r="BK1067" s="89"/>
      <c r="BL1067" s="89"/>
      <c r="BM1067" s="89"/>
      <c r="BN1067" s="89"/>
      <c r="BO1067" s="89"/>
      <c r="BP1067" s="89"/>
      <c r="BQ1067" s="89"/>
      <c r="BR1067" s="89"/>
      <c r="BS1067" s="89"/>
      <c r="BT1067" s="89"/>
      <c r="BU1067" s="89"/>
      <c r="BV1067" s="89"/>
      <c r="BW1067" s="89"/>
      <c r="BX1067" s="89"/>
      <c r="BY1067" s="89"/>
      <c r="BZ1067" s="89"/>
      <c r="CA1067" s="89"/>
      <c r="CB1067" s="89"/>
      <c r="CC1067" s="89"/>
      <c r="CD1067" s="89"/>
      <c r="CE1067" s="89"/>
      <c r="CF1067" s="89"/>
      <c r="CG1067" s="89"/>
      <c r="CH1067" s="89"/>
      <c r="CI1067" s="89"/>
      <c r="CJ1067" s="89"/>
      <c r="CK1067" s="89"/>
      <c r="CL1067" s="89"/>
      <c r="CM1067" s="89"/>
      <c r="CN1067" s="89"/>
      <c r="CO1067" s="89"/>
      <c r="CP1067" s="89"/>
      <c r="CQ1067" s="89"/>
      <c r="CR1067" s="89"/>
      <c r="CS1067" s="89"/>
      <c r="CT1067" s="89"/>
      <c r="CU1067" s="89"/>
      <c r="CV1067" s="89"/>
      <c r="CW1067" s="89"/>
      <c r="CX1067" s="89"/>
      <c r="CY1067" s="89"/>
      <c r="CZ1067" s="89"/>
      <c r="DA1067" s="89"/>
      <c r="DB1067" s="89"/>
      <c r="DC1067" s="89"/>
      <c r="DD1067" s="89"/>
      <c r="DE1067" s="89"/>
      <c r="DF1067" s="89"/>
      <c r="DG1067" s="89"/>
      <c r="DH1067" s="89"/>
      <c r="DI1067" s="89"/>
      <c r="DJ1067" s="89"/>
      <c r="DK1067" s="89"/>
      <c r="DL1067" s="89"/>
      <c r="DM1067" s="89"/>
      <c r="DN1067" s="89"/>
      <c r="DO1067" s="89"/>
      <c r="DP1067" s="89"/>
      <c r="DQ1067" s="89"/>
      <c r="DR1067" s="89"/>
      <c r="DS1067" s="89"/>
      <c r="DT1067" s="89"/>
      <c r="DU1067" s="89"/>
      <c r="DV1067" s="89"/>
      <c r="DW1067" s="89"/>
      <c r="DX1067" s="89"/>
      <c r="DY1067" s="89"/>
      <c r="DZ1067" s="89"/>
      <c r="EA1067" s="89"/>
      <c r="EB1067" s="89"/>
      <c r="EC1067" s="89"/>
      <c r="ED1067" s="89"/>
      <c r="EE1067" s="89"/>
      <c r="EF1067" s="89"/>
      <c r="EG1067" s="89"/>
      <c r="EH1067" s="89"/>
      <c r="EI1067" s="89"/>
      <c r="EJ1067" s="89"/>
      <c r="EK1067" s="89"/>
      <c r="EL1067" s="89"/>
      <c r="EM1067" s="89"/>
      <c r="EN1067" s="89"/>
      <c r="EO1067" s="89"/>
      <c r="EP1067" s="89"/>
      <c r="EQ1067" s="89"/>
      <c r="ER1067" s="89"/>
      <c r="ES1067" s="89"/>
      <c r="ET1067" s="89"/>
      <c r="EU1067" s="89"/>
      <c r="EV1067" s="89"/>
      <c r="EW1067" s="89"/>
      <c r="EX1067" s="89"/>
      <c r="EY1067" s="89"/>
      <c r="EZ1067" s="89"/>
      <c r="FA1067" s="89"/>
      <c r="FB1067" s="89"/>
      <c r="FC1067" s="89"/>
      <c r="FD1067" s="89"/>
      <c r="FE1067" s="89"/>
      <c r="FF1067" s="89"/>
      <c r="FG1067" s="89"/>
      <c r="FH1067" s="89"/>
      <c r="FI1067" s="89"/>
      <c r="FJ1067" s="89"/>
      <c r="FK1067" s="89"/>
      <c r="FL1067" s="89"/>
    </row>
    <row r="1068" spans="1:168" s="88" customFormat="1" ht="15" customHeight="1" x14ac:dyDescent="0.25">
      <c r="A1068" s="167">
        <v>45</v>
      </c>
      <c r="B1068" s="2" t="s">
        <v>1175</v>
      </c>
      <c r="C1068" s="1" t="s">
        <v>34</v>
      </c>
      <c r="D1068" s="1" t="s">
        <v>1087</v>
      </c>
      <c r="E1068" s="1" t="s">
        <v>1131</v>
      </c>
      <c r="F1068" s="1" t="s">
        <v>32</v>
      </c>
      <c r="G1068" s="3">
        <v>15000</v>
      </c>
      <c r="H1068" s="58">
        <v>0</v>
      </c>
      <c r="I1068" s="3">
        <v>25</v>
      </c>
      <c r="J1068" s="3">
        <f t="shared" si="291"/>
        <v>430.5</v>
      </c>
      <c r="K1068" s="55">
        <f t="shared" si="292"/>
        <v>1065</v>
      </c>
      <c r="L1068" s="55">
        <f t="shared" si="293"/>
        <v>172.5</v>
      </c>
      <c r="M1068" s="3">
        <f t="shared" si="294"/>
        <v>456</v>
      </c>
      <c r="N1068" s="55">
        <f t="shared" si="295"/>
        <v>1063.5</v>
      </c>
      <c r="O1068" s="5">
        <v>0</v>
      </c>
      <c r="P1068" s="3">
        <f t="shared" si="296"/>
        <v>3187.5</v>
      </c>
      <c r="Q1068" s="3">
        <f t="shared" si="297"/>
        <v>911.5</v>
      </c>
      <c r="R1068" s="3">
        <f t="shared" si="298"/>
        <v>2301</v>
      </c>
      <c r="S1068" s="57">
        <f t="shared" si="299"/>
        <v>14088.5</v>
      </c>
      <c r="T1068" s="1">
        <v>111</v>
      </c>
      <c r="U1068" s="89"/>
      <c r="V1068" s="89"/>
      <c r="W1068" s="89"/>
      <c r="X1068" s="89"/>
      <c r="Y1068" s="89"/>
      <c r="Z1068" s="89"/>
      <c r="AA1068" s="89"/>
      <c r="AB1068" s="89"/>
      <c r="AC1068" s="89"/>
      <c r="AD1068" s="89"/>
      <c r="AE1068" s="89"/>
      <c r="AF1068" s="89"/>
      <c r="AG1068" s="89"/>
      <c r="AH1068" s="89"/>
      <c r="AI1068" s="89"/>
      <c r="AJ1068" s="89"/>
      <c r="AK1068" s="89"/>
      <c r="AL1068" s="89"/>
      <c r="AM1068" s="89"/>
      <c r="AN1068" s="89"/>
      <c r="AO1068" s="89"/>
      <c r="AP1068" s="89"/>
      <c r="AQ1068" s="89"/>
      <c r="AR1068" s="89"/>
      <c r="AS1068" s="89"/>
      <c r="AT1068" s="89"/>
      <c r="AU1068" s="89"/>
      <c r="AV1068" s="89"/>
      <c r="AW1068" s="89"/>
      <c r="AX1068" s="89"/>
      <c r="AY1068" s="89"/>
      <c r="AZ1068" s="89"/>
      <c r="BA1068" s="89"/>
      <c r="BB1068" s="89"/>
      <c r="BC1068" s="89"/>
      <c r="BD1068" s="89"/>
      <c r="BE1068" s="89"/>
      <c r="BF1068" s="89"/>
      <c r="BG1068" s="89"/>
      <c r="BH1068" s="89"/>
      <c r="BI1068" s="89"/>
      <c r="BJ1068" s="89"/>
      <c r="BK1068" s="89"/>
      <c r="BL1068" s="89"/>
      <c r="BM1068" s="89"/>
      <c r="BN1068" s="89"/>
      <c r="BO1068" s="89"/>
      <c r="BP1068" s="89"/>
      <c r="BQ1068" s="89"/>
      <c r="BR1068" s="89"/>
      <c r="BS1068" s="89"/>
      <c r="BT1068" s="89"/>
      <c r="BU1068" s="89"/>
      <c r="BV1068" s="89"/>
      <c r="BW1068" s="89"/>
      <c r="BX1068" s="89"/>
      <c r="BY1068" s="89"/>
      <c r="BZ1068" s="89"/>
      <c r="CA1068" s="89"/>
      <c r="CB1068" s="89"/>
      <c r="CC1068" s="89"/>
      <c r="CD1068" s="89"/>
      <c r="CE1068" s="89"/>
      <c r="CF1068" s="89"/>
      <c r="CG1068" s="89"/>
      <c r="CH1068" s="89"/>
      <c r="CI1068" s="89"/>
      <c r="CJ1068" s="89"/>
      <c r="CK1068" s="89"/>
      <c r="CL1068" s="89"/>
      <c r="CM1068" s="89"/>
      <c r="CN1068" s="89"/>
      <c r="CO1068" s="89"/>
      <c r="CP1068" s="89"/>
      <c r="CQ1068" s="89"/>
      <c r="CR1068" s="89"/>
      <c r="CS1068" s="89"/>
      <c r="CT1068" s="89"/>
      <c r="CU1068" s="89"/>
      <c r="CV1068" s="89"/>
      <c r="CW1068" s="89"/>
      <c r="CX1068" s="89"/>
      <c r="CY1068" s="89"/>
      <c r="CZ1068" s="89"/>
      <c r="DA1068" s="89"/>
      <c r="DB1068" s="89"/>
      <c r="DC1068" s="89"/>
      <c r="DD1068" s="89"/>
      <c r="DE1068" s="89"/>
      <c r="DF1068" s="89"/>
      <c r="DG1068" s="89"/>
      <c r="DH1068" s="89"/>
      <c r="DI1068" s="89"/>
      <c r="DJ1068" s="89"/>
      <c r="DK1068" s="89"/>
      <c r="DL1068" s="89"/>
      <c r="DM1068" s="89"/>
      <c r="DN1068" s="89"/>
      <c r="DO1068" s="89"/>
      <c r="DP1068" s="89"/>
      <c r="DQ1068" s="89"/>
      <c r="DR1068" s="89"/>
      <c r="DS1068" s="89"/>
      <c r="DT1068" s="89"/>
      <c r="DU1068" s="89"/>
      <c r="DV1068" s="89"/>
      <c r="DW1068" s="89"/>
      <c r="DX1068" s="89"/>
      <c r="DY1068" s="89"/>
      <c r="DZ1068" s="89"/>
      <c r="EA1068" s="89"/>
      <c r="EB1068" s="89"/>
      <c r="EC1068" s="89"/>
      <c r="ED1068" s="89"/>
      <c r="EE1068" s="89"/>
      <c r="EF1068" s="89"/>
      <c r="EG1068" s="89"/>
      <c r="EH1068" s="89"/>
      <c r="EI1068" s="89"/>
      <c r="EJ1068" s="89"/>
      <c r="EK1068" s="89"/>
      <c r="EL1068" s="89"/>
      <c r="EM1068" s="89"/>
      <c r="EN1068" s="89"/>
      <c r="EO1068" s="89"/>
      <c r="EP1068" s="89"/>
      <c r="EQ1068" s="89"/>
      <c r="ER1068" s="89"/>
      <c r="ES1068" s="89"/>
      <c r="ET1068" s="89"/>
      <c r="EU1068" s="89"/>
      <c r="EV1068" s="89"/>
      <c r="EW1068" s="89"/>
      <c r="EX1068" s="89"/>
      <c r="EY1068" s="89"/>
      <c r="EZ1068" s="89"/>
      <c r="FA1068" s="89"/>
      <c r="FB1068" s="89"/>
      <c r="FC1068" s="89"/>
      <c r="FD1068" s="89"/>
      <c r="FE1068" s="89"/>
      <c r="FF1068" s="89"/>
      <c r="FG1068" s="89"/>
      <c r="FH1068" s="89"/>
      <c r="FI1068" s="89"/>
      <c r="FJ1068" s="89"/>
      <c r="FK1068" s="89"/>
      <c r="FL1068" s="89"/>
    </row>
    <row r="1069" spans="1:168" s="88" customFormat="1" ht="15" customHeight="1" x14ac:dyDescent="0.25">
      <c r="A1069" s="167">
        <v>46</v>
      </c>
      <c r="B1069" s="2" t="s">
        <v>1176</v>
      </c>
      <c r="C1069" s="1" t="s">
        <v>34</v>
      </c>
      <c r="D1069" s="1" t="s">
        <v>1087</v>
      </c>
      <c r="E1069" s="1" t="s">
        <v>1131</v>
      </c>
      <c r="F1069" s="1" t="s">
        <v>32</v>
      </c>
      <c r="G1069" s="3">
        <v>15000</v>
      </c>
      <c r="H1069" s="58">
        <v>0</v>
      </c>
      <c r="I1069" s="3">
        <v>25</v>
      </c>
      <c r="J1069" s="3">
        <f t="shared" si="291"/>
        <v>430.5</v>
      </c>
      <c r="K1069" s="55">
        <f t="shared" si="292"/>
        <v>1065</v>
      </c>
      <c r="L1069" s="55">
        <f t="shared" si="293"/>
        <v>172.5</v>
      </c>
      <c r="M1069" s="3">
        <f t="shared" si="294"/>
        <v>456</v>
      </c>
      <c r="N1069" s="55">
        <f t="shared" si="295"/>
        <v>1063.5</v>
      </c>
      <c r="O1069" s="5">
        <v>0</v>
      </c>
      <c r="P1069" s="3">
        <f t="shared" si="296"/>
        <v>3187.5</v>
      </c>
      <c r="Q1069" s="3">
        <f t="shared" si="297"/>
        <v>911.5</v>
      </c>
      <c r="R1069" s="3">
        <f t="shared" si="298"/>
        <v>2301</v>
      </c>
      <c r="S1069" s="57">
        <f t="shared" si="299"/>
        <v>14088.5</v>
      </c>
      <c r="T1069" s="1">
        <v>111</v>
      </c>
      <c r="U1069" s="89"/>
      <c r="V1069" s="89"/>
      <c r="W1069" s="89"/>
      <c r="X1069" s="89"/>
      <c r="Y1069" s="89"/>
      <c r="Z1069" s="89"/>
      <c r="AA1069" s="89"/>
      <c r="AB1069" s="89"/>
      <c r="AC1069" s="89"/>
      <c r="AD1069" s="89"/>
      <c r="AE1069" s="89"/>
      <c r="AF1069" s="89"/>
      <c r="AG1069" s="89"/>
      <c r="AH1069" s="89"/>
      <c r="AI1069" s="89"/>
      <c r="AJ1069" s="89"/>
      <c r="AK1069" s="89"/>
      <c r="AL1069" s="89"/>
      <c r="AM1069" s="89"/>
      <c r="AN1069" s="89"/>
      <c r="AO1069" s="89"/>
      <c r="AP1069" s="89"/>
      <c r="AQ1069" s="89"/>
      <c r="AR1069" s="89"/>
      <c r="AS1069" s="89"/>
      <c r="AT1069" s="89"/>
      <c r="AU1069" s="89"/>
      <c r="AV1069" s="89"/>
      <c r="AW1069" s="89"/>
      <c r="AX1069" s="89"/>
      <c r="AY1069" s="89"/>
      <c r="AZ1069" s="89"/>
      <c r="BA1069" s="89"/>
      <c r="BB1069" s="89"/>
      <c r="BC1069" s="89"/>
      <c r="BD1069" s="89"/>
      <c r="BE1069" s="89"/>
      <c r="BF1069" s="89"/>
      <c r="BG1069" s="89"/>
      <c r="BH1069" s="89"/>
      <c r="BI1069" s="89"/>
      <c r="BJ1069" s="89"/>
      <c r="BK1069" s="89"/>
      <c r="BL1069" s="89"/>
      <c r="BM1069" s="89"/>
      <c r="BN1069" s="89"/>
      <c r="BO1069" s="89"/>
      <c r="BP1069" s="89"/>
      <c r="BQ1069" s="89"/>
      <c r="BR1069" s="89"/>
      <c r="BS1069" s="89"/>
      <c r="BT1069" s="89"/>
      <c r="BU1069" s="89"/>
      <c r="BV1069" s="89"/>
      <c r="BW1069" s="89"/>
      <c r="BX1069" s="89"/>
      <c r="BY1069" s="89"/>
      <c r="BZ1069" s="89"/>
      <c r="CA1069" s="89"/>
      <c r="CB1069" s="89"/>
      <c r="CC1069" s="89"/>
      <c r="CD1069" s="89"/>
      <c r="CE1069" s="89"/>
      <c r="CF1069" s="89"/>
      <c r="CG1069" s="89"/>
      <c r="CH1069" s="89"/>
      <c r="CI1069" s="89"/>
      <c r="CJ1069" s="89"/>
      <c r="CK1069" s="89"/>
      <c r="CL1069" s="89"/>
      <c r="CM1069" s="89"/>
      <c r="CN1069" s="89"/>
      <c r="CO1069" s="89"/>
      <c r="CP1069" s="89"/>
      <c r="CQ1069" s="89"/>
      <c r="CR1069" s="89"/>
      <c r="CS1069" s="89"/>
      <c r="CT1069" s="89"/>
      <c r="CU1069" s="89"/>
      <c r="CV1069" s="89"/>
      <c r="CW1069" s="89"/>
      <c r="CX1069" s="89"/>
      <c r="CY1069" s="89"/>
      <c r="CZ1069" s="89"/>
      <c r="DA1069" s="89"/>
      <c r="DB1069" s="89"/>
      <c r="DC1069" s="89"/>
      <c r="DD1069" s="89"/>
      <c r="DE1069" s="89"/>
      <c r="DF1069" s="89"/>
      <c r="DG1069" s="89"/>
      <c r="DH1069" s="89"/>
      <c r="DI1069" s="89"/>
      <c r="DJ1069" s="89"/>
      <c r="DK1069" s="89"/>
      <c r="DL1069" s="89"/>
      <c r="DM1069" s="89"/>
      <c r="DN1069" s="89"/>
      <c r="DO1069" s="89"/>
      <c r="DP1069" s="89"/>
      <c r="DQ1069" s="89"/>
      <c r="DR1069" s="89"/>
      <c r="DS1069" s="89"/>
      <c r="DT1069" s="89"/>
      <c r="DU1069" s="89"/>
      <c r="DV1069" s="89"/>
      <c r="DW1069" s="89"/>
      <c r="DX1069" s="89"/>
      <c r="DY1069" s="89"/>
      <c r="DZ1069" s="89"/>
      <c r="EA1069" s="89"/>
      <c r="EB1069" s="89"/>
      <c r="EC1069" s="89"/>
      <c r="ED1069" s="89"/>
      <c r="EE1069" s="89"/>
      <c r="EF1069" s="89"/>
      <c r="EG1069" s="89"/>
      <c r="EH1069" s="89"/>
      <c r="EI1069" s="89"/>
      <c r="EJ1069" s="89"/>
      <c r="EK1069" s="89"/>
      <c r="EL1069" s="89"/>
      <c r="EM1069" s="89"/>
      <c r="EN1069" s="89"/>
      <c r="EO1069" s="89"/>
      <c r="EP1069" s="89"/>
      <c r="EQ1069" s="89"/>
      <c r="ER1069" s="89"/>
      <c r="ES1069" s="89"/>
      <c r="ET1069" s="89"/>
      <c r="EU1069" s="89"/>
      <c r="EV1069" s="89"/>
      <c r="EW1069" s="89"/>
      <c r="EX1069" s="89"/>
      <c r="EY1069" s="89"/>
      <c r="EZ1069" s="89"/>
      <c r="FA1069" s="89"/>
      <c r="FB1069" s="89"/>
      <c r="FC1069" s="89"/>
      <c r="FD1069" s="89"/>
      <c r="FE1069" s="89"/>
      <c r="FF1069" s="89"/>
      <c r="FG1069" s="89"/>
      <c r="FH1069" s="89"/>
      <c r="FI1069" s="89"/>
      <c r="FJ1069" s="89"/>
      <c r="FK1069" s="89"/>
      <c r="FL1069" s="89"/>
    </row>
    <row r="1070" spans="1:168" s="88" customFormat="1" ht="15" customHeight="1" x14ac:dyDescent="0.25">
      <c r="A1070" s="167">
        <v>47</v>
      </c>
      <c r="B1070" s="2" t="s">
        <v>1177</v>
      </c>
      <c r="C1070" s="1" t="s">
        <v>34</v>
      </c>
      <c r="D1070" s="1" t="s">
        <v>1087</v>
      </c>
      <c r="E1070" s="1" t="s">
        <v>1131</v>
      </c>
      <c r="F1070" s="1" t="s">
        <v>32</v>
      </c>
      <c r="G1070" s="3">
        <v>15000</v>
      </c>
      <c r="H1070" s="58">
        <v>0</v>
      </c>
      <c r="I1070" s="3">
        <v>25</v>
      </c>
      <c r="J1070" s="3">
        <f t="shared" si="291"/>
        <v>430.5</v>
      </c>
      <c r="K1070" s="55">
        <f t="shared" si="292"/>
        <v>1065</v>
      </c>
      <c r="L1070" s="55">
        <f t="shared" si="293"/>
        <v>172.5</v>
      </c>
      <c r="M1070" s="3">
        <f t="shared" si="294"/>
        <v>456</v>
      </c>
      <c r="N1070" s="55">
        <f t="shared" si="295"/>
        <v>1063.5</v>
      </c>
      <c r="O1070" s="5">
        <v>0</v>
      </c>
      <c r="P1070" s="3">
        <f t="shared" si="296"/>
        <v>3187.5</v>
      </c>
      <c r="Q1070" s="3">
        <f t="shared" si="297"/>
        <v>911.5</v>
      </c>
      <c r="R1070" s="3">
        <f t="shared" si="298"/>
        <v>2301</v>
      </c>
      <c r="S1070" s="57">
        <f t="shared" si="299"/>
        <v>14088.5</v>
      </c>
      <c r="T1070" s="1">
        <v>111</v>
      </c>
      <c r="U1070" s="89"/>
      <c r="V1070" s="89"/>
      <c r="W1070" s="89"/>
      <c r="X1070" s="89"/>
      <c r="Y1070" s="89"/>
      <c r="Z1070" s="89"/>
      <c r="AA1070" s="89"/>
      <c r="AB1070" s="89"/>
      <c r="AC1070" s="89"/>
      <c r="AD1070" s="89"/>
      <c r="AE1070" s="89"/>
      <c r="AF1070" s="89"/>
      <c r="AG1070" s="89"/>
      <c r="AH1070" s="89"/>
      <c r="AI1070" s="89"/>
      <c r="AJ1070" s="89"/>
      <c r="AK1070" s="89"/>
      <c r="AL1070" s="89"/>
      <c r="AM1070" s="89"/>
      <c r="AN1070" s="89"/>
      <c r="AO1070" s="89"/>
      <c r="AP1070" s="89"/>
      <c r="AQ1070" s="89"/>
      <c r="AR1070" s="89"/>
      <c r="AS1070" s="89"/>
      <c r="AT1070" s="89"/>
      <c r="AU1070" s="89"/>
      <c r="AV1070" s="89"/>
      <c r="AW1070" s="89"/>
      <c r="AX1070" s="89"/>
      <c r="AY1070" s="89"/>
      <c r="AZ1070" s="89"/>
      <c r="BA1070" s="89"/>
      <c r="BB1070" s="89"/>
      <c r="BC1070" s="89"/>
      <c r="BD1070" s="89"/>
      <c r="BE1070" s="89"/>
      <c r="BF1070" s="89"/>
      <c r="BG1070" s="89"/>
      <c r="BH1070" s="89"/>
      <c r="BI1070" s="89"/>
      <c r="BJ1070" s="89"/>
      <c r="BK1070" s="89"/>
      <c r="BL1070" s="89"/>
      <c r="BM1070" s="89"/>
      <c r="BN1070" s="89"/>
      <c r="BO1070" s="89"/>
      <c r="BP1070" s="89"/>
      <c r="BQ1070" s="89"/>
      <c r="BR1070" s="89"/>
      <c r="BS1070" s="89"/>
      <c r="BT1070" s="89"/>
      <c r="BU1070" s="89"/>
      <c r="BV1070" s="89"/>
      <c r="BW1070" s="89"/>
      <c r="BX1070" s="89"/>
      <c r="BY1070" s="89"/>
      <c r="BZ1070" s="89"/>
      <c r="CA1070" s="89"/>
      <c r="CB1070" s="89"/>
      <c r="CC1070" s="89"/>
      <c r="CD1070" s="89"/>
      <c r="CE1070" s="89"/>
      <c r="CF1070" s="89"/>
      <c r="CG1070" s="89"/>
      <c r="CH1070" s="89"/>
      <c r="CI1070" s="89"/>
      <c r="CJ1070" s="89"/>
      <c r="CK1070" s="89"/>
      <c r="CL1070" s="89"/>
      <c r="CM1070" s="89"/>
      <c r="CN1070" s="89"/>
      <c r="CO1070" s="89"/>
      <c r="CP1070" s="89"/>
      <c r="CQ1070" s="89"/>
      <c r="CR1070" s="89"/>
      <c r="CS1070" s="89"/>
      <c r="CT1070" s="89"/>
      <c r="CU1070" s="89"/>
      <c r="CV1070" s="89"/>
      <c r="CW1070" s="89"/>
      <c r="CX1070" s="89"/>
      <c r="CY1070" s="89"/>
      <c r="CZ1070" s="89"/>
      <c r="DA1070" s="89"/>
      <c r="DB1070" s="89"/>
      <c r="DC1070" s="89"/>
      <c r="DD1070" s="89"/>
      <c r="DE1070" s="89"/>
      <c r="DF1070" s="89"/>
      <c r="DG1070" s="89"/>
      <c r="DH1070" s="89"/>
      <c r="DI1070" s="89"/>
      <c r="DJ1070" s="89"/>
      <c r="DK1070" s="89"/>
      <c r="DL1070" s="89"/>
      <c r="DM1070" s="89"/>
      <c r="DN1070" s="89"/>
      <c r="DO1070" s="89"/>
      <c r="DP1070" s="89"/>
      <c r="DQ1070" s="89"/>
      <c r="DR1070" s="89"/>
      <c r="DS1070" s="89"/>
      <c r="DT1070" s="89"/>
      <c r="DU1070" s="89"/>
      <c r="DV1070" s="89"/>
      <c r="DW1070" s="89"/>
      <c r="DX1070" s="89"/>
      <c r="DY1070" s="89"/>
      <c r="DZ1070" s="89"/>
      <c r="EA1070" s="89"/>
      <c r="EB1070" s="89"/>
      <c r="EC1070" s="89"/>
      <c r="ED1070" s="89"/>
      <c r="EE1070" s="89"/>
      <c r="EF1070" s="89"/>
      <c r="EG1070" s="89"/>
      <c r="EH1070" s="89"/>
      <c r="EI1070" s="89"/>
      <c r="EJ1070" s="89"/>
      <c r="EK1070" s="89"/>
      <c r="EL1070" s="89"/>
      <c r="EM1070" s="89"/>
      <c r="EN1070" s="89"/>
      <c r="EO1070" s="89"/>
      <c r="EP1070" s="89"/>
      <c r="EQ1070" s="89"/>
      <c r="ER1070" s="89"/>
      <c r="ES1070" s="89"/>
      <c r="ET1070" s="89"/>
      <c r="EU1070" s="89"/>
      <c r="EV1070" s="89"/>
      <c r="EW1070" s="89"/>
      <c r="EX1070" s="89"/>
      <c r="EY1070" s="89"/>
      <c r="EZ1070" s="89"/>
      <c r="FA1070" s="89"/>
      <c r="FB1070" s="89"/>
      <c r="FC1070" s="89"/>
      <c r="FD1070" s="89"/>
      <c r="FE1070" s="89"/>
      <c r="FF1070" s="89"/>
      <c r="FG1070" s="89"/>
      <c r="FH1070" s="89"/>
      <c r="FI1070" s="89"/>
      <c r="FJ1070" s="89"/>
      <c r="FK1070" s="89"/>
      <c r="FL1070" s="89"/>
    </row>
    <row r="1071" spans="1:168" s="88" customFormat="1" ht="15" customHeight="1" x14ac:dyDescent="0.25">
      <c r="A1071" s="167">
        <v>48</v>
      </c>
      <c r="B1071" s="2" t="s">
        <v>1178</v>
      </c>
      <c r="C1071" s="1" t="s">
        <v>30</v>
      </c>
      <c r="D1071" s="1" t="s">
        <v>1087</v>
      </c>
      <c r="E1071" s="1" t="s">
        <v>1131</v>
      </c>
      <c r="F1071" s="1" t="s">
        <v>32</v>
      </c>
      <c r="G1071" s="3">
        <v>15000</v>
      </c>
      <c r="H1071" s="58">
        <v>0</v>
      </c>
      <c r="I1071" s="3">
        <v>25</v>
      </c>
      <c r="J1071" s="3">
        <f t="shared" si="291"/>
        <v>430.5</v>
      </c>
      <c r="K1071" s="55">
        <f t="shared" si="292"/>
        <v>1065</v>
      </c>
      <c r="L1071" s="55">
        <f t="shared" si="293"/>
        <v>172.5</v>
      </c>
      <c r="M1071" s="3">
        <f t="shared" si="294"/>
        <v>456</v>
      </c>
      <c r="N1071" s="55">
        <f t="shared" si="295"/>
        <v>1063.5</v>
      </c>
      <c r="O1071" s="5">
        <v>0</v>
      </c>
      <c r="P1071" s="3">
        <f t="shared" si="296"/>
        <v>3187.5</v>
      </c>
      <c r="Q1071" s="3">
        <f t="shared" si="297"/>
        <v>911.5</v>
      </c>
      <c r="R1071" s="3">
        <f t="shared" si="298"/>
        <v>2301</v>
      </c>
      <c r="S1071" s="57">
        <f t="shared" si="299"/>
        <v>14088.5</v>
      </c>
      <c r="T1071" s="1">
        <v>111</v>
      </c>
      <c r="U1071" s="89"/>
      <c r="V1071" s="89"/>
      <c r="W1071" s="89"/>
      <c r="X1071" s="89"/>
      <c r="Y1071" s="89"/>
      <c r="Z1071" s="89"/>
      <c r="AA1071" s="89"/>
      <c r="AB1071" s="89"/>
      <c r="AC1071" s="89"/>
      <c r="AD1071" s="89"/>
      <c r="AE1071" s="89"/>
      <c r="AF1071" s="89"/>
      <c r="AG1071" s="89"/>
      <c r="AH1071" s="89"/>
      <c r="AI1071" s="89"/>
      <c r="AJ1071" s="89"/>
      <c r="AK1071" s="89"/>
      <c r="AL1071" s="89"/>
      <c r="AM1071" s="89"/>
      <c r="AN1071" s="89"/>
      <c r="AO1071" s="89"/>
      <c r="AP1071" s="89"/>
      <c r="AQ1071" s="89"/>
      <c r="AR1071" s="89"/>
      <c r="AS1071" s="89"/>
      <c r="AT1071" s="89"/>
      <c r="AU1071" s="89"/>
      <c r="AV1071" s="89"/>
      <c r="AW1071" s="89"/>
      <c r="AX1071" s="89"/>
      <c r="AY1071" s="89"/>
      <c r="AZ1071" s="89"/>
      <c r="BA1071" s="89"/>
      <c r="BB1071" s="89"/>
      <c r="BC1071" s="89"/>
      <c r="BD1071" s="89"/>
      <c r="BE1071" s="89"/>
      <c r="BF1071" s="89"/>
      <c r="BG1071" s="89"/>
      <c r="BH1071" s="89"/>
      <c r="BI1071" s="89"/>
      <c r="BJ1071" s="89"/>
      <c r="BK1071" s="89"/>
      <c r="BL1071" s="89"/>
      <c r="BM1071" s="89"/>
      <c r="BN1071" s="89"/>
      <c r="BO1071" s="89"/>
      <c r="BP1071" s="89"/>
      <c r="BQ1071" s="89"/>
      <c r="BR1071" s="89"/>
      <c r="BS1071" s="89"/>
      <c r="BT1071" s="89"/>
      <c r="BU1071" s="89"/>
      <c r="BV1071" s="89"/>
      <c r="BW1071" s="89"/>
      <c r="BX1071" s="89"/>
      <c r="BY1071" s="89"/>
      <c r="BZ1071" s="89"/>
      <c r="CA1071" s="89"/>
      <c r="CB1071" s="89"/>
      <c r="CC1071" s="89"/>
      <c r="CD1071" s="89"/>
      <c r="CE1071" s="89"/>
      <c r="CF1071" s="89"/>
      <c r="CG1071" s="89"/>
      <c r="CH1071" s="89"/>
      <c r="CI1071" s="89"/>
      <c r="CJ1071" s="89"/>
      <c r="CK1071" s="89"/>
      <c r="CL1071" s="89"/>
      <c r="CM1071" s="89"/>
      <c r="CN1071" s="89"/>
      <c r="CO1071" s="89"/>
      <c r="CP1071" s="89"/>
      <c r="CQ1071" s="89"/>
      <c r="CR1071" s="89"/>
      <c r="CS1071" s="89"/>
      <c r="CT1071" s="89"/>
      <c r="CU1071" s="89"/>
      <c r="CV1071" s="89"/>
      <c r="CW1071" s="89"/>
      <c r="CX1071" s="89"/>
      <c r="CY1071" s="89"/>
      <c r="CZ1071" s="89"/>
      <c r="DA1071" s="89"/>
      <c r="DB1071" s="89"/>
      <c r="DC1071" s="89"/>
      <c r="DD1071" s="89"/>
      <c r="DE1071" s="89"/>
      <c r="DF1071" s="89"/>
      <c r="DG1071" s="89"/>
      <c r="DH1071" s="89"/>
      <c r="DI1071" s="89"/>
      <c r="DJ1071" s="89"/>
      <c r="DK1071" s="89"/>
      <c r="DL1071" s="89"/>
      <c r="DM1071" s="89"/>
      <c r="DN1071" s="89"/>
      <c r="DO1071" s="89"/>
      <c r="DP1071" s="89"/>
      <c r="DQ1071" s="89"/>
      <c r="DR1071" s="89"/>
      <c r="DS1071" s="89"/>
      <c r="DT1071" s="89"/>
      <c r="DU1071" s="89"/>
      <c r="DV1071" s="89"/>
      <c r="DW1071" s="89"/>
      <c r="DX1071" s="89"/>
      <c r="DY1071" s="89"/>
      <c r="DZ1071" s="89"/>
      <c r="EA1071" s="89"/>
      <c r="EB1071" s="89"/>
      <c r="EC1071" s="89"/>
      <c r="ED1071" s="89"/>
      <c r="EE1071" s="89"/>
      <c r="EF1071" s="89"/>
      <c r="EG1071" s="89"/>
      <c r="EH1071" s="89"/>
      <c r="EI1071" s="89"/>
      <c r="EJ1071" s="89"/>
      <c r="EK1071" s="89"/>
      <c r="EL1071" s="89"/>
      <c r="EM1071" s="89"/>
      <c r="EN1071" s="89"/>
      <c r="EO1071" s="89"/>
      <c r="EP1071" s="89"/>
      <c r="EQ1071" s="89"/>
      <c r="ER1071" s="89"/>
      <c r="ES1071" s="89"/>
      <c r="ET1071" s="89"/>
      <c r="EU1071" s="89"/>
      <c r="EV1071" s="89"/>
      <c r="EW1071" s="89"/>
      <c r="EX1071" s="89"/>
      <c r="EY1071" s="89"/>
      <c r="EZ1071" s="89"/>
      <c r="FA1071" s="89"/>
      <c r="FB1071" s="89"/>
      <c r="FC1071" s="89"/>
      <c r="FD1071" s="89"/>
      <c r="FE1071" s="89"/>
      <c r="FF1071" s="89"/>
      <c r="FG1071" s="89"/>
      <c r="FH1071" s="89"/>
      <c r="FI1071" s="89"/>
      <c r="FJ1071" s="89"/>
      <c r="FK1071" s="89"/>
      <c r="FL1071" s="89"/>
    </row>
    <row r="1072" spans="1:168" s="88" customFormat="1" ht="15" customHeight="1" x14ac:dyDescent="0.25">
      <c r="A1072" s="167">
        <v>49</v>
      </c>
      <c r="B1072" s="2" t="s">
        <v>1179</v>
      </c>
      <c r="C1072" s="1" t="s">
        <v>34</v>
      </c>
      <c r="D1072" s="1" t="s">
        <v>1087</v>
      </c>
      <c r="E1072" s="1" t="s">
        <v>1131</v>
      </c>
      <c r="F1072" s="1" t="s">
        <v>32</v>
      </c>
      <c r="G1072" s="3">
        <v>15000</v>
      </c>
      <c r="H1072" s="58">
        <v>0</v>
      </c>
      <c r="I1072" s="3">
        <v>25</v>
      </c>
      <c r="J1072" s="3">
        <f t="shared" si="291"/>
        <v>430.5</v>
      </c>
      <c r="K1072" s="55">
        <f t="shared" si="292"/>
        <v>1065</v>
      </c>
      <c r="L1072" s="55">
        <f t="shared" si="293"/>
        <v>172.5</v>
      </c>
      <c r="M1072" s="3">
        <f t="shared" si="294"/>
        <v>456</v>
      </c>
      <c r="N1072" s="55">
        <f t="shared" si="295"/>
        <v>1063.5</v>
      </c>
      <c r="O1072" s="5">
        <v>0</v>
      </c>
      <c r="P1072" s="3">
        <f t="shared" si="296"/>
        <v>3187.5</v>
      </c>
      <c r="Q1072" s="3">
        <f t="shared" si="297"/>
        <v>911.5</v>
      </c>
      <c r="R1072" s="3">
        <f t="shared" si="298"/>
        <v>2301</v>
      </c>
      <c r="S1072" s="57">
        <f t="shared" si="299"/>
        <v>14088.5</v>
      </c>
      <c r="T1072" s="1">
        <v>111</v>
      </c>
      <c r="U1072" s="89"/>
      <c r="V1072" s="89"/>
      <c r="W1072" s="89"/>
      <c r="X1072" s="89"/>
      <c r="Y1072" s="89"/>
      <c r="Z1072" s="89"/>
      <c r="AA1072" s="89"/>
      <c r="AB1072" s="89"/>
      <c r="AC1072" s="89"/>
      <c r="AD1072" s="89"/>
      <c r="AE1072" s="89"/>
      <c r="AF1072" s="89"/>
      <c r="AG1072" s="89"/>
      <c r="AH1072" s="89"/>
      <c r="AI1072" s="89"/>
      <c r="AJ1072" s="89"/>
      <c r="AK1072" s="89"/>
      <c r="AL1072" s="89"/>
      <c r="AM1072" s="89"/>
      <c r="AN1072" s="89"/>
      <c r="AO1072" s="89"/>
      <c r="AP1072" s="89"/>
      <c r="AQ1072" s="89"/>
      <c r="AR1072" s="89"/>
      <c r="AS1072" s="89"/>
      <c r="AT1072" s="89"/>
      <c r="AU1072" s="89"/>
      <c r="AV1072" s="89"/>
      <c r="AW1072" s="89"/>
      <c r="AX1072" s="89"/>
      <c r="AY1072" s="89"/>
      <c r="AZ1072" s="89"/>
      <c r="BA1072" s="89"/>
      <c r="BB1072" s="89"/>
      <c r="BC1072" s="89"/>
      <c r="BD1072" s="89"/>
      <c r="BE1072" s="89"/>
      <c r="BF1072" s="89"/>
      <c r="BG1072" s="89"/>
      <c r="BH1072" s="89"/>
      <c r="BI1072" s="89"/>
      <c r="BJ1072" s="89"/>
      <c r="BK1072" s="89"/>
      <c r="BL1072" s="89"/>
      <c r="BM1072" s="89"/>
      <c r="BN1072" s="89"/>
      <c r="BO1072" s="89"/>
      <c r="BP1072" s="89"/>
      <c r="BQ1072" s="89"/>
      <c r="BR1072" s="89"/>
      <c r="BS1072" s="89"/>
      <c r="BT1072" s="89"/>
      <c r="BU1072" s="89"/>
      <c r="BV1072" s="89"/>
      <c r="BW1072" s="89"/>
      <c r="BX1072" s="89"/>
      <c r="BY1072" s="89"/>
      <c r="BZ1072" s="89"/>
      <c r="CA1072" s="89"/>
      <c r="CB1072" s="89"/>
      <c r="CC1072" s="89"/>
      <c r="CD1072" s="89"/>
      <c r="CE1072" s="89"/>
      <c r="CF1072" s="89"/>
      <c r="CG1072" s="89"/>
      <c r="CH1072" s="89"/>
      <c r="CI1072" s="89"/>
      <c r="CJ1072" s="89"/>
      <c r="CK1072" s="89"/>
      <c r="CL1072" s="89"/>
      <c r="CM1072" s="89"/>
      <c r="CN1072" s="89"/>
      <c r="CO1072" s="89"/>
      <c r="CP1072" s="89"/>
      <c r="CQ1072" s="89"/>
      <c r="CR1072" s="89"/>
      <c r="CS1072" s="89"/>
      <c r="CT1072" s="89"/>
      <c r="CU1072" s="89"/>
      <c r="CV1072" s="89"/>
      <c r="CW1072" s="89"/>
      <c r="CX1072" s="89"/>
      <c r="CY1072" s="89"/>
      <c r="CZ1072" s="89"/>
      <c r="DA1072" s="89"/>
      <c r="DB1072" s="89"/>
      <c r="DC1072" s="89"/>
      <c r="DD1072" s="89"/>
      <c r="DE1072" s="89"/>
      <c r="DF1072" s="89"/>
      <c r="DG1072" s="89"/>
      <c r="DH1072" s="89"/>
      <c r="DI1072" s="89"/>
      <c r="DJ1072" s="89"/>
      <c r="DK1072" s="89"/>
      <c r="DL1072" s="89"/>
      <c r="DM1072" s="89"/>
      <c r="DN1072" s="89"/>
      <c r="DO1072" s="89"/>
      <c r="DP1072" s="89"/>
      <c r="DQ1072" s="89"/>
      <c r="DR1072" s="89"/>
      <c r="DS1072" s="89"/>
      <c r="DT1072" s="89"/>
      <c r="DU1072" s="89"/>
      <c r="DV1072" s="89"/>
      <c r="DW1072" s="89"/>
      <c r="DX1072" s="89"/>
      <c r="DY1072" s="89"/>
      <c r="DZ1072" s="89"/>
      <c r="EA1072" s="89"/>
      <c r="EB1072" s="89"/>
      <c r="EC1072" s="89"/>
      <c r="ED1072" s="89"/>
      <c r="EE1072" s="89"/>
      <c r="EF1072" s="89"/>
      <c r="EG1072" s="89"/>
      <c r="EH1072" s="89"/>
      <c r="EI1072" s="89"/>
      <c r="EJ1072" s="89"/>
      <c r="EK1072" s="89"/>
      <c r="EL1072" s="89"/>
      <c r="EM1072" s="89"/>
      <c r="EN1072" s="89"/>
      <c r="EO1072" s="89"/>
      <c r="EP1072" s="89"/>
      <c r="EQ1072" s="89"/>
      <c r="ER1072" s="89"/>
      <c r="ES1072" s="89"/>
      <c r="ET1072" s="89"/>
      <c r="EU1072" s="89"/>
      <c r="EV1072" s="89"/>
      <c r="EW1072" s="89"/>
      <c r="EX1072" s="89"/>
      <c r="EY1072" s="89"/>
      <c r="EZ1072" s="89"/>
      <c r="FA1072" s="89"/>
      <c r="FB1072" s="89"/>
      <c r="FC1072" s="89"/>
      <c r="FD1072" s="89"/>
      <c r="FE1072" s="89"/>
      <c r="FF1072" s="89"/>
      <c r="FG1072" s="89"/>
      <c r="FH1072" s="89"/>
      <c r="FI1072" s="89"/>
      <c r="FJ1072" s="89"/>
      <c r="FK1072" s="89"/>
      <c r="FL1072" s="89"/>
    </row>
    <row r="1073" spans="1:168" s="88" customFormat="1" ht="15" customHeight="1" x14ac:dyDescent="0.25">
      <c r="A1073" s="167">
        <v>50</v>
      </c>
      <c r="B1073" s="2" t="s">
        <v>1180</v>
      </c>
      <c r="C1073" s="1" t="s">
        <v>34</v>
      </c>
      <c r="D1073" s="1" t="s">
        <v>1087</v>
      </c>
      <c r="E1073" s="1" t="s">
        <v>1131</v>
      </c>
      <c r="F1073" s="1" t="s">
        <v>32</v>
      </c>
      <c r="G1073" s="3">
        <v>15000</v>
      </c>
      <c r="H1073" s="58">
        <v>0</v>
      </c>
      <c r="I1073" s="3">
        <v>25</v>
      </c>
      <c r="J1073" s="3">
        <f t="shared" si="291"/>
        <v>430.5</v>
      </c>
      <c r="K1073" s="55">
        <f t="shared" si="292"/>
        <v>1065</v>
      </c>
      <c r="L1073" s="55">
        <f t="shared" si="293"/>
        <v>172.5</v>
      </c>
      <c r="M1073" s="3">
        <f t="shared" si="294"/>
        <v>456</v>
      </c>
      <c r="N1073" s="55">
        <f t="shared" si="295"/>
        <v>1063.5</v>
      </c>
      <c r="O1073" s="5">
        <v>0</v>
      </c>
      <c r="P1073" s="3">
        <f t="shared" si="296"/>
        <v>3187.5</v>
      </c>
      <c r="Q1073" s="3">
        <f t="shared" si="297"/>
        <v>911.5</v>
      </c>
      <c r="R1073" s="3">
        <f t="shared" si="298"/>
        <v>2301</v>
      </c>
      <c r="S1073" s="57">
        <f t="shared" si="299"/>
        <v>14088.5</v>
      </c>
      <c r="T1073" s="1">
        <v>111</v>
      </c>
      <c r="U1073" s="89"/>
      <c r="V1073" s="89"/>
      <c r="W1073" s="89"/>
      <c r="X1073" s="89"/>
      <c r="Y1073" s="89"/>
      <c r="Z1073" s="89"/>
      <c r="AA1073" s="89"/>
      <c r="AB1073" s="89"/>
      <c r="AC1073" s="89"/>
      <c r="AD1073" s="89"/>
      <c r="AE1073" s="89"/>
      <c r="AF1073" s="89"/>
      <c r="AG1073" s="89"/>
      <c r="AH1073" s="89"/>
      <c r="AI1073" s="89"/>
      <c r="AJ1073" s="89"/>
      <c r="AK1073" s="89"/>
      <c r="AL1073" s="89"/>
      <c r="AM1073" s="89"/>
      <c r="AN1073" s="89"/>
      <c r="AO1073" s="89"/>
      <c r="AP1073" s="89"/>
      <c r="AQ1073" s="89"/>
      <c r="AR1073" s="89"/>
      <c r="AS1073" s="89"/>
      <c r="AT1073" s="89"/>
      <c r="AU1073" s="89"/>
      <c r="AV1073" s="89"/>
      <c r="AW1073" s="89"/>
      <c r="AX1073" s="89"/>
      <c r="AY1073" s="89"/>
      <c r="AZ1073" s="89"/>
      <c r="BA1073" s="89"/>
      <c r="BB1073" s="89"/>
      <c r="BC1073" s="89"/>
      <c r="BD1073" s="89"/>
      <c r="BE1073" s="89"/>
      <c r="BF1073" s="89"/>
      <c r="BG1073" s="89"/>
      <c r="BH1073" s="89"/>
      <c r="BI1073" s="89"/>
      <c r="BJ1073" s="89"/>
      <c r="BK1073" s="89"/>
      <c r="BL1073" s="89"/>
      <c r="BM1073" s="89"/>
      <c r="BN1073" s="89"/>
      <c r="BO1073" s="89"/>
      <c r="BP1073" s="89"/>
      <c r="BQ1073" s="89"/>
      <c r="BR1073" s="89"/>
      <c r="BS1073" s="89"/>
      <c r="BT1073" s="89"/>
      <c r="BU1073" s="89"/>
      <c r="BV1073" s="89"/>
      <c r="BW1073" s="89"/>
      <c r="BX1073" s="89"/>
      <c r="BY1073" s="89"/>
      <c r="BZ1073" s="89"/>
      <c r="CA1073" s="89"/>
      <c r="CB1073" s="89"/>
      <c r="CC1073" s="89"/>
      <c r="CD1073" s="89"/>
      <c r="CE1073" s="89"/>
      <c r="CF1073" s="89"/>
      <c r="CG1073" s="89"/>
      <c r="CH1073" s="89"/>
      <c r="CI1073" s="89"/>
      <c r="CJ1073" s="89"/>
      <c r="CK1073" s="89"/>
      <c r="CL1073" s="89"/>
      <c r="CM1073" s="89"/>
      <c r="CN1073" s="89"/>
      <c r="CO1073" s="89"/>
      <c r="CP1073" s="89"/>
      <c r="CQ1073" s="89"/>
      <c r="CR1073" s="89"/>
      <c r="CS1073" s="89"/>
      <c r="CT1073" s="89"/>
      <c r="CU1073" s="89"/>
      <c r="CV1073" s="89"/>
      <c r="CW1073" s="89"/>
      <c r="CX1073" s="89"/>
      <c r="CY1073" s="89"/>
      <c r="CZ1073" s="89"/>
      <c r="DA1073" s="89"/>
      <c r="DB1073" s="89"/>
      <c r="DC1073" s="89"/>
      <c r="DD1073" s="89"/>
      <c r="DE1073" s="89"/>
      <c r="DF1073" s="89"/>
      <c r="DG1073" s="89"/>
      <c r="DH1073" s="89"/>
      <c r="DI1073" s="89"/>
      <c r="DJ1073" s="89"/>
      <c r="DK1073" s="89"/>
      <c r="DL1073" s="89"/>
      <c r="DM1073" s="89"/>
      <c r="DN1073" s="89"/>
      <c r="DO1073" s="89"/>
      <c r="DP1073" s="89"/>
      <c r="DQ1073" s="89"/>
      <c r="DR1073" s="89"/>
      <c r="DS1073" s="89"/>
      <c r="DT1073" s="89"/>
      <c r="DU1073" s="89"/>
      <c r="DV1073" s="89"/>
      <c r="DW1073" s="89"/>
      <c r="DX1073" s="89"/>
      <c r="DY1073" s="89"/>
      <c r="DZ1073" s="89"/>
      <c r="EA1073" s="89"/>
      <c r="EB1073" s="89"/>
      <c r="EC1073" s="89"/>
      <c r="ED1073" s="89"/>
      <c r="EE1073" s="89"/>
      <c r="EF1073" s="89"/>
      <c r="EG1073" s="89"/>
      <c r="EH1073" s="89"/>
      <c r="EI1073" s="89"/>
      <c r="EJ1073" s="89"/>
      <c r="EK1073" s="89"/>
      <c r="EL1073" s="89"/>
      <c r="EM1073" s="89"/>
      <c r="EN1073" s="89"/>
      <c r="EO1073" s="89"/>
      <c r="EP1073" s="89"/>
      <c r="EQ1073" s="89"/>
      <c r="ER1073" s="89"/>
      <c r="ES1073" s="89"/>
      <c r="ET1073" s="89"/>
      <c r="EU1073" s="89"/>
      <c r="EV1073" s="89"/>
      <c r="EW1073" s="89"/>
      <c r="EX1073" s="89"/>
      <c r="EY1073" s="89"/>
      <c r="EZ1073" s="89"/>
      <c r="FA1073" s="89"/>
      <c r="FB1073" s="89"/>
      <c r="FC1073" s="89"/>
      <c r="FD1073" s="89"/>
      <c r="FE1073" s="89"/>
      <c r="FF1073" s="89"/>
      <c r="FG1073" s="89"/>
      <c r="FH1073" s="89"/>
      <c r="FI1073" s="89"/>
      <c r="FJ1073" s="89"/>
      <c r="FK1073" s="89"/>
      <c r="FL1073" s="89"/>
    </row>
    <row r="1074" spans="1:168" s="88" customFormat="1" ht="15" customHeight="1" x14ac:dyDescent="0.25">
      <c r="A1074" s="167">
        <v>51</v>
      </c>
      <c r="B1074" s="2" t="s">
        <v>1181</v>
      </c>
      <c r="C1074" s="1" t="s">
        <v>34</v>
      </c>
      <c r="D1074" s="1" t="s">
        <v>1087</v>
      </c>
      <c r="E1074" s="1" t="s">
        <v>1131</v>
      </c>
      <c r="F1074" s="1" t="s">
        <v>32</v>
      </c>
      <c r="G1074" s="3">
        <v>15000</v>
      </c>
      <c r="H1074" s="58">
        <v>0</v>
      </c>
      <c r="I1074" s="3">
        <v>25</v>
      </c>
      <c r="J1074" s="3">
        <f t="shared" si="291"/>
        <v>430.5</v>
      </c>
      <c r="K1074" s="55">
        <f t="shared" si="292"/>
        <v>1065</v>
      </c>
      <c r="L1074" s="55">
        <f t="shared" si="293"/>
        <v>172.5</v>
      </c>
      <c r="M1074" s="3">
        <f t="shared" si="294"/>
        <v>456</v>
      </c>
      <c r="N1074" s="55">
        <f t="shared" si="295"/>
        <v>1063.5</v>
      </c>
      <c r="O1074" s="5">
        <v>0</v>
      </c>
      <c r="P1074" s="3">
        <f t="shared" si="296"/>
        <v>3187.5</v>
      </c>
      <c r="Q1074" s="3">
        <f t="shared" si="297"/>
        <v>911.5</v>
      </c>
      <c r="R1074" s="3">
        <f t="shared" si="298"/>
        <v>2301</v>
      </c>
      <c r="S1074" s="57">
        <f t="shared" si="299"/>
        <v>14088.5</v>
      </c>
      <c r="T1074" s="1">
        <v>111</v>
      </c>
      <c r="U1074" s="89"/>
      <c r="V1074" s="89"/>
      <c r="W1074" s="89"/>
      <c r="X1074" s="89"/>
      <c r="Y1074" s="89"/>
      <c r="Z1074" s="89"/>
      <c r="AA1074" s="89"/>
      <c r="AB1074" s="89"/>
      <c r="AC1074" s="89"/>
      <c r="AD1074" s="89"/>
      <c r="AE1074" s="89"/>
      <c r="AF1074" s="89"/>
      <c r="AG1074" s="89"/>
      <c r="AH1074" s="89"/>
      <c r="AI1074" s="89"/>
      <c r="AJ1074" s="89"/>
      <c r="AK1074" s="89"/>
      <c r="AL1074" s="89"/>
      <c r="AM1074" s="89"/>
      <c r="AN1074" s="89"/>
      <c r="AO1074" s="89"/>
      <c r="AP1074" s="89"/>
      <c r="AQ1074" s="89"/>
      <c r="AR1074" s="89"/>
      <c r="AS1074" s="89"/>
      <c r="AT1074" s="89"/>
      <c r="AU1074" s="89"/>
      <c r="AV1074" s="89"/>
      <c r="AW1074" s="89"/>
      <c r="AX1074" s="89"/>
      <c r="AY1074" s="89"/>
      <c r="AZ1074" s="89"/>
      <c r="BA1074" s="89"/>
      <c r="BB1074" s="89"/>
      <c r="BC1074" s="89"/>
      <c r="BD1074" s="89"/>
      <c r="BE1074" s="89"/>
      <c r="BF1074" s="89"/>
      <c r="BG1074" s="89"/>
      <c r="BH1074" s="89"/>
      <c r="BI1074" s="89"/>
      <c r="BJ1074" s="89"/>
      <c r="BK1074" s="89"/>
      <c r="BL1074" s="89"/>
      <c r="BM1074" s="89"/>
      <c r="BN1074" s="89"/>
      <c r="BO1074" s="89"/>
      <c r="BP1074" s="89"/>
      <c r="BQ1074" s="89"/>
      <c r="BR1074" s="89"/>
      <c r="BS1074" s="89"/>
      <c r="BT1074" s="89"/>
      <c r="BU1074" s="89"/>
      <c r="BV1074" s="89"/>
      <c r="BW1074" s="89"/>
      <c r="BX1074" s="89"/>
      <c r="BY1074" s="89"/>
      <c r="BZ1074" s="89"/>
      <c r="CA1074" s="89"/>
      <c r="CB1074" s="89"/>
      <c r="CC1074" s="89"/>
      <c r="CD1074" s="89"/>
      <c r="CE1074" s="89"/>
      <c r="CF1074" s="89"/>
      <c r="CG1074" s="89"/>
      <c r="CH1074" s="89"/>
      <c r="CI1074" s="89"/>
      <c r="CJ1074" s="89"/>
      <c r="CK1074" s="89"/>
      <c r="CL1074" s="89"/>
      <c r="CM1074" s="89"/>
      <c r="CN1074" s="89"/>
      <c r="CO1074" s="89"/>
      <c r="CP1074" s="89"/>
      <c r="CQ1074" s="89"/>
      <c r="CR1074" s="89"/>
      <c r="CS1074" s="89"/>
      <c r="CT1074" s="89"/>
      <c r="CU1074" s="89"/>
      <c r="CV1074" s="89"/>
      <c r="CW1074" s="89"/>
      <c r="CX1074" s="89"/>
      <c r="CY1074" s="89"/>
      <c r="CZ1074" s="89"/>
      <c r="DA1074" s="89"/>
      <c r="DB1074" s="89"/>
      <c r="DC1074" s="89"/>
      <c r="DD1074" s="89"/>
      <c r="DE1074" s="89"/>
      <c r="DF1074" s="89"/>
      <c r="DG1074" s="89"/>
      <c r="DH1074" s="89"/>
      <c r="DI1074" s="89"/>
      <c r="DJ1074" s="89"/>
      <c r="DK1074" s="89"/>
      <c r="DL1074" s="89"/>
      <c r="DM1074" s="89"/>
      <c r="DN1074" s="89"/>
      <c r="DO1074" s="89"/>
      <c r="DP1074" s="89"/>
      <c r="DQ1074" s="89"/>
      <c r="DR1074" s="89"/>
      <c r="DS1074" s="89"/>
      <c r="DT1074" s="89"/>
      <c r="DU1074" s="89"/>
      <c r="DV1074" s="89"/>
      <c r="DW1074" s="89"/>
      <c r="DX1074" s="89"/>
      <c r="DY1074" s="89"/>
      <c r="DZ1074" s="89"/>
      <c r="EA1074" s="89"/>
      <c r="EB1074" s="89"/>
      <c r="EC1074" s="89"/>
      <c r="ED1074" s="89"/>
      <c r="EE1074" s="89"/>
      <c r="EF1074" s="89"/>
      <c r="EG1074" s="89"/>
      <c r="EH1074" s="89"/>
      <c r="EI1074" s="89"/>
      <c r="EJ1074" s="89"/>
      <c r="EK1074" s="89"/>
      <c r="EL1074" s="89"/>
      <c r="EM1074" s="89"/>
      <c r="EN1074" s="89"/>
      <c r="EO1074" s="89"/>
      <c r="EP1074" s="89"/>
      <c r="EQ1074" s="89"/>
      <c r="ER1074" s="89"/>
      <c r="ES1074" s="89"/>
      <c r="ET1074" s="89"/>
      <c r="EU1074" s="89"/>
      <c r="EV1074" s="89"/>
      <c r="EW1074" s="89"/>
      <c r="EX1074" s="89"/>
      <c r="EY1074" s="89"/>
      <c r="EZ1074" s="89"/>
      <c r="FA1074" s="89"/>
      <c r="FB1074" s="89"/>
      <c r="FC1074" s="89"/>
      <c r="FD1074" s="89"/>
      <c r="FE1074" s="89"/>
      <c r="FF1074" s="89"/>
      <c r="FG1074" s="89"/>
      <c r="FH1074" s="89"/>
      <c r="FI1074" s="89"/>
      <c r="FJ1074" s="89"/>
      <c r="FK1074" s="89"/>
      <c r="FL1074" s="89"/>
    </row>
    <row r="1075" spans="1:168" s="88" customFormat="1" ht="15" customHeight="1" x14ac:dyDescent="0.25">
      <c r="A1075" s="167">
        <v>52</v>
      </c>
      <c r="B1075" s="2" t="s">
        <v>1182</v>
      </c>
      <c r="C1075" s="1" t="s">
        <v>34</v>
      </c>
      <c r="D1075" s="1" t="s">
        <v>1087</v>
      </c>
      <c r="E1075" s="1" t="s">
        <v>1131</v>
      </c>
      <c r="F1075" s="1" t="s">
        <v>32</v>
      </c>
      <c r="G1075" s="3">
        <v>15000</v>
      </c>
      <c r="H1075" s="58">
        <v>0</v>
      </c>
      <c r="I1075" s="3">
        <v>25</v>
      </c>
      <c r="J1075" s="3">
        <f t="shared" si="291"/>
        <v>430.5</v>
      </c>
      <c r="K1075" s="55">
        <f t="shared" si="292"/>
        <v>1065</v>
      </c>
      <c r="L1075" s="55">
        <f t="shared" si="293"/>
        <v>172.5</v>
      </c>
      <c r="M1075" s="3">
        <f t="shared" si="294"/>
        <v>456</v>
      </c>
      <c r="N1075" s="55">
        <f t="shared" si="295"/>
        <v>1063.5</v>
      </c>
      <c r="O1075" s="5">
        <v>0</v>
      </c>
      <c r="P1075" s="3">
        <f t="shared" si="296"/>
        <v>3187.5</v>
      </c>
      <c r="Q1075" s="3">
        <f t="shared" si="297"/>
        <v>911.5</v>
      </c>
      <c r="R1075" s="3">
        <f t="shared" si="298"/>
        <v>2301</v>
      </c>
      <c r="S1075" s="57">
        <f t="shared" si="299"/>
        <v>14088.5</v>
      </c>
      <c r="T1075" s="1">
        <v>111</v>
      </c>
      <c r="U1075" s="89"/>
      <c r="V1075" s="89"/>
      <c r="W1075" s="89"/>
      <c r="X1075" s="89"/>
      <c r="Y1075" s="89"/>
      <c r="Z1075" s="89"/>
      <c r="AA1075" s="89"/>
      <c r="AB1075" s="89"/>
      <c r="AC1075" s="89"/>
      <c r="AD1075" s="89"/>
      <c r="AE1075" s="89"/>
      <c r="AF1075" s="89"/>
      <c r="AG1075" s="89"/>
      <c r="AH1075" s="89"/>
      <c r="AI1075" s="89"/>
      <c r="AJ1075" s="89"/>
      <c r="AK1075" s="89"/>
      <c r="AL1075" s="89"/>
      <c r="AM1075" s="89"/>
      <c r="AN1075" s="89"/>
      <c r="AO1075" s="89"/>
      <c r="AP1075" s="89"/>
      <c r="AQ1075" s="89"/>
      <c r="AR1075" s="89"/>
      <c r="AS1075" s="89"/>
      <c r="AT1075" s="89"/>
      <c r="AU1075" s="89"/>
      <c r="AV1075" s="89"/>
      <c r="AW1075" s="89"/>
      <c r="AX1075" s="89"/>
      <c r="AY1075" s="89"/>
      <c r="AZ1075" s="89"/>
      <c r="BA1075" s="89"/>
      <c r="BB1075" s="89"/>
      <c r="BC1075" s="89"/>
      <c r="BD1075" s="89"/>
      <c r="BE1075" s="89"/>
      <c r="BF1075" s="89"/>
      <c r="BG1075" s="89"/>
      <c r="BH1075" s="89"/>
      <c r="BI1075" s="89"/>
      <c r="BJ1075" s="89"/>
      <c r="BK1075" s="89"/>
      <c r="BL1075" s="89"/>
      <c r="BM1075" s="89"/>
      <c r="BN1075" s="89"/>
      <c r="BO1075" s="89"/>
      <c r="BP1075" s="89"/>
      <c r="BQ1075" s="89"/>
      <c r="BR1075" s="89"/>
      <c r="BS1075" s="89"/>
      <c r="BT1075" s="89"/>
      <c r="BU1075" s="89"/>
      <c r="BV1075" s="89"/>
      <c r="BW1075" s="89"/>
      <c r="BX1075" s="89"/>
      <c r="BY1075" s="89"/>
      <c r="BZ1075" s="89"/>
      <c r="CA1075" s="89"/>
      <c r="CB1075" s="89"/>
      <c r="CC1075" s="89"/>
      <c r="CD1075" s="89"/>
      <c r="CE1075" s="89"/>
      <c r="CF1075" s="89"/>
      <c r="CG1075" s="89"/>
      <c r="CH1075" s="89"/>
      <c r="CI1075" s="89"/>
      <c r="CJ1075" s="89"/>
      <c r="CK1075" s="89"/>
      <c r="CL1075" s="89"/>
      <c r="CM1075" s="89"/>
      <c r="CN1075" s="89"/>
      <c r="CO1075" s="89"/>
      <c r="CP1075" s="89"/>
      <c r="CQ1075" s="89"/>
      <c r="CR1075" s="89"/>
      <c r="CS1075" s="89"/>
      <c r="CT1075" s="89"/>
      <c r="CU1075" s="89"/>
      <c r="CV1075" s="89"/>
      <c r="CW1075" s="89"/>
      <c r="CX1075" s="89"/>
      <c r="CY1075" s="89"/>
      <c r="CZ1075" s="89"/>
      <c r="DA1075" s="89"/>
      <c r="DB1075" s="89"/>
      <c r="DC1075" s="89"/>
      <c r="DD1075" s="89"/>
      <c r="DE1075" s="89"/>
      <c r="DF1075" s="89"/>
      <c r="DG1075" s="89"/>
      <c r="DH1075" s="89"/>
      <c r="DI1075" s="89"/>
      <c r="DJ1075" s="89"/>
      <c r="DK1075" s="89"/>
      <c r="DL1075" s="89"/>
      <c r="DM1075" s="89"/>
      <c r="DN1075" s="89"/>
      <c r="DO1075" s="89"/>
      <c r="DP1075" s="89"/>
      <c r="DQ1075" s="89"/>
      <c r="DR1075" s="89"/>
      <c r="DS1075" s="89"/>
      <c r="DT1075" s="89"/>
      <c r="DU1075" s="89"/>
      <c r="DV1075" s="89"/>
      <c r="DW1075" s="89"/>
      <c r="DX1075" s="89"/>
      <c r="DY1075" s="89"/>
      <c r="DZ1075" s="89"/>
      <c r="EA1075" s="89"/>
      <c r="EB1075" s="89"/>
      <c r="EC1075" s="89"/>
      <c r="ED1075" s="89"/>
      <c r="EE1075" s="89"/>
      <c r="EF1075" s="89"/>
      <c r="EG1075" s="89"/>
      <c r="EH1075" s="89"/>
      <c r="EI1075" s="89"/>
      <c r="EJ1075" s="89"/>
      <c r="EK1075" s="89"/>
      <c r="EL1075" s="89"/>
      <c r="EM1075" s="89"/>
      <c r="EN1075" s="89"/>
      <c r="EO1075" s="89"/>
      <c r="EP1075" s="89"/>
      <c r="EQ1075" s="89"/>
      <c r="ER1075" s="89"/>
      <c r="ES1075" s="89"/>
      <c r="ET1075" s="89"/>
      <c r="EU1075" s="89"/>
      <c r="EV1075" s="89"/>
      <c r="EW1075" s="89"/>
      <c r="EX1075" s="89"/>
      <c r="EY1075" s="89"/>
      <c r="EZ1075" s="89"/>
      <c r="FA1075" s="89"/>
      <c r="FB1075" s="89"/>
      <c r="FC1075" s="89"/>
      <c r="FD1075" s="89"/>
      <c r="FE1075" s="89"/>
      <c r="FF1075" s="89"/>
      <c r="FG1075" s="89"/>
      <c r="FH1075" s="89"/>
      <c r="FI1075" s="89"/>
      <c r="FJ1075" s="89"/>
      <c r="FK1075" s="89"/>
      <c r="FL1075" s="89"/>
    </row>
    <row r="1076" spans="1:168" s="88" customFormat="1" ht="15" customHeight="1" x14ac:dyDescent="0.25">
      <c r="A1076" s="167">
        <v>53</v>
      </c>
      <c r="B1076" s="2" t="s">
        <v>1183</v>
      </c>
      <c r="C1076" s="1" t="s">
        <v>34</v>
      </c>
      <c r="D1076" s="1" t="s">
        <v>1087</v>
      </c>
      <c r="E1076" s="1" t="s">
        <v>1131</v>
      </c>
      <c r="F1076" s="1" t="s">
        <v>32</v>
      </c>
      <c r="G1076" s="3">
        <v>15000</v>
      </c>
      <c r="H1076" s="58">
        <v>0</v>
      </c>
      <c r="I1076" s="3">
        <v>25</v>
      </c>
      <c r="J1076" s="3">
        <f t="shared" si="291"/>
        <v>430.5</v>
      </c>
      <c r="K1076" s="55">
        <f t="shared" si="292"/>
        <v>1065</v>
      </c>
      <c r="L1076" s="55">
        <f t="shared" si="293"/>
        <v>172.5</v>
      </c>
      <c r="M1076" s="3">
        <f t="shared" si="294"/>
        <v>456</v>
      </c>
      <c r="N1076" s="55">
        <f t="shared" si="295"/>
        <v>1063.5</v>
      </c>
      <c r="O1076" s="5">
        <v>0</v>
      </c>
      <c r="P1076" s="3">
        <f t="shared" si="296"/>
        <v>3187.5</v>
      </c>
      <c r="Q1076" s="3">
        <f t="shared" si="297"/>
        <v>911.5</v>
      </c>
      <c r="R1076" s="3">
        <f t="shared" si="298"/>
        <v>2301</v>
      </c>
      <c r="S1076" s="57">
        <f t="shared" si="299"/>
        <v>14088.5</v>
      </c>
      <c r="T1076" s="1">
        <v>111</v>
      </c>
      <c r="U1076" s="89"/>
      <c r="V1076" s="89"/>
      <c r="W1076" s="89"/>
      <c r="X1076" s="89"/>
      <c r="Y1076" s="89"/>
      <c r="Z1076" s="89"/>
      <c r="AA1076" s="89"/>
      <c r="AB1076" s="89"/>
      <c r="AC1076" s="89"/>
      <c r="AD1076" s="89"/>
      <c r="AE1076" s="89"/>
      <c r="AF1076" s="89"/>
      <c r="AG1076" s="89"/>
      <c r="AH1076" s="89"/>
      <c r="AI1076" s="89"/>
      <c r="AJ1076" s="89"/>
      <c r="AK1076" s="89"/>
      <c r="AL1076" s="89"/>
      <c r="AM1076" s="89"/>
      <c r="AN1076" s="89"/>
      <c r="AO1076" s="89"/>
      <c r="AP1076" s="89"/>
      <c r="AQ1076" s="89"/>
      <c r="AR1076" s="89"/>
      <c r="AS1076" s="89"/>
      <c r="AT1076" s="89"/>
      <c r="AU1076" s="89"/>
      <c r="AV1076" s="89"/>
      <c r="AW1076" s="89"/>
      <c r="AX1076" s="89"/>
      <c r="AY1076" s="89"/>
      <c r="AZ1076" s="89"/>
      <c r="BA1076" s="89"/>
      <c r="BB1076" s="89"/>
      <c r="BC1076" s="89"/>
      <c r="BD1076" s="89"/>
      <c r="BE1076" s="89"/>
      <c r="BF1076" s="89"/>
      <c r="BG1076" s="89"/>
      <c r="BH1076" s="89"/>
      <c r="BI1076" s="89"/>
      <c r="BJ1076" s="89"/>
      <c r="BK1076" s="89"/>
      <c r="BL1076" s="89"/>
      <c r="BM1076" s="89"/>
      <c r="BN1076" s="89"/>
      <c r="BO1076" s="89"/>
      <c r="BP1076" s="89"/>
      <c r="BQ1076" s="89"/>
      <c r="BR1076" s="89"/>
      <c r="BS1076" s="89"/>
      <c r="BT1076" s="89"/>
      <c r="BU1076" s="89"/>
      <c r="BV1076" s="89"/>
      <c r="BW1076" s="89"/>
      <c r="BX1076" s="89"/>
      <c r="BY1076" s="89"/>
      <c r="BZ1076" s="89"/>
      <c r="CA1076" s="89"/>
      <c r="CB1076" s="89"/>
      <c r="CC1076" s="89"/>
      <c r="CD1076" s="89"/>
      <c r="CE1076" s="89"/>
      <c r="CF1076" s="89"/>
      <c r="CG1076" s="89"/>
      <c r="CH1076" s="89"/>
      <c r="CI1076" s="89"/>
      <c r="CJ1076" s="89"/>
      <c r="CK1076" s="89"/>
      <c r="CL1076" s="89"/>
      <c r="CM1076" s="89"/>
      <c r="CN1076" s="89"/>
      <c r="CO1076" s="89"/>
      <c r="CP1076" s="89"/>
      <c r="CQ1076" s="89"/>
      <c r="CR1076" s="89"/>
      <c r="CS1076" s="89"/>
      <c r="CT1076" s="89"/>
      <c r="CU1076" s="89"/>
      <c r="CV1076" s="89"/>
      <c r="CW1076" s="89"/>
      <c r="CX1076" s="89"/>
      <c r="CY1076" s="89"/>
      <c r="CZ1076" s="89"/>
      <c r="DA1076" s="89"/>
      <c r="DB1076" s="89"/>
      <c r="DC1076" s="89"/>
      <c r="DD1076" s="89"/>
      <c r="DE1076" s="89"/>
      <c r="DF1076" s="89"/>
      <c r="DG1076" s="89"/>
      <c r="DH1076" s="89"/>
      <c r="DI1076" s="89"/>
      <c r="DJ1076" s="89"/>
      <c r="DK1076" s="89"/>
      <c r="DL1076" s="89"/>
      <c r="DM1076" s="89"/>
      <c r="DN1076" s="89"/>
      <c r="DO1076" s="89"/>
      <c r="DP1076" s="89"/>
      <c r="DQ1076" s="89"/>
      <c r="DR1076" s="89"/>
      <c r="DS1076" s="89"/>
      <c r="DT1076" s="89"/>
      <c r="DU1076" s="89"/>
      <c r="DV1076" s="89"/>
      <c r="DW1076" s="89"/>
      <c r="DX1076" s="89"/>
      <c r="DY1076" s="89"/>
      <c r="DZ1076" s="89"/>
      <c r="EA1076" s="89"/>
      <c r="EB1076" s="89"/>
      <c r="EC1076" s="89"/>
      <c r="ED1076" s="89"/>
      <c r="EE1076" s="89"/>
      <c r="EF1076" s="89"/>
      <c r="EG1076" s="89"/>
      <c r="EH1076" s="89"/>
      <c r="EI1076" s="89"/>
      <c r="EJ1076" s="89"/>
      <c r="EK1076" s="89"/>
      <c r="EL1076" s="89"/>
      <c r="EM1076" s="89"/>
      <c r="EN1076" s="89"/>
      <c r="EO1076" s="89"/>
      <c r="EP1076" s="89"/>
      <c r="EQ1076" s="89"/>
      <c r="ER1076" s="89"/>
      <c r="ES1076" s="89"/>
      <c r="ET1076" s="89"/>
      <c r="EU1076" s="89"/>
      <c r="EV1076" s="89"/>
      <c r="EW1076" s="89"/>
      <c r="EX1076" s="89"/>
      <c r="EY1076" s="89"/>
      <c r="EZ1076" s="89"/>
      <c r="FA1076" s="89"/>
      <c r="FB1076" s="89"/>
      <c r="FC1076" s="89"/>
      <c r="FD1076" s="89"/>
      <c r="FE1076" s="89"/>
      <c r="FF1076" s="89"/>
      <c r="FG1076" s="89"/>
      <c r="FH1076" s="89"/>
      <c r="FI1076" s="89"/>
      <c r="FJ1076" s="89"/>
      <c r="FK1076" s="89"/>
      <c r="FL1076" s="89"/>
    </row>
    <row r="1077" spans="1:168" s="88" customFormat="1" ht="15" customHeight="1" x14ac:dyDescent="0.25">
      <c r="A1077" s="167">
        <v>54</v>
      </c>
      <c r="B1077" s="2" t="s">
        <v>1184</v>
      </c>
      <c r="C1077" s="1" t="s">
        <v>34</v>
      </c>
      <c r="D1077" s="1" t="s">
        <v>1087</v>
      </c>
      <c r="E1077" s="1" t="s">
        <v>1131</v>
      </c>
      <c r="F1077" s="1" t="s">
        <v>32</v>
      </c>
      <c r="G1077" s="3">
        <v>15000</v>
      </c>
      <c r="H1077" s="58">
        <v>0</v>
      </c>
      <c r="I1077" s="3">
        <v>25</v>
      </c>
      <c r="J1077" s="3">
        <f t="shared" si="291"/>
        <v>430.5</v>
      </c>
      <c r="K1077" s="55">
        <f t="shared" si="292"/>
        <v>1065</v>
      </c>
      <c r="L1077" s="55">
        <f t="shared" si="293"/>
        <v>172.5</v>
      </c>
      <c r="M1077" s="3">
        <f t="shared" si="294"/>
        <v>456</v>
      </c>
      <c r="N1077" s="55">
        <f t="shared" si="295"/>
        <v>1063.5</v>
      </c>
      <c r="O1077" s="5">
        <v>0</v>
      </c>
      <c r="P1077" s="3">
        <f t="shared" si="296"/>
        <v>3187.5</v>
      </c>
      <c r="Q1077" s="3">
        <f t="shared" si="297"/>
        <v>911.5</v>
      </c>
      <c r="R1077" s="3">
        <f t="shared" si="298"/>
        <v>2301</v>
      </c>
      <c r="S1077" s="57">
        <f t="shared" si="299"/>
        <v>14088.5</v>
      </c>
      <c r="T1077" s="1">
        <v>111</v>
      </c>
      <c r="U1077" s="89"/>
      <c r="V1077" s="89"/>
      <c r="W1077" s="89"/>
      <c r="X1077" s="89"/>
      <c r="Y1077" s="89"/>
      <c r="Z1077" s="89"/>
      <c r="AA1077" s="89"/>
      <c r="AB1077" s="89"/>
      <c r="AC1077" s="89"/>
      <c r="AD1077" s="89"/>
      <c r="AE1077" s="89"/>
      <c r="AF1077" s="89"/>
      <c r="AG1077" s="89"/>
      <c r="AH1077" s="89"/>
      <c r="AI1077" s="89"/>
      <c r="AJ1077" s="89"/>
      <c r="AK1077" s="89"/>
      <c r="AL1077" s="89"/>
      <c r="AM1077" s="89"/>
      <c r="AN1077" s="89"/>
      <c r="AO1077" s="89"/>
      <c r="AP1077" s="89"/>
      <c r="AQ1077" s="89"/>
      <c r="AR1077" s="89"/>
      <c r="AS1077" s="89"/>
      <c r="AT1077" s="89"/>
      <c r="AU1077" s="89"/>
      <c r="AV1077" s="89"/>
      <c r="AW1077" s="89"/>
      <c r="AX1077" s="89"/>
      <c r="AY1077" s="89"/>
      <c r="AZ1077" s="89"/>
      <c r="BA1077" s="89"/>
      <c r="BB1077" s="89"/>
      <c r="BC1077" s="89"/>
      <c r="BD1077" s="89"/>
      <c r="BE1077" s="89"/>
      <c r="BF1077" s="89"/>
      <c r="BG1077" s="89"/>
      <c r="BH1077" s="89"/>
      <c r="BI1077" s="89"/>
      <c r="BJ1077" s="89"/>
      <c r="BK1077" s="89"/>
      <c r="BL1077" s="89"/>
      <c r="BM1077" s="89"/>
      <c r="BN1077" s="89"/>
      <c r="BO1077" s="89"/>
      <c r="BP1077" s="89"/>
      <c r="BQ1077" s="89"/>
      <c r="BR1077" s="89"/>
      <c r="BS1077" s="89"/>
      <c r="BT1077" s="89"/>
      <c r="BU1077" s="89"/>
      <c r="BV1077" s="89"/>
      <c r="BW1077" s="89"/>
      <c r="BX1077" s="89"/>
      <c r="BY1077" s="89"/>
      <c r="BZ1077" s="89"/>
      <c r="CA1077" s="89"/>
      <c r="CB1077" s="89"/>
      <c r="CC1077" s="89"/>
      <c r="CD1077" s="89"/>
      <c r="CE1077" s="89"/>
      <c r="CF1077" s="89"/>
      <c r="CG1077" s="89"/>
      <c r="CH1077" s="89"/>
      <c r="CI1077" s="89"/>
      <c r="CJ1077" s="89"/>
      <c r="CK1077" s="89"/>
      <c r="CL1077" s="89"/>
      <c r="CM1077" s="89"/>
      <c r="CN1077" s="89"/>
      <c r="CO1077" s="89"/>
      <c r="CP1077" s="89"/>
      <c r="CQ1077" s="89"/>
      <c r="CR1077" s="89"/>
      <c r="CS1077" s="89"/>
      <c r="CT1077" s="89"/>
      <c r="CU1077" s="89"/>
      <c r="CV1077" s="89"/>
      <c r="CW1077" s="89"/>
      <c r="CX1077" s="89"/>
      <c r="CY1077" s="89"/>
      <c r="CZ1077" s="89"/>
      <c r="DA1077" s="89"/>
      <c r="DB1077" s="89"/>
      <c r="DC1077" s="89"/>
      <c r="DD1077" s="89"/>
      <c r="DE1077" s="89"/>
      <c r="DF1077" s="89"/>
      <c r="DG1077" s="89"/>
      <c r="DH1077" s="89"/>
      <c r="DI1077" s="89"/>
      <c r="DJ1077" s="89"/>
      <c r="DK1077" s="89"/>
      <c r="DL1077" s="89"/>
      <c r="DM1077" s="89"/>
      <c r="DN1077" s="89"/>
      <c r="DO1077" s="89"/>
      <c r="DP1077" s="89"/>
      <c r="DQ1077" s="89"/>
      <c r="DR1077" s="89"/>
      <c r="DS1077" s="89"/>
      <c r="DT1077" s="89"/>
      <c r="DU1077" s="89"/>
      <c r="DV1077" s="89"/>
      <c r="DW1077" s="89"/>
      <c r="DX1077" s="89"/>
      <c r="DY1077" s="89"/>
      <c r="DZ1077" s="89"/>
      <c r="EA1077" s="89"/>
      <c r="EB1077" s="89"/>
      <c r="EC1077" s="89"/>
      <c r="ED1077" s="89"/>
      <c r="EE1077" s="89"/>
      <c r="EF1077" s="89"/>
      <c r="EG1077" s="89"/>
      <c r="EH1077" s="89"/>
      <c r="EI1077" s="89"/>
      <c r="EJ1077" s="89"/>
      <c r="EK1077" s="89"/>
      <c r="EL1077" s="89"/>
      <c r="EM1077" s="89"/>
      <c r="EN1077" s="89"/>
      <c r="EO1077" s="89"/>
      <c r="EP1077" s="89"/>
      <c r="EQ1077" s="89"/>
      <c r="ER1077" s="89"/>
      <c r="ES1077" s="89"/>
      <c r="ET1077" s="89"/>
      <c r="EU1077" s="89"/>
      <c r="EV1077" s="89"/>
      <c r="EW1077" s="89"/>
      <c r="EX1077" s="89"/>
      <c r="EY1077" s="89"/>
      <c r="EZ1077" s="89"/>
      <c r="FA1077" s="89"/>
      <c r="FB1077" s="89"/>
      <c r="FC1077" s="89"/>
      <c r="FD1077" s="89"/>
      <c r="FE1077" s="89"/>
      <c r="FF1077" s="89"/>
      <c r="FG1077" s="89"/>
      <c r="FH1077" s="89"/>
      <c r="FI1077" s="89"/>
      <c r="FJ1077" s="89"/>
      <c r="FK1077" s="89"/>
      <c r="FL1077" s="89"/>
    </row>
    <row r="1078" spans="1:168" s="88" customFormat="1" ht="15" customHeight="1" x14ac:dyDescent="0.25">
      <c r="A1078" s="167">
        <v>55</v>
      </c>
      <c r="B1078" s="2" t="s">
        <v>1185</v>
      </c>
      <c r="C1078" s="1" t="s">
        <v>34</v>
      </c>
      <c r="D1078" s="1" t="s">
        <v>1087</v>
      </c>
      <c r="E1078" s="1" t="s">
        <v>1131</v>
      </c>
      <c r="F1078" s="1" t="s">
        <v>32</v>
      </c>
      <c r="G1078" s="3">
        <v>15000</v>
      </c>
      <c r="H1078" s="58">
        <v>0</v>
      </c>
      <c r="I1078" s="3">
        <v>25</v>
      </c>
      <c r="J1078" s="3">
        <f t="shared" si="291"/>
        <v>430.5</v>
      </c>
      <c r="K1078" s="55">
        <f t="shared" si="292"/>
        <v>1065</v>
      </c>
      <c r="L1078" s="55">
        <f t="shared" si="293"/>
        <v>172.5</v>
      </c>
      <c r="M1078" s="3">
        <f t="shared" si="294"/>
        <v>456</v>
      </c>
      <c r="N1078" s="55">
        <f t="shared" si="295"/>
        <v>1063.5</v>
      </c>
      <c r="O1078" s="5">
        <v>0</v>
      </c>
      <c r="P1078" s="3">
        <f t="shared" si="296"/>
        <v>3187.5</v>
      </c>
      <c r="Q1078" s="3">
        <f t="shared" si="297"/>
        <v>911.5</v>
      </c>
      <c r="R1078" s="3">
        <f t="shared" si="298"/>
        <v>2301</v>
      </c>
      <c r="S1078" s="57">
        <f t="shared" si="299"/>
        <v>14088.5</v>
      </c>
      <c r="T1078" s="1">
        <v>111</v>
      </c>
      <c r="U1078" s="89"/>
      <c r="V1078" s="89"/>
      <c r="W1078" s="89"/>
      <c r="X1078" s="89"/>
      <c r="Y1078" s="89"/>
      <c r="Z1078" s="89"/>
      <c r="AA1078" s="89"/>
      <c r="AB1078" s="89"/>
      <c r="AC1078" s="89"/>
      <c r="AD1078" s="89"/>
      <c r="AE1078" s="89"/>
      <c r="AF1078" s="89"/>
      <c r="AG1078" s="89"/>
      <c r="AH1078" s="89"/>
      <c r="AI1078" s="89"/>
      <c r="AJ1078" s="89"/>
      <c r="AK1078" s="89"/>
      <c r="AL1078" s="89"/>
      <c r="AM1078" s="89"/>
      <c r="AN1078" s="89"/>
      <c r="AO1078" s="89"/>
      <c r="AP1078" s="89"/>
      <c r="AQ1078" s="89"/>
      <c r="AR1078" s="89"/>
      <c r="AS1078" s="89"/>
      <c r="AT1078" s="89"/>
      <c r="AU1078" s="89"/>
      <c r="AV1078" s="89"/>
      <c r="AW1078" s="89"/>
      <c r="AX1078" s="89"/>
      <c r="AY1078" s="89"/>
      <c r="AZ1078" s="89"/>
      <c r="BA1078" s="89"/>
      <c r="BB1078" s="89"/>
      <c r="BC1078" s="89"/>
      <c r="BD1078" s="89"/>
      <c r="BE1078" s="89"/>
      <c r="BF1078" s="89"/>
      <c r="BG1078" s="89"/>
      <c r="BH1078" s="89"/>
      <c r="BI1078" s="89"/>
      <c r="BJ1078" s="89"/>
      <c r="BK1078" s="89"/>
      <c r="BL1078" s="89"/>
      <c r="BM1078" s="89"/>
      <c r="BN1078" s="89"/>
      <c r="BO1078" s="89"/>
      <c r="BP1078" s="89"/>
      <c r="BQ1078" s="89"/>
      <c r="BR1078" s="89"/>
      <c r="BS1078" s="89"/>
      <c r="BT1078" s="89"/>
      <c r="BU1078" s="89"/>
      <c r="BV1078" s="89"/>
      <c r="BW1078" s="89"/>
      <c r="BX1078" s="89"/>
      <c r="BY1078" s="89"/>
      <c r="BZ1078" s="89"/>
      <c r="CA1078" s="89"/>
      <c r="CB1078" s="89"/>
      <c r="CC1078" s="89"/>
      <c r="CD1078" s="89"/>
      <c r="CE1078" s="89"/>
      <c r="CF1078" s="89"/>
      <c r="CG1078" s="89"/>
      <c r="CH1078" s="89"/>
      <c r="CI1078" s="89"/>
      <c r="CJ1078" s="89"/>
      <c r="CK1078" s="89"/>
      <c r="CL1078" s="89"/>
      <c r="CM1078" s="89"/>
      <c r="CN1078" s="89"/>
      <c r="CO1078" s="89"/>
      <c r="CP1078" s="89"/>
      <c r="CQ1078" s="89"/>
      <c r="CR1078" s="89"/>
      <c r="CS1078" s="89"/>
      <c r="CT1078" s="89"/>
      <c r="CU1078" s="89"/>
      <c r="CV1078" s="89"/>
      <c r="CW1078" s="89"/>
      <c r="CX1078" s="89"/>
      <c r="CY1078" s="89"/>
      <c r="CZ1078" s="89"/>
      <c r="DA1078" s="89"/>
      <c r="DB1078" s="89"/>
      <c r="DC1078" s="89"/>
      <c r="DD1078" s="89"/>
      <c r="DE1078" s="89"/>
      <c r="DF1078" s="89"/>
      <c r="DG1078" s="89"/>
      <c r="DH1078" s="89"/>
      <c r="DI1078" s="89"/>
      <c r="DJ1078" s="89"/>
      <c r="DK1078" s="89"/>
      <c r="DL1078" s="89"/>
      <c r="DM1078" s="89"/>
      <c r="DN1078" s="89"/>
      <c r="DO1078" s="89"/>
      <c r="DP1078" s="89"/>
      <c r="DQ1078" s="89"/>
      <c r="DR1078" s="89"/>
      <c r="DS1078" s="89"/>
      <c r="DT1078" s="89"/>
      <c r="DU1078" s="89"/>
      <c r="DV1078" s="89"/>
      <c r="DW1078" s="89"/>
      <c r="DX1078" s="89"/>
      <c r="DY1078" s="89"/>
      <c r="DZ1078" s="89"/>
      <c r="EA1078" s="89"/>
      <c r="EB1078" s="89"/>
      <c r="EC1078" s="89"/>
      <c r="ED1078" s="89"/>
      <c r="EE1078" s="89"/>
      <c r="EF1078" s="89"/>
      <c r="EG1078" s="89"/>
      <c r="EH1078" s="89"/>
      <c r="EI1078" s="89"/>
      <c r="EJ1078" s="89"/>
      <c r="EK1078" s="89"/>
      <c r="EL1078" s="89"/>
      <c r="EM1078" s="89"/>
      <c r="EN1078" s="89"/>
      <c r="EO1078" s="89"/>
      <c r="EP1078" s="89"/>
      <c r="EQ1078" s="89"/>
      <c r="ER1078" s="89"/>
      <c r="ES1078" s="89"/>
      <c r="ET1078" s="89"/>
      <c r="EU1078" s="89"/>
      <c r="EV1078" s="89"/>
      <c r="EW1078" s="89"/>
      <c r="EX1078" s="89"/>
      <c r="EY1078" s="89"/>
      <c r="EZ1078" s="89"/>
      <c r="FA1078" s="89"/>
      <c r="FB1078" s="89"/>
      <c r="FC1078" s="89"/>
      <c r="FD1078" s="89"/>
      <c r="FE1078" s="89"/>
      <c r="FF1078" s="89"/>
      <c r="FG1078" s="89"/>
      <c r="FH1078" s="89"/>
      <c r="FI1078" s="89"/>
      <c r="FJ1078" s="89"/>
      <c r="FK1078" s="89"/>
      <c r="FL1078" s="89"/>
    </row>
    <row r="1079" spans="1:168" s="88" customFormat="1" ht="15" customHeight="1" x14ac:dyDescent="0.25">
      <c r="A1079" s="167">
        <v>56</v>
      </c>
      <c r="B1079" s="2" t="s">
        <v>1186</v>
      </c>
      <c r="C1079" s="1" t="s">
        <v>34</v>
      </c>
      <c r="D1079" s="1" t="s">
        <v>1087</v>
      </c>
      <c r="E1079" s="1" t="s">
        <v>1131</v>
      </c>
      <c r="F1079" s="1" t="s">
        <v>32</v>
      </c>
      <c r="G1079" s="3">
        <v>15000</v>
      </c>
      <c r="H1079" s="58">
        <v>0</v>
      </c>
      <c r="I1079" s="3">
        <v>25</v>
      </c>
      <c r="J1079" s="3">
        <f t="shared" si="291"/>
        <v>430.5</v>
      </c>
      <c r="K1079" s="55">
        <f t="shared" si="292"/>
        <v>1065</v>
      </c>
      <c r="L1079" s="55">
        <f t="shared" si="293"/>
        <v>172.5</v>
      </c>
      <c r="M1079" s="3">
        <f t="shared" si="294"/>
        <v>456</v>
      </c>
      <c r="N1079" s="55">
        <f t="shared" si="295"/>
        <v>1063.5</v>
      </c>
      <c r="O1079" s="5">
        <v>0</v>
      </c>
      <c r="P1079" s="3">
        <f t="shared" si="296"/>
        <v>3187.5</v>
      </c>
      <c r="Q1079" s="3">
        <f t="shared" si="297"/>
        <v>911.5</v>
      </c>
      <c r="R1079" s="3">
        <f t="shared" si="298"/>
        <v>2301</v>
      </c>
      <c r="S1079" s="57">
        <f t="shared" si="299"/>
        <v>14088.5</v>
      </c>
      <c r="T1079" s="1">
        <v>111</v>
      </c>
      <c r="U1079" s="89"/>
      <c r="V1079" s="89"/>
      <c r="W1079" s="89"/>
      <c r="X1079" s="89"/>
      <c r="Y1079" s="89"/>
      <c r="Z1079" s="89"/>
      <c r="AA1079" s="89"/>
      <c r="AB1079" s="89"/>
      <c r="AC1079" s="89"/>
      <c r="AD1079" s="89"/>
      <c r="AE1079" s="89"/>
      <c r="AF1079" s="89"/>
      <c r="AG1079" s="89"/>
      <c r="AH1079" s="89"/>
      <c r="AI1079" s="89"/>
      <c r="AJ1079" s="89"/>
      <c r="AK1079" s="89"/>
      <c r="AL1079" s="89"/>
      <c r="AM1079" s="89"/>
      <c r="AN1079" s="89"/>
      <c r="AO1079" s="89"/>
      <c r="AP1079" s="89"/>
      <c r="AQ1079" s="89"/>
      <c r="AR1079" s="89"/>
      <c r="AS1079" s="89"/>
      <c r="AT1079" s="89"/>
      <c r="AU1079" s="89"/>
      <c r="AV1079" s="89"/>
      <c r="AW1079" s="89"/>
      <c r="AX1079" s="89"/>
      <c r="AY1079" s="89"/>
      <c r="AZ1079" s="89"/>
      <c r="BA1079" s="89"/>
      <c r="BB1079" s="89"/>
      <c r="BC1079" s="89"/>
      <c r="BD1079" s="89"/>
      <c r="BE1079" s="89"/>
      <c r="BF1079" s="89"/>
      <c r="BG1079" s="89"/>
      <c r="BH1079" s="89"/>
      <c r="BI1079" s="89"/>
      <c r="BJ1079" s="89"/>
      <c r="BK1079" s="89"/>
      <c r="BL1079" s="89"/>
      <c r="BM1079" s="89"/>
      <c r="BN1079" s="89"/>
      <c r="BO1079" s="89"/>
      <c r="BP1079" s="89"/>
      <c r="BQ1079" s="89"/>
      <c r="BR1079" s="89"/>
      <c r="BS1079" s="89"/>
      <c r="BT1079" s="89"/>
      <c r="BU1079" s="89"/>
      <c r="BV1079" s="89"/>
      <c r="BW1079" s="89"/>
      <c r="BX1079" s="89"/>
      <c r="BY1079" s="89"/>
      <c r="BZ1079" s="89"/>
      <c r="CA1079" s="89"/>
      <c r="CB1079" s="89"/>
      <c r="CC1079" s="89"/>
      <c r="CD1079" s="89"/>
      <c r="CE1079" s="89"/>
      <c r="CF1079" s="89"/>
      <c r="CG1079" s="89"/>
      <c r="CH1079" s="89"/>
      <c r="CI1079" s="89"/>
      <c r="CJ1079" s="89"/>
      <c r="CK1079" s="89"/>
      <c r="CL1079" s="89"/>
      <c r="CM1079" s="89"/>
      <c r="CN1079" s="89"/>
      <c r="CO1079" s="89"/>
      <c r="CP1079" s="89"/>
      <c r="CQ1079" s="89"/>
      <c r="CR1079" s="89"/>
      <c r="CS1079" s="89"/>
      <c r="CT1079" s="89"/>
      <c r="CU1079" s="89"/>
      <c r="CV1079" s="89"/>
      <c r="CW1079" s="89"/>
      <c r="CX1079" s="89"/>
      <c r="CY1079" s="89"/>
      <c r="CZ1079" s="89"/>
      <c r="DA1079" s="89"/>
      <c r="DB1079" s="89"/>
      <c r="DC1079" s="89"/>
      <c r="DD1079" s="89"/>
      <c r="DE1079" s="89"/>
      <c r="DF1079" s="89"/>
      <c r="DG1079" s="89"/>
      <c r="DH1079" s="89"/>
      <c r="DI1079" s="89"/>
      <c r="DJ1079" s="89"/>
      <c r="DK1079" s="89"/>
      <c r="DL1079" s="89"/>
      <c r="DM1079" s="89"/>
      <c r="DN1079" s="89"/>
      <c r="DO1079" s="89"/>
      <c r="DP1079" s="89"/>
      <c r="DQ1079" s="89"/>
      <c r="DR1079" s="89"/>
      <c r="DS1079" s="89"/>
      <c r="DT1079" s="89"/>
      <c r="DU1079" s="89"/>
      <c r="DV1079" s="89"/>
      <c r="DW1079" s="89"/>
      <c r="DX1079" s="89"/>
      <c r="DY1079" s="89"/>
      <c r="DZ1079" s="89"/>
      <c r="EA1079" s="89"/>
      <c r="EB1079" s="89"/>
      <c r="EC1079" s="89"/>
      <c r="ED1079" s="89"/>
      <c r="EE1079" s="89"/>
      <c r="EF1079" s="89"/>
      <c r="EG1079" s="89"/>
      <c r="EH1079" s="89"/>
      <c r="EI1079" s="89"/>
      <c r="EJ1079" s="89"/>
      <c r="EK1079" s="89"/>
      <c r="EL1079" s="89"/>
      <c r="EM1079" s="89"/>
      <c r="EN1079" s="89"/>
      <c r="EO1079" s="89"/>
      <c r="EP1079" s="89"/>
      <c r="EQ1079" s="89"/>
      <c r="ER1079" s="89"/>
      <c r="ES1079" s="89"/>
      <c r="ET1079" s="89"/>
      <c r="EU1079" s="89"/>
      <c r="EV1079" s="89"/>
      <c r="EW1079" s="89"/>
      <c r="EX1079" s="89"/>
      <c r="EY1079" s="89"/>
      <c r="EZ1079" s="89"/>
      <c r="FA1079" s="89"/>
      <c r="FB1079" s="89"/>
      <c r="FC1079" s="89"/>
      <c r="FD1079" s="89"/>
      <c r="FE1079" s="89"/>
      <c r="FF1079" s="89"/>
      <c r="FG1079" s="89"/>
      <c r="FH1079" s="89"/>
      <c r="FI1079" s="89"/>
      <c r="FJ1079" s="89"/>
      <c r="FK1079" s="89"/>
      <c r="FL1079" s="89"/>
    </row>
    <row r="1080" spans="1:168" s="88" customFormat="1" ht="15" customHeight="1" x14ac:dyDescent="0.25">
      <c r="A1080" s="167">
        <v>57</v>
      </c>
      <c r="B1080" s="2" t="s">
        <v>1187</v>
      </c>
      <c r="C1080" s="1" t="s">
        <v>34</v>
      </c>
      <c r="D1080" s="1" t="s">
        <v>1087</v>
      </c>
      <c r="E1080" s="1" t="s">
        <v>1131</v>
      </c>
      <c r="F1080" s="1" t="s">
        <v>32</v>
      </c>
      <c r="G1080" s="3">
        <v>15000</v>
      </c>
      <c r="H1080" s="58">
        <v>0</v>
      </c>
      <c r="I1080" s="3">
        <v>25</v>
      </c>
      <c r="J1080" s="3">
        <f t="shared" si="291"/>
        <v>430.5</v>
      </c>
      <c r="K1080" s="55">
        <f t="shared" si="292"/>
        <v>1065</v>
      </c>
      <c r="L1080" s="55">
        <f t="shared" si="293"/>
        <v>172.5</v>
      </c>
      <c r="M1080" s="3">
        <f t="shared" si="294"/>
        <v>456</v>
      </c>
      <c r="N1080" s="55">
        <f t="shared" si="295"/>
        <v>1063.5</v>
      </c>
      <c r="O1080" s="5">
        <v>0</v>
      </c>
      <c r="P1080" s="3">
        <f t="shared" si="296"/>
        <v>3187.5</v>
      </c>
      <c r="Q1080" s="3">
        <f t="shared" si="297"/>
        <v>911.5</v>
      </c>
      <c r="R1080" s="3">
        <f t="shared" si="298"/>
        <v>2301</v>
      </c>
      <c r="S1080" s="57">
        <f t="shared" si="299"/>
        <v>14088.5</v>
      </c>
      <c r="T1080" s="1">
        <v>111</v>
      </c>
      <c r="U1080" s="89"/>
      <c r="V1080" s="89"/>
      <c r="W1080" s="89"/>
      <c r="X1080" s="89"/>
      <c r="Y1080" s="89"/>
      <c r="Z1080" s="89"/>
      <c r="AA1080" s="89"/>
      <c r="AB1080" s="89"/>
      <c r="AC1080" s="89"/>
      <c r="AD1080" s="89"/>
      <c r="AE1080" s="89"/>
      <c r="AF1080" s="89"/>
      <c r="AG1080" s="89"/>
      <c r="AH1080" s="89"/>
      <c r="AI1080" s="89"/>
      <c r="AJ1080" s="89"/>
      <c r="AK1080" s="89"/>
      <c r="AL1080" s="89"/>
      <c r="AM1080" s="89"/>
      <c r="AN1080" s="89"/>
      <c r="AO1080" s="89"/>
      <c r="AP1080" s="89"/>
      <c r="AQ1080" s="89"/>
      <c r="AR1080" s="89"/>
      <c r="AS1080" s="89"/>
      <c r="AT1080" s="89"/>
      <c r="AU1080" s="89"/>
      <c r="AV1080" s="89"/>
      <c r="AW1080" s="89"/>
      <c r="AX1080" s="89"/>
      <c r="AY1080" s="89"/>
      <c r="AZ1080" s="89"/>
      <c r="BA1080" s="89"/>
      <c r="BB1080" s="89"/>
      <c r="BC1080" s="89"/>
      <c r="BD1080" s="89"/>
      <c r="BE1080" s="89"/>
      <c r="BF1080" s="89"/>
      <c r="BG1080" s="89"/>
      <c r="BH1080" s="89"/>
      <c r="BI1080" s="89"/>
      <c r="BJ1080" s="89"/>
      <c r="BK1080" s="89"/>
      <c r="BL1080" s="89"/>
      <c r="BM1080" s="89"/>
      <c r="BN1080" s="89"/>
      <c r="BO1080" s="89"/>
      <c r="BP1080" s="89"/>
      <c r="BQ1080" s="89"/>
      <c r="BR1080" s="89"/>
      <c r="BS1080" s="89"/>
      <c r="BT1080" s="89"/>
      <c r="BU1080" s="89"/>
      <c r="BV1080" s="89"/>
      <c r="BW1080" s="89"/>
      <c r="BX1080" s="89"/>
      <c r="BY1080" s="89"/>
      <c r="BZ1080" s="89"/>
      <c r="CA1080" s="89"/>
      <c r="CB1080" s="89"/>
      <c r="CC1080" s="89"/>
      <c r="CD1080" s="89"/>
      <c r="CE1080" s="89"/>
      <c r="CF1080" s="89"/>
      <c r="CG1080" s="89"/>
      <c r="CH1080" s="89"/>
      <c r="CI1080" s="89"/>
      <c r="CJ1080" s="89"/>
      <c r="CK1080" s="89"/>
      <c r="CL1080" s="89"/>
      <c r="CM1080" s="89"/>
      <c r="CN1080" s="89"/>
      <c r="CO1080" s="89"/>
      <c r="CP1080" s="89"/>
      <c r="CQ1080" s="89"/>
      <c r="CR1080" s="89"/>
      <c r="CS1080" s="89"/>
      <c r="CT1080" s="89"/>
      <c r="CU1080" s="89"/>
      <c r="CV1080" s="89"/>
      <c r="CW1080" s="89"/>
      <c r="CX1080" s="89"/>
      <c r="CY1080" s="89"/>
      <c r="CZ1080" s="89"/>
      <c r="DA1080" s="89"/>
      <c r="DB1080" s="89"/>
      <c r="DC1080" s="89"/>
      <c r="DD1080" s="89"/>
      <c r="DE1080" s="89"/>
      <c r="DF1080" s="89"/>
      <c r="DG1080" s="89"/>
      <c r="DH1080" s="89"/>
      <c r="DI1080" s="89"/>
      <c r="DJ1080" s="89"/>
      <c r="DK1080" s="89"/>
      <c r="DL1080" s="89"/>
      <c r="DM1080" s="89"/>
      <c r="DN1080" s="89"/>
      <c r="DO1080" s="89"/>
      <c r="DP1080" s="89"/>
      <c r="DQ1080" s="89"/>
      <c r="DR1080" s="89"/>
      <c r="DS1080" s="89"/>
      <c r="DT1080" s="89"/>
      <c r="DU1080" s="89"/>
      <c r="DV1080" s="89"/>
      <c r="DW1080" s="89"/>
      <c r="DX1080" s="89"/>
      <c r="DY1080" s="89"/>
      <c r="DZ1080" s="89"/>
      <c r="EA1080" s="89"/>
      <c r="EB1080" s="89"/>
      <c r="EC1080" s="89"/>
      <c r="ED1080" s="89"/>
      <c r="EE1080" s="89"/>
      <c r="EF1080" s="89"/>
      <c r="EG1080" s="89"/>
      <c r="EH1080" s="89"/>
      <c r="EI1080" s="89"/>
      <c r="EJ1080" s="89"/>
      <c r="EK1080" s="89"/>
      <c r="EL1080" s="89"/>
      <c r="EM1080" s="89"/>
      <c r="EN1080" s="89"/>
      <c r="EO1080" s="89"/>
      <c r="EP1080" s="89"/>
      <c r="EQ1080" s="89"/>
      <c r="ER1080" s="89"/>
      <c r="ES1080" s="89"/>
      <c r="ET1080" s="89"/>
      <c r="EU1080" s="89"/>
      <c r="EV1080" s="89"/>
      <c r="EW1080" s="89"/>
      <c r="EX1080" s="89"/>
      <c r="EY1080" s="89"/>
      <c r="EZ1080" s="89"/>
      <c r="FA1080" s="89"/>
      <c r="FB1080" s="89"/>
      <c r="FC1080" s="89"/>
      <c r="FD1080" s="89"/>
      <c r="FE1080" s="89"/>
      <c r="FF1080" s="89"/>
      <c r="FG1080" s="89"/>
      <c r="FH1080" s="89"/>
      <c r="FI1080" s="89"/>
      <c r="FJ1080" s="89"/>
      <c r="FK1080" s="89"/>
      <c r="FL1080" s="89"/>
    </row>
    <row r="1081" spans="1:168" s="88" customFormat="1" ht="15" customHeight="1" x14ac:dyDescent="0.25">
      <c r="A1081" s="167">
        <v>58</v>
      </c>
      <c r="B1081" s="2" t="s">
        <v>1188</v>
      </c>
      <c r="C1081" s="1" t="s">
        <v>34</v>
      </c>
      <c r="D1081" s="1" t="s">
        <v>1087</v>
      </c>
      <c r="E1081" s="1" t="s">
        <v>1131</v>
      </c>
      <c r="F1081" s="1" t="s">
        <v>32</v>
      </c>
      <c r="G1081" s="3">
        <v>15000</v>
      </c>
      <c r="H1081" s="58">
        <v>0</v>
      </c>
      <c r="I1081" s="3">
        <v>25</v>
      </c>
      <c r="J1081" s="3">
        <f t="shared" si="291"/>
        <v>430.5</v>
      </c>
      <c r="K1081" s="55">
        <f t="shared" si="292"/>
        <v>1065</v>
      </c>
      <c r="L1081" s="55">
        <f t="shared" si="293"/>
        <v>172.5</v>
      </c>
      <c r="M1081" s="3">
        <f t="shared" si="294"/>
        <v>456</v>
      </c>
      <c r="N1081" s="55">
        <f t="shared" si="295"/>
        <v>1063.5</v>
      </c>
      <c r="O1081" s="5">
        <v>0</v>
      </c>
      <c r="P1081" s="3">
        <f t="shared" si="296"/>
        <v>3187.5</v>
      </c>
      <c r="Q1081" s="3">
        <f t="shared" si="297"/>
        <v>911.5</v>
      </c>
      <c r="R1081" s="3">
        <f t="shared" si="298"/>
        <v>2301</v>
      </c>
      <c r="S1081" s="57">
        <f t="shared" si="299"/>
        <v>14088.5</v>
      </c>
      <c r="T1081" s="1">
        <v>111</v>
      </c>
      <c r="U1081" s="89"/>
      <c r="V1081" s="89"/>
      <c r="W1081" s="89"/>
      <c r="X1081" s="89"/>
      <c r="Y1081" s="89"/>
      <c r="Z1081" s="89"/>
      <c r="AA1081" s="89"/>
      <c r="AB1081" s="89"/>
      <c r="AC1081" s="89"/>
      <c r="AD1081" s="89"/>
      <c r="AE1081" s="89"/>
      <c r="AF1081" s="89"/>
      <c r="AG1081" s="89"/>
      <c r="AH1081" s="89"/>
      <c r="AI1081" s="89"/>
      <c r="AJ1081" s="89"/>
      <c r="AK1081" s="89"/>
      <c r="AL1081" s="89"/>
      <c r="AM1081" s="89"/>
      <c r="AN1081" s="89"/>
      <c r="AO1081" s="89"/>
      <c r="AP1081" s="89"/>
      <c r="AQ1081" s="89"/>
      <c r="AR1081" s="89"/>
      <c r="AS1081" s="89"/>
      <c r="AT1081" s="89"/>
      <c r="AU1081" s="89"/>
      <c r="AV1081" s="89"/>
      <c r="AW1081" s="89"/>
      <c r="AX1081" s="89"/>
      <c r="AY1081" s="89"/>
      <c r="AZ1081" s="89"/>
      <c r="BA1081" s="89"/>
      <c r="BB1081" s="89"/>
      <c r="BC1081" s="89"/>
      <c r="BD1081" s="89"/>
      <c r="BE1081" s="89"/>
      <c r="BF1081" s="89"/>
      <c r="BG1081" s="89"/>
      <c r="BH1081" s="89"/>
      <c r="BI1081" s="89"/>
      <c r="BJ1081" s="89"/>
      <c r="BK1081" s="89"/>
      <c r="BL1081" s="89"/>
      <c r="BM1081" s="89"/>
      <c r="BN1081" s="89"/>
      <c r="BO1081" s="89"/>
      <c r="BP1081" s="89"/>
      <c r="BQ1081" s="89"/>
      <c r="BR1081" s="89"/>
      <c r="BS1081" s="89"/>
      <c r="BT1081" s="89"/>
      <c r="BU1081" s="89"/>
      <c r="BV1081" s="89"/>
      <c r="BW1081" s="89"/>
      <c r="BX1081" s="89"/>
      <c r="BY1081" s="89"/>
      <c r="BZ1081" s="89"/>
      <c r="CA1081" s="89"/>
      <c r="CB1081" s="89"/>
      <c r="CC1081" s="89"/>
      <c r="CD1081" s="89"/>
      <c r="CE1081" s="89"/>
      <c r="CF1081" s="89"/>
      <c r="CG1081" s="89"/>
      <c r="CH1081" s="89"/>
      <c r="CI1081" s="89"/>
      <c r="CJ1081" s="89"/>
      <c r="CK1081" s="89"/>
      <c r="CL1081" s="89"/>
      <c r="CM1081" s="89"/>
      <c r="CN1081" s="89"/>
      <c r="CO1081" s="89"/>
      <c r="CP1081" s="89"/>
      <c r="CQ1081" s="89"/>
      <c r="CR1081" s="89"/>
      <c r="CS1081" s="89"/>
      <c r="CT1081" s="89"/>
      <c r="CU1081" s="89"/>
      <c r="CV1081" s="89"/>
      <c r="CW1081" s="89"/>
      <c r="CX1081" s="89"/>
      <c r="CY1081" s="89"/>
      <c r="CZ1081" s="89"/>
      <c r="DA1081" s="89"/>
      <c r="DB1081" s="89"/>
      <c r="DC1081" s="89"/>
      <c r="DD1081" s="89"/>
      <c r="DE1081" s="89"/>
      <c r="DF1081" s="89"/>
      <c r="DG1081" s="89"/>
      <c r="DH1081" s="89"/>
      <c r="DI1081" s="89"/>
      <c r="DJ1081" s="89"/>
      <c r="DK1081" s="89"/>
      <c r="DL1081" s="89"/>
      <c r="DM1081" s="89"/>
      <c r="DN1081" s="89"/>
      <c r="DO1081" s="89"/>
      <c r="DP1081" s="89"/>
      <c r="DQ1081" s="89"/>
      <c r="DR1081" s="89"/>
      <c r="DS1081" s="89"/>
      <c r="DT1081" s="89"/>
      <c r="DU1081" s="89"/>
      <c r="DV1081" s="89"/>
      <c r="DW1081" s="89"/>
      <c r="DX1081" s="89"/>
      <c r="DY1081" s="89"/>
      <c r="DZ1081" s="89"/>
      <c r="EA1081" s="89"/>
      <c r="EB1081" s="89"/>
      <c r="EC1081" s="89"/>
      <c r="ED1081" s="89"/>
      <c r="EE1081" s="89"/>
      <c r="EF1081" s="89"/>
      <c r="EG1081" s="89"/>
      <c r="EH1081" s="89"/>
      <c r="EI1081" s="89"/>
      <c r="EJ1081" s="89"/>
      <c r="EK1081" s="89"/>
      <c r="EL1081" s="89"/>
      <c r="EM1081" s="89"/>
      <c r="EN1081" s="89"/>
      <c r="EO1081" s="89"/>
      <c r="EP1081" s="89"/>
      <c r="EQ1081" s="89"/>
      <c r="ER1081" s="89"/>
      <c r="ES1081" s="89"/>
      <c r="ET1081" s="89"/>
      <c r="EU1081" s="89"/>
      <c r="EV1081" s="89"/>
      <c r="EW1081" s="89"/>
      <c r="EX1081" s="89"/>
      <c r="EY1081" s="89"/>
      <c r="EZ1081" s="89"/>
      <c r="FA1081" s="89"/>
      <c r="FB1081" s="89"/>
      <c r="FC1081" s="89"/>
      <c r="FD1081" s="89"/>
      <c r="FE1081" s="89"/>
      <c r="FF1081" s="89"/>
      <c r="FG1081" s="89"/>
      <c r="FH1081" s="89"/>
      <c r="FI1081" s="89"/>
      <c r="FJ1081" s="89"/>
      <c r="FK1081" s="89"/>
      <c r="FL1081" s="89"/>
    </row>
    <row r="1082" spans="1:168" s="88" customFormat="1" ht="15" customHeight="1" x14ac:dyDescent="0.25">
      <c r="A1082" s="167">
        <v>59</v>
      </c>
      <c r="B1082" s="2" t="s">
        <v>1189</v>
      </c>
      <c r="C1082" s="1" t="s">
        <v>34</v>
      </c>
      <c r="D1082" s="1" t="s">
        <v>1087</v>
      </c>
      <c r="E1082" s="1" t="s">
        <v>1131</v>
      </c>
      <c r="F1082" s="1" t="s">
        <v>32</v>
      </c>
      <c r="G1082" s="3">
        <v>15000</v>
      </c>
      <c r="H1082" s="58">
        <v>0</v>
      </c>
      <c r="I1082" s="3">
        <v>25</v>
      </c>
      <c r="J1082" s="3">
        <f t="shared" si="291"/>
        <v>430.5</v>
      </c>
      <c r="K1082" s="55">
        <f t="shared" si="292"/>
        <v>1065</v>
      </c>
      <c r="L1082" s="55">
        <f t="shared" si="293"/>
        <v>172.5</v>
      </c>
      <c r="M1082" s="3">
        <f t="shared" si="294"/>
        <v>456</v>
      </c>
      <c r="N1082" s="55">
        <f t="shared" si="295"/>
        <v>1063.5</v>
      </c>
      <c r="O1082" s="5">
        <v>0</v>
      </c>
      <c r="P1082" s="3">
        <f t="shared" si="296"/>
        <v>3187.5</v>
      </c>
      <c r="Q1082" s="3">
        <f t="shared" si="297"/>
        <v>911.5</v>
      </c>
      <c r="R1082" s="3">
        <f t="shared" si="298"/>
        <v>2301</v>
      </c>
      <c r="S1082" s="57">
        <f t="shared" si="299"/>
        <v>14088.5</v>
      </c>
      <c r="T1082" s="1">
        <v>111</v>
      </c>
      <c r="U1082" s="89"/>
      <c r="V1082" s="89"/>
      <c r="W1082" s="89"/>
      <c r="X1082" s="89"/>
      <c r="Y1082" s="89"/>
      <c r="Z1082" s="89"/>
      <c r="AA1082" s="89"/>
      <c r="AB1082" s="89"/>
      <c r="AC1082" s="89"/>
      <c r="AD1082" s="89"/>
      <c r="AE1082" s="89"/>
      <c r="AF1082" s="89"/>
      <c r="AG1082" s="89"/>
      <c r="AH1082" s="89"/>
      <c r="AI1082" s="89"/>
      <c r="AJ1082" s="89"/>
      <c r="AK1082" s="89"/>
      <c r="AL1082" s="89"/>
      <c r="AM1082" s="89"/>
      <c r="AN1082" s="89"/>
      <c r="AO1082" s="89"/>
      <c r="AP1082" s="89"/>
      <c r="AQ1082" s="89"/>
      <c r="AR1082" s="89"/>
      <c r="AS1082" s="89"/>
      <c r="AT1082" s="89"/>
      <c r="AU1082" s="89"/>
      <c r="AV1082" s="89"/>
      <c r="AW1082" s="89"/>
      <c r="AX1082" s="89"/>
      <c r="AY1082" s="89"/>
      <c r="AZ1082" s="89"/>
      <c r="BA1082" s="89"/>
      <c r="BB1082" s="89"/>
      <c r="BC1082" s="89"/>
      <c r="BD1082" s="89"/>
      <c r="BE1082" s="89"/>
      <c r="BF1082" s="89"/>
      <c r="BG1082" s="89"/>
      <c r="BH1082" s="89"/>
      <c r="BI1082" s="89"/>
      <c r="BJ1082" s="89"/>
      <c r="BK1082" s="89"/>
      <c r="BL1082" s="89"/>
      <c r="BM1082" s="89"/>
      <c r="BN1082" s="89"/>
      <c r="BO1082" s="89"/>
      <c r="BP1082" s="89"/>
      <c r="BQ1082" s="89"/>
      <c r="BR1082" s="89"/>
      <c r="BS1082" s="89"/>
      <c r="BT1082" s="89"/>
      <c r="BU1082" s="89"/>
      <c r="BV1082" s="89"/>
      <c r="BW1082" s="89"/>
      <c r="BX1082" s="89"/>
      <c r="BY1082" s="89"/>
      <c r="BZ1082" s="89"/>
      <c r="CA1082" s="89"/>
      <c r="CB1082" s="89"/>
      <c r="CC1082" s="89"/>
      <c r="CD1082" s="89"/>
      <c r="CE1082" s="89"/>
      <c r="CF1082" s="89"/>
      <c r="CG1082" s="89"/>
      <c r="CH1082" s="89"/>
      <c r="CI1082" s="89"/>
      <c r="CJ1082" s="89"/>
      <c r="CK1082" s="89"/>
      <c r="CL1082" s="89"/>
      <c r="CM1082" s="89"/>
      <c r="CN1082" s="89"/>
      <c r="CO1082" s="89"/>
      <c r="CP1082" s="89"/>
      <c r="CQ1082" s="89"/>
      <c r="CR1082" s="89"/>
      <c r="CS1082" s="89"/>
      <c r="CT1082" s="89"/>
      <c r="CU1082" s="89"/>
      <c r="CV1082" s="89"/>
      <c r="CW1082" s="89"/>
      <c r="CX1082" s="89"/>
      <c r="CY1082" s="89"/>
      <c r="CZ1082" s="89"/>
      <c r="DA1082" s="89"/>
      <c r="DB1082" s="89"/>
      <c r="DC1082" s="89"/>
      <c r="DD1082" s="89"/>
      <c r="DE1082" s="89"/>
      <c r="DF1082" s="89"/>
      <c r="DG1082" s="89"/>
      <c r="DH1082" s="89"/>
      <c r="DI1082" s="89"/>
      <c r="DJ1082" s="89"/>
      <c r="DK1082" s="89"/>
      <c r="DL1082" s="89"/>
      <c r="DM1082" s="89"/>
      <c r="DN1082" s="89"/>
      <c r="DO1082" s="89"/>
      <c r="DP1082" s="89"/>
      <c r="DQ1082" s="89"/>
      <c r="DR1082" s="89"/>
      <c r="DS1082" s="89"/>
      <c r="DT1082" s="89"/>
      <c r="DU1082" s="89"/>
      <c r="DV1082" s="89"/>
      <c r="DW1082" s="89"/>
      <c r="DX1082" s="89"/>
      <c r="DY1082" s="89"/>
      <c r="DZ1082" s="89"/>
      <c r="EA1082" s="89"/>
      <c r="EB1082" s="89"/>
      <c r="EC1082" s="89"/>
      <c r="ED1082" s="89"/>
      <c r="EE1082" s="89"/>
      <c r="EF1082" s="89"/>
      <c r="EG1082" s="89"/>
      <c r="EH1082" s="89"/>
      <c r="EI1082" s="89"/>
      <c r="EJ1082" s="89"/>
      <c r="EK1082" s="89"/>
      <c r="EL1082" s="89"/>
      <c r="EM1082" s="89"/>
      <c r="EN1082" s="89"/>
      <c r="EO1082" s="89"/>
      <c r="EP1082" s="89"/>
      <c r="EQ1082" s="89"/>
      <c r="ER1082" s="89"/>
      <c r="ES1082" s="89"/>
      <c r="ET1082" s="89"/>
      <c r="EU1082" s="89"/>
      <c r="EV1082" s="89"/>
      <c r="EW1082" s="89"/>
      <c r="EX1082" s="89"/>
      <c r="EY1082" s="89"/>
      <c r="EZ1082" s="89"/>
      <c r="FA1082" s="89"/>
      <c r="FB1082" s="89"/>
      <c r="FC1082" s="89"/>
      <c r="FD1082" s="89"/>
      <c r="FE1082" s="89"/>
      <c r="FF1082" s="89"/>
      <c r="FG1082" s="89"/>
      <c r="FH1082" s="89"/>
      <c r="FI1082" s="89"/>
      <c r="FJ1082" s="89"/>
      <c r="FK1082" s="89"/>
      <c r="FL1082" s="89"/>
    </row>
    <row r="1083" spans="1:168" s="88" customFormat="1" ht="15" customHeight="1" x14ac:dyDescent="0.25">
      <c r="A1083" s="167">
        <v>60</v>
      </c>
      <c r="B1083" s="2" t="s">
        <v>1190</v>
      </c>
      <c r="C1083" s="1" t="s">
        <v>34</v>
      </c>
      <c r="D1083" s="1" t="s">
        <v>1087</v>
      </c>
      <c r="E1083" s="1" t="s">
        <v>1131</v>
      </c>
      <c r="F1083" s="1" t="s">
        <v>32</v>
      </c>
      <c r="G1083" s="3">
        <v>15000</v>
      </c>
      <c r="H1083" s="58">
        <v>0</v>
      </c>
      <c r="I1083" s="3">
        <v>25</v>
      </c>
      <c r="J1083" s="3">
        <f t="shared" si="291"/>
        <v>430.5</v>
      </c>
      <c r="K1083" s="55">
        <f t="shared" si="292"/>
        <v>1065</v>
      </c>
      <c r="L1083" s="55">
        <f t="shared" si="293"/>
        <v>172.5</v>
      </c>
      <c r="M1083" s="3">
        <f t="shared" si="294"/>
        <v>456</v>
      </c>
      <c r="N1083" s="55">
        <f t="shared" si="295"/>
        <v>1063.5</v>
      </c>
      <c r="O1083" s="5">
        <v>0</v>
      </c>
      <c r="P1083" s="3">
        <f t="shared" si="296"/>
        <v>3187.5</v>
      </c>
      <c r="Q1083" s="3">
        <f t="shared" si="297"/>
        <v>911.5</v>
      </c>
      <c r="R1083" s="3">
        <f t="shared" si="298"/>
        <v>2301</v>
      </c>
      <c r="S1083" s="57">
        <f t="shared" si="299"/>
        <v>14088.5</v>
      </c>
      <c r="T1083" s="1">
        <v>111</v>
      </c>
      <c r="U1083" s="89"/>
      <c r="V1083" s="89"/>
      <c r="W1083" s="89"/>
      <c r="X1083" s="89"/>
      <c r="Y1083" s="89"/>
      <c r="Z1083" s="89"/>
      <c r="AA1083" s="89"/>
      <c r="AB1083" s="89"/>
      <c r="AC1083" s="89"/>
      <c r="AD1083" s="89"/>
      <c r="AE1083" s="89"/>
      <c r="AF1083" s="89"/>
      <c r="AG1083" s="89"/>
      <c r="AH1083" s="89"/>
      <c r="AI1083" s="89"/>
      <c r="AJ1083" s="89"/>
      <c r="AK1083" s="89"/>
      <c r="AL1083" s="89"/>
      <c r="AM1083" s="89"/>
      <c r="AN1083" s="89"/>
      <c r="AO1083" s="89"/>
      <c r="AP1083" s="89"/>
      <c r="AQ1083" s="89"/>
      <c r="AR1083" s="89"/>
      <c r="AS1083" s="89"/>
      <c r="AT1083" s="89"/>
      <c r="AU1083" s="89"/>
      <c r="AV1083" s="89"/>
      <c r="AW1083" s="89"/>
      <c r="AX1083" s="89"/>
      <c r="AY1083" s="89"/>
      <c r="AZ1083" s="89"/>
      <c r="BA1083" s="89"/>
      <c r="BB1083" s="89"/>
      <c r="BC1083" s="89"/>
      <c r="BD1083" s="89"/>
      <c r="BE1083" s="89"/>
      <c r="BF1083" s="89"/>
      <c r="BG1083" s="89"/>
      <c r="BH1083" s="89"/>
      <c r="BI1083" s="89"/>
      <c r="BJ1083" s="89"/>
      <c r="BK1083" s="89"/>
      <c r="BL1083" s="89"/>
      <c r="BM1083" s="89"/>
      <c r="BN1083" s="89"/>
      <c r="BO1083" s="89"/>
      <c r="BP1083" s="89"/>
      <c r="BQ1083" s="89"/>
      <c r="BR1083" s="89"/>
      <c r="BS1083" s="89"/>
      <c r="BT1083" s="89"/>
      <c r="BU1083" s="89"/>
      <c r="BV1083" s="89"/>
      <c r="BW1083" s="89"/>
      <c r="BX1083" s="89"/>
      <c r="BY1083" s="89"/>
      <c r="BZ1083" s="89"/>
      <c r="CA1083" s="89"/>
      <c r="CB1083" s="89"/>
      <c r="CC1083" s="89"/>
      <c r="CD1083" s="89"/>
      <c r="CE1083" s="89"/>
      <c r="CF1083" s="89"/>
      <c r="CG1083" s="89"/>
      <c r="CH1083" s="89"/>
      <c r="CI1083" s="89"/>
      <c r="CJ1083" s="89"/>
      <c r="CK1083" s="89"/>
      <c r="CL1083" s="89"/>
      <c r="CM1083" s="89"/>
      <c r="CN1083" s="89"/>
      <c r="CO1083" s="89"/>
      <c r="CP1083" s="89"/>
      <c r="CQ1083" s="89"/>
      <c r="CR1083" s="89"/>
      <c r="CS1083" s="89"/>
      <c r="CT1083" s="89"/>
      <c r="CU1083" s="89"/>
      <c r="CV1083" s="89"/>
      <c r="CW1083" s="89"/>
      <c r="CX1083" s="89"/>
      <c r="CY1083" s="89"/>
      <c r="CZ1083" s="89"/>
      <c r="DA1083" s="89"/>
      <c r="DB1083" s="89"/>
      <c r="DC1083" s="89"/>
      <c r="DD1083" s="89"/>
      <c r="DE1083" s="89"/>
      <c r="DF1083" s="89"/>
      <c r="DG1083" s="89"/>
      <c r="DH1083" s="89"/>
      <c r="DI1083" s="89"/>
      <c r="DJ1083" s="89"/>
      <c r="DK1083" s="89"/>
      <c r="DL1083" s="89"/>
      <c r="DM1083" s="89"/>
      <c r="DN1083" s="89"/>
      <c r="DO1083" s="89"/>
      <c r="DP1083" s="89"/>
      <c r="DQ1083" s="89"/>
      <c r="DR1083" s="89"/>
      <c r="DS1083" s="89"/>
      <c r="DT1083" s="89"/>
      <c r="DU1083" s="89"/>
      <c r="DV1083" s="89"/>
      <c r="DW1083" s="89"/>
      <c r="DX1083" s="89"/>
      <c r="DY1083" s="89"/>
      <c r="DZ1083" s="89"/>
      <c r="EA1083" s="89"/>
      <c r="EB1083" s="89"/>
      <c r="EC1083" s="89"/>
      <c r="ED1083" s="89"/>
      <c r="EE1083" s="89"/>
      <c r="EF1083" s="89"/>
      <c r="EG1083" s="89"/>
      <c r="EH1083" s="89"/>
      <c r="EI1083" s="89"/>
      <c r="EJ1083" s="89"/>
      <c r="EK1083" s="89"/>
      <c r="EL1083" s="89"/>
      <c r="EM1083" s="89"/>
      <c r="EN1083" s="89"/>
      <c r="EO1083" s="89"/>
      <c r="EP1083" s="89"/>
      <c r="EQ1083" s="89"/>
      <c r="ER1083" s="89"/>
      <c r="ES1083" s="89"/>
      <c r="ET1083" s="89"/>
      <c r="EU1083" s="89"/>
      <c r="EV1083" s="89"/>
      <c r="EW1083" s="89"/>
      <c r="EX1083" s="89"/>
      <c r="EY1083" s="89"/>
      <c r="EZ1083" s="89"/>
      <c r="FA1083" s="89"/>
      <c r="FB1083" s="89"/>
      <c r="FC1083" s="89"/>
      <c r="FD1083" s="89"/>
      <c r="FE1083" s="89"/>
      <c r="FF1083" s="89"/>
      <c r="FG1083" s="89"/>
      <c r="FH1083" s="89"/>
      <c r="FI1083" s="89"/>
      <c r="FJ1083" s="89"/>
      <c r="FK1083" s="89"/>
      <c r="FL1083" s="89"/>
    </row>
    <row r="1084" spans="1:168" s="88" customFormat="1" ht="15" customHeight="1" x14ac:dyDescent="0.25">
      <c r="A1084" s="167">
        <v>61</v>
      </c>
      <c r="B1084" s="2" t="s">
        <v>1191</v>
      </c>
      <c r="C1084" s="1" t="s">
        <v>34</v>
      </c>
      <c r="D1084" s="1" t="s">
        <v>1087</v>
      </c>
      <c r="E1084" s="1" t="s">
        <v>1131</v>
      </c>
      <c r="F1084" s="1" t="s">
        <v>32</v>
      </c>
      <c r="G1084" s="3">
        <v>15000</v>
      </c>
      <c r="H1084" s="58">
        <v>0</v>
      </c>
      <c r="I1084" s="3">
        <v>25</v>
      </c>
      <c r="J1084" s="3">
        <f t="shared" si="291"/>
        <v>430.5</v>
      </c>
      <c r="K1084" s="55">
        <f t="shared" si="292"/>
        <v>1065</v>
      </c>
      <c r="L1084" s="55">
        <f t="shared" si="293"/>
        <v>172.5</v>
      </c>
      <c r="M1084" s="3">
        <f t="shared" si="294"/>
        <v>456</v>
      </c>
      <c r="N1084" s="55">
        <f t="shared" si="295"/>
        <v>1063.5</v>
      </c>
      <c r="O1084" s="5">
        <v>0</v>
      </c>
      <c r="P1084" s="3">
        <f t="shared" si="296"/>
        <v>3187.5</v>
      </c>
      <c r="Q1084" s="3">
        <f t="shared" si="297"/>
        <v>911.5</v>
      </c>
      <c r="R1084" s="3">
        <f t="shared" si="298"/>
        <v>2301</v>
      </c>
      <c r="S1084" s="57">
        <f t="shared" si="299"/>
        <v>14088.5</v>
      </c>
      <c r="T1084" s="1">
        <v>111</v>
      </c>
      <c r="U1084" s="89"/>
      <c r="V1084" s="89"/>
      <c r="W1084" s="89"/>
      <c r="X1084" s="89"/>
      <c r="Y1084" s="89"/>
      <c r="Z1084" s="89"/>
      <c r="AA1084" s="89"/>
      <c r="AB1084" s="89"/>
      <c r="AC1084" s="89"/>
      <c r="AD1084" s="89"/>
      <c r="AE1084" s="89"/>
      <c r="AF1084" s="89"/>
      <c r="AG1084" s="89"/>
      <c r="AH1084" s="89"/>
      <c r="AI1084" s="89"/>
      <c r="AJ1084" s="89"/>
      <c r="AK1084" s="89"/>
      <c r="AL1084" s="89"/>
      <c r="AM1084" s="89"/>
      <c r="AN1084" s="89"/>
      <c r="AO1084" s="89"/>
      <c r="AP1084" s="89"/>
      <c r="AQ1084" s="89"/>
      <c r="AR1084" s="89"/>
      <c r="AS1084" s="89"/>
      <c r="AT1084" s="89"/>
      <c r="AU1084" s="89"/>
      <c r="AV1084" s="89"/>
      <c r="AW1084" s="89"/>
      <c r="AX1084" s="89"/>
      <c r="AY1084" s="89"/>
      <c r="AZ1084" s="89"/>
      <c r="BA1084" s="89"/>
      <c r="BB1084" s="89"/>
      <c r="BC1084" s="89"/>
      <c r="BD1084" s="89"/>
      <c r="BE1084" s="89"/>
      <c r="BF1084" s="89"/>
      <c r="BG1084" s="89"/>
      <c r="BH1084" s="89"/>
      <c r="BI1084" s="89"/>
      <c r="BJ1084" s="89"/>
      <c r="BK1084" s="89"/>
      <c r="BL1084" s="89"/>
      <c r="BM1084" s="89"/>
      <c r="BN1084" s="89"/>
      <c r="BO1084" s="89"/>
      <c r="BP1084" s="89"/>
      <c r="BQ1084" s="89"/>
      <c r="BR1084" s="89"/>
      <c r="BS1084" s="89"/>
      <c r="BT1084" s="89"/>
      <c r="BU1084" s="89"/>
      <c r="BV1084" s="89"/>
      <c r="BW1084" s="89"/>
      <c r="BX1084" s="89"/>
      <c r="BY1084" s="89"/>
      <c r="BZ1084" s="89"/>
      <c r="CA1084" s="89"/>
      <c r="CB1084" s="89"/>
      <c r="CC1084" s="89"/>
      <c r="CD1084" s="89"/>
      <c r="CE1084" s="89"/>
      <c r="CF1084" s="89"/>
      <c r="CG1084" s="89"/>
      <c r="CH1084" s="89"/>
      <c r="CI1084" s="89"/>
      <c r="CJ1084" s="89"/>
      <c r="CK1084" s="89"/>
      <c r="CL1084" s="89"/>
      <c r="CM1084" s="89"/>
      <c r="CN1084" s="89"/>
      <c r="CO1084" s="89"/>
      <c r="CP1084" s="89"/>
      <c r="CQ1084" s="89"/>
      <c r="CR1084" s="89"/>
      <c r="CS1084" s="89"/>
      <c r="CT1084" s="89"/>
      <c r="CU1084" s="89"/>
      <c r="CV1084" s="89"/>
      <c r="CW1084" s="89"/>
      <c r="CX1084" s="89"/>
      <c r="CY1084" s="89"/>
      <c r="CZ1084" s="89"/>
      <c r="DA1084" s="89"/>
      <c r="DB1084" s="89"/>
      <c r="DC1084" s="89"/>
      <c r="DD1084" s="89"/>
      <c r="DE1084" s="89"/>
      <c r="DF1084" s="89"/>
      <c r="DG1084" s="89"/>
      <c r="DH1084" s="89"/>
      <c r="DI1084" s="89"/>
      <c r="DJ1084" s="89"/>
      <c r="DK1084" s="89"/>
      <c r="DL1084" s="89"/>
      <c r="DM1084" s="89"/>
      <c r="DN1084" s="89"/>
      <c r="DO1084" s="89"/>
      <c r="DP1084" s="89"/>
      <c r="DQ1084" s="89"/>
      <c r="DR1084" s="89"/>
      <c r="DS1084" s="89"/>
      <c r="DT1084" s="89"/>
      <c r="DU1084" s="89"/>
      <c r="DV1084" s="89"/>
      <c r="DW1084" s="89"/>
      <c r="DX1084" s="89"/>
      <c r="DY1084" s="89"/>
      <c r="DZ1084" s="89"/>
      <c r="EA1084" s="89"/>
      <c r="EB1084" s="89"/>
      <c r="EC1084" s="89"/>
      <c r="ED1084" s="89"/>
      <c r="EE1084" s="89"/>
      <c r="EF1084" s="89"/>
      <c r="EG1084" s="89"/>
      <c r="EH1084" s="89"/>
      <c r="EI1084" s="89"/>
      <c r="EJ1084" s="89"/>
      <c r="EK1084" s="89"/>
      <c r="EL1084" s="89"/>
      <c r="EM1084" s="89"/>
      <c r="EN1084" s="89"/>
      <c r="EO1084" s="89"/>
      <c r="EP1084" s="89"/>
      <c r="EQ1084" s="89"/>
      <c r="ER1084" s="89"/>
      <c r="ES1084" s="89"/>
      <c r="ET1084" s="89"/>
      <c r="EU1084" s="89"/>
      <c r="EV1084" s="89"/>
      <c r="EW1084" s="89"/>
      <c r="EX1084" s="89"/>
      <c r="EY1084" s="89"/>
      <c r="EZ1084" s="89"/>
      <c r="FA1084" s="89"/>
      <c r="FB1084" s="89"/>
      <c r="FC1084" s="89"/>
      <c r="FD1084" s="89"/>
      <c r="FE1084" s="89"/>
      <c r="FF1084" s="89"/>
      <c r="FG1084" s="89"/>
      <c r="FH1084" s="89"/>
      <c r="FI1084" s="89"/>
      <c r="FJ1084" s="89"/>
      <c r="FK1084" s="89"/>
      <c r="FL1084" s="89"/>
    </row>
    <row r="1085" spans="1:168" s="88" customFormat="1" ht="15" customHeight="1" x14ac:dyDescent="0.25">
      <c r="A1085" s="167">
        <v>62</v>
      </c>
      <c r="B1085" s="2" t="s">
        <v>1192</v>
      </c>
      <c r="C1085" s="1" t="s">
        <v>34</v>
      </c>
      <c r="D1085" s="1" t="s">
        <v>1087</v>
      </c>
      <c r="E1085" s="1" t="s">
        <v>1131</v>
      </c>
      <c r="F1085" s="1" t="s">
        <v>32</v>
      </c>
      <c r="G1085" s="3">
        <v>15000</v>
      </c>
      <c r="H1085" s="58">
        <v>0</v>
      </c>
      <c r="I1085" s="3">
        <v>25</v>
      </c>
      <c r="J1085" s="3">
        <f t="shared" si="291"/>
        <v>430.5</v>
      </c>
      <c r="K1085" s="55">
        <f t="shared" si="292"/>
        <v>1065</v>
      </c>
      <c r="L1085" s="55">
        <f t="shared" si="293"/>
        <v>172.5</v>
      </c>
      <c r="M1085" s="3">
        <f t="shared" si="294"/>
        <v>456</v>
      </c>
      <c r="N1085" s="55">
        <f t="shared" si="295"/>
        <v>1063.5</v>
      </c>
      <c r="O1085" s="5">
        <v>0</v>
      </c>
      <c r="P1085" s="3">
        <f t="shared" si="296"/>
        <v>3187.5</v>
      </c>
      <c r="Q1085" s="3">
        <f t="shared" si="297"/>
        <v>911.5</v>
      </c>
      <c r="R1085" s="3">
        <f t="shared" si="298"/>
        <v>2301</v>
      </c>
      <c r="S1085" s="57">
        <f t="shared" si="299"/>
        <v>14088.5</v>
      </c>
      <c r="T1085" s="1">
        <v>111</v>
      </c>
      <c r="U1085" s="89"/>
      <c r="V1085" s="89"/>
      <c r="W1085" s="89"/>
      <c r="X1085" s="89"/>
      <c r="Y1085" s="89"/>
      <c r="Z1085" s="89"/>
      <c r="AA1085" s="89"/>
      <c r="AB1085" s="89"/>
      <c r="AC1085" s="89"/>
      <c r="AD1085" s="89"/>
      <c r="AE1085" s="89"/>
      <c r="AF1085" s="89"/>
      <c r="AG1085" s="89"/>
      <c r="AH1085" s="89"/>
      <c r="AI1085" s="89"/>
      <c r="AJ1085" s="89"/>
      <c r="AK1085" s="89"/>
      <c r="AL1085" s="89"/>
      <c r="AM1085" s="89"/>
      <c r="AN1085" s="89"/>
      <c r="AO1085" s="89"/>
      <c r="AP1085" s="89"/>
      <c r="AQ1085" s="89"/>
      <c r="AR1085" s="89"/>
      <c r="AS1085" s="89"/>
      <c r="AT1085" s="89"/>
      <c r="AU1085" s="89"/>
      <c r="AV1085" s="89"/>
      <c r="AW1085" s="89"/>
      <c r="AX1085" s="89"/>
      <c r="AY1085" s="89"/>
      <c r="AZ1085" s="89"/>
      <c r="BA1085" s="89"/>
      <c r="BB1085" s="89"/>
      <c r="BC1085" s="89"/>
      <c r="BD1085" s="89"/>
      <c r="BE1085" s="89"/>
      <c r="BF1085" s="89"/>
      <c r="BG1085" s="89"/>
      <c r="BH1085" s="89"/>
      <c r="BI1085" s="89"/>
      <c r="BJ1085" s="89"/>
      <c r="BK1085" s="89"/>
      <c r="BL1085" s="89"/>
      <c r="BM1085" s="89"/>
      <c r="BN1085" s="89"/>
      <c r="BO1085" s="89"/>
      <c r="BP1085" s="89"/>
      <c r="BQ1085" s="89"/>
      <c r="BR1085" s="89"/>
      <c r="BS1085" s="89"/>
      <c r="BT1085" s="89"/>
      <c r="BU1085" s="89"/>
      <c r="BV1085" s="89"/>
      <c r="BW1085" s="89"/>
      <c r="BX1085" s="89"/>
      <c r="BY1085" s="89"/>
      <c r="BZ1085" s="89"/>
      <c r="CA1085" s="89"/>
      <c r="CB1085" s="89"/>
      <c r="CC1085" s="89"/>
      <c r="CD1085" s="89"/>
      <c r="CE1085" s="89"/>
      <c r="CF1085" s="89"/>
      <c r="CG1085" s="89"/>
      <c r="CH1085" s="89"/>
      <c r="CI1085" s="89"/>
      <c r="CJ1085" s="89"/>
      <c r="CK1085" s="89"/>
      <c r="CL1085" s="89"/>
      <c r="CM1085" s="89"/>
      <c r="CN1085" s="89"/>
      <c r="CO1085" s="89"/>
      <c r="CP1085" s="89"/>
      <c r="CQ1085" s="89"/>
      <c r="CR1085" s="89"/>
      <c r="CS1085" s="89"/>
      <c r="CT1085" s="89"/>
      <c r="CU1085" s="89"/>
      <c r="CV1085" s="89"/>
      <c r="CW1085" s="89"/>
      <c r="CX1085" s="89"/>
      <c r="CY1085" s="89"/>
      <c r="CZ1085" s="89"/>
      <c r="DA1085" s="89"/>
      <c r="DB1085" s="89"/>
      <c r="DC1085" s="89"/>
      <c r="DD1085" s="89"/>
      <c r="DE1085" s="89"/>
      <c r="DF1085" s="89"/>
      <c r="DG1085" s="89"/>
      <c r="DH1085" s="89"/>
      <c r="DI1085" s="89"/>
      <c r="DJ1085" s="89"/>
      <c r="DK1085" s="89"/>
      <c r="DL1085" s="89"/>
      <c r="DM1085" s="89"/>
      <c r="DN1085" s="89"/>
      <c r="DO1085" s="89"/>
      <c r="DP1085" s="89"/>
      <c r="DQ1085" s="89"/>
      <c r="DR1085" s="89"/>
      <c r="DS1085" s="89"/>
      <c r="DT1085" s="89"/>
      <c r="DU1085" s="89"/>
      <c r="DV1085" s="89"/>
      <c r="DW1085" s="89"/>
      <c r="DX1085" s="89"/>
      <c r="DY1085" s="89"/>
      <c r="DZ1085" s="89"/>
      <c r="EA1085" s="89"/>
      <c r="EB1085" s="89"/>
      <c r="EC1085" s="89"/>
      <c r="ED1085" s="89"/>
      <c r="EE1085" s="89"/>
      <c r="EF1085" s="89"/>
      <c r="EG1085" s="89"/>
      <c r="EH1085" s="89"/>
      <c r="EI1085" s="89"/>
      <c r="EJ1085" s="89"/>
      <c r="EK1085" s="89"/>
      <c r="EL1085" s="89"/>
      <c r="EM1085" s="89"/>
      <c r="EN1085" s="89"/>
      <c r="EO1085" s="89"/>
      <c r="EP1085" s="89"/>
      <c r="EQ1085" s="89"/>
      <c r="ER1085" s="89"/>
      <c r="ES1085" s="89"/>
      <c r="ET1085" s="89"/>
      <c r="EU1085" s="89"/>
      <c r="EV1085" s="89"/>
      <c r="EW1085" s="89"/>
      <c r="EX1085" s="89"/>
      <c r="EY1085" s="89"/>
      <c r="EZ1085" s="89"/>
      <c r="FA1085" s="89"/>
      <c r="FB1085" s="89"/>
      <c r="FC1085" s="89"/>
      <c r="FD1085" s="89"/>
      <c r="FE1085" s="89"/>
      <c r="FF1085" s="89"/>
      <c r="FG1085" s="89"/>
      <c r="FH1085" s="89"/>
      <c r="FI1085" s="89"/>
      <c r="FJ1085" s="89"/>
      <c r="FK1085" s="89"/>
      <c r="FL1085" s="89"/>
    </row>
    <row r="1086" spans="1:168" s="88" customFormat="1" ht="15" customHeight="1" x14ac:dyDescent="0.25">
      <c r="A1086" s="167">
        <v>63</v>
      </c>
      <c r="B1086" s="2" t="s">
        <v>1193</v>
      </c>
      <c r="C1086" s="1" t="s">
        <v>34</v>
      </c>
      <c r="D1086" s="1" t="s">
        <v>1087</v>
      </c>
      <c r="E1086" s="1" t="s">
        <v>1131</v>
      </c>
      <c r="F1086" s="1" t="s">
        <v>32</v>
      </c>
      <c r="G1086" s="3">
        <v>15000</v>
      </c>
      <c r="H1086" s="58">
        <v>0</v>
      </c>
      <c r="I1086" s="3">
        <v>25</v>
      </c>
      <c r="J1086" s="3">
        <f t="shared" si="291"/>
        <v>430.5</v>
      </c>
      <c r="K1086" s="55">
        <f t="shared" si="292"/>
        <v>1065</v>
      </c>
      <c r="L1086" s="55">
        <f t="shared" si="293"/>
        <v>172.5</v>
      </c>
      <c r="M1086" s="3">
        <f t="shared" si="294"/>
        <v>456</v>
      </c>
      <c r="N1086" s="55">
        <f t="shared" si="295"/>
        <v>1063.5</v>
      </c>
      <c r="O1086" s="5">
        <v>0</v>
      </c>
      <c r="P1086" s="3">
        <f t="shared" si="296"/>
        <v>3187.5</v>
      </c>
      <c r="Q1086" s="3">
        <f t="shared" si="297"/>
        <v>911.5</v>
      </c>
      <c r="R1086" s="3">
        <f t="shared" si="298"/>
        <v>2301</v>
      </c>
      <c r="S1086" s="57">
        <f t="shared" si="299"/>
        <v>14088.5</v>
      </c>
      <c r="T1086" s="1">
        <v>111</v>
      </c>
      <c r="U1086" s="89"/>
      <c r="V1086" s="89"/>
      <c r="W1086" s="89"/>
      <c r="X1086" s="89"/>
      <c r="Y1086" s="89"/>
      <c r="Z1086" s="89"/>
      <c r="AA1086" s="89"/>
      <c r="AB1086" s="89"/>
      <c r="AC1086" s="89"/>
      <c r="AD1086" s="89"/>
      <c r="AE1086" s="89"/>
      <c r="AF1086" s="89"/>
      <c r="AG1086" s="89"/>
      <c r="AH1086" s="89"/>
      <c r="AI1086" s="89"/>
      <c r="AJ1086" s="89"/>
      <c r="AK1086" s="89"/>
      <c r="AL1086" s="89"/>
      <c r="AM1086" s="89"/>
      <c r="AN1086" s="89"/>
      <c r="AO1086" s="89"/>
      <c r="AP1086" s="89"/>
      <c r="AQ1086" s="89"/>
      <c r="AR1086" s="89"/>
      <c r="AS1086" s="89"/>
      <c r="AT1086" s="89"/>
      <c r="AU1086" s="89"/>
      <c r="AV1086" s="89"/>
      <c r="AW1086" s="89"/>
      <c r="AX1086" s="89"/>
      <c r="AY1086" s="89"/>
      <c r="AZ1086" s="89"/>
      <c r="BA1086" s="89"/>
      <c r="BB1086" s="89"/>
      <c r="BC1086" s="89"/>
      <c r="BD1086" s="89"/>
      <c r="BE1086" s="89"/>
      <c r="BF1086" s="89"/>
      <c r="BG1086" s="89"/>
      <c r="BH1086" s="89"/>
      <c r="BI1086" s="89"/>
      <c r="BJ1086" s="89"/>
      <c r="BK1086" s="89"/>
      <c r="BL1086" s="89"/>
      <c r="BM1086" s="89"/>
      <c r="BN1086" s="89"/>
      <c r="BO1086" s="89"/>
      <c r="BP1086" s="89"/>
      <c r="BQ1086" s="89"/>
      <c r="BR1086" s="89"/>
      <c r="BS1086" s="89"/>
      <c r="BT1086" s="89"/>
      <c r="BU1086" s="89"/>
      <c r="BV1086" s="89"/>
      <c r="BW1086" s="89"/>
      <c r="BX1086" s="89"/>
      <c r="BY1086" s="89"/>
      <c r="BZ1086" s="89"/>
      <c r="CA1086" s="89"/>
      <c r="CB1086" s="89"/>
      <c r="CC1086" s="89"/>
      <c r="CD1086" s="89"/>
      <c r="CE1086" s="89"/>
      <c r="CF1086" s="89"/>
      <c r="CG1086" s="89"/>
      <c r="CH1086" s="89"/>
      <c r="CI1086" s="89"/>
      <c r="CJ1086" s="89"/>
      <c r="CK1086" s="89"/>
      <c r="CL1086" s="89"/>
      <c r="CM1086" s="89"/>
      <c r="CN1086" s="89"/>
      <c r="CO1086" s="89"/>
      <c r="CP1086" s="89"/>
      <c r="CQ1086" s="89"/>
      <c r="CR1086" s="89"/>
      <c r="CS1086" s="89"/>
      <c r="CT1086" s="89"/>
      <c r="CU1086" s="89"/>
      <c r="CV1086" s="89"/>
      <c r="CW1086" s="89"/>
      <c r="CX1086" s="89"/>
      <c r="CY1086" s="89"/>
      <c r="CZ1086" s="89"/>
      <c r="DA1086" s="89"/>
      <c r="DB1086" s="89"/>
      <c r="DC1086" s="89"/>
      <c r="DD1086" s="89"/>
      <c r="DE1086" s="89"/>
      <c r="DF1086" s="89"/>
      <c r="DG1086" s="89"/>
      <c r="DH1086" s="89"/>
      <c r="DI1086" s="89"/>
      <c r="DJ1086" s="89"/>
      <c r="DK1086" s="89"/>
      <c r="DL1086" s="89"/>
      <c r="DM1086" s="89"/>
      <c r="DN1086" s="89"/>
      <c r="DO1086" s="89"/>
      <c r="DP1086" s="89"/>
      <c r="DQ1086" s="89"/>
      <c r="DR1086" s="89"/>
      <c r="DS1086" s="89"/>
      <c r="DT1086" s="89"/>
      <c r="DU1086" s="89"/>
      <c r="DV1086" s="89"/>
      <c r="DW1086" s="89"/>
      <c r="DX1086" s="89"/>
      <c r="DY1086" s="89"/>
      <c r="DZ1086" s="89"/>
      <c r="EA1086" s="89"/>
      <c r="EB1086" s="89"/>
      <c r="EC1086" s="89"/>
      <c r="ED1086" s="89"/>
      <c r="EE1086" s="89"/>
      <c r="EF1086" s="89"/>
      <c r="EG1086" s="89"/>
      <c r="EH1086" s="89"/>
      <c r="EI1086" s="89"/>
      <c r="EJ1086" s="89"/>
      <c r="EK1086" s="89"/>
      <c r="EL1086" s="89"/>
      <c r="EM1086" s="89"/>
      <c r="EN1086" s="89"/>
      <c r="EO1086" s="89"/>
      <c r="EP1086" s="89"/>
      <c r="EQ1086" s="89"/>
      <c r="ER1086" s="89"/>
      <c r="ES1086" s="89"/>
      <c r="ET1086" s="89"/>
      <c r="EU1086" s="89"/>
      <c r="EV1086" s="89"/>
      <c r="EW1086" s="89"/>
      <c r="EX1086" s="89"/>
      <c r="EY1086" s="89"/>
      <c r="EZ1086" s="89"/>
      <c r="FA1086" s="89"/>
      <c r="FB1086" s="89"/>
      <c r="FC1086" s="89"/>
      <c r="FD1086" s="89"/>
      <c r="FE1086" s="89"/>
      <c r="FF1086" s="89"/>
      <c r="FG1086" s="89"/>
      <c r="FH1086" s="89"/>
      <c r="FI1086" s="89"/>
      <c r="FJ1086" s="89"/>
      <c r="FK1086" s="89"/>
      <c r="FL1086" s="89"/>
    </row>
    <row r="1087" spans="1:168" s="88" customFormat="1" ht="15" customHeight="1" x14ac:dyDescent="0.25">
      <c r="A1087" s="167">
        <v>64</v>
      </c>
      <c r="B1087" s="2" t="s">
        <v>1194</v>
      </c>
      <c r="C1087" s="1" t="s">
        <v>34</v>
      </c>
      <c r="D1087" s="1" t="s">
        <v>1087</v>
      </c>
      <c r="E1087" s="1" t="s">
        <v>1131</v>
      </c>
      <c r="F1087" s="1" t="s">
        <v>32</v>
      </c>
      <c r="G1087" s="3">
        <v>15000</v>
      </c>
      <c r="H1087" s="58">
        <v>0</v>
      </c>
      <c r="I1087" s="3">
        <v>25</v>
      </c>
      <c r="J1087" s="3">
        <f t="shared" si="291"/>
        <v>430.5</v>
      </c>
      <c r="K1087" s="55">
        <f t="shared" si="292"/>
        <v>1065</v>
      </c>
      <c r="L1087" s="55">
        <f t="shared" si="293"/>
        <v>172.5</v>
      </c>
      <c r="M1087" s="3">
        <f t="shared" si="294"/>
        <v>456</v>
      </c>
      <c r="N1087" s="55">
        <f t="shared" si="295"/>
        <v>1063.5</v>
      </c>
      <c r="O1087" s="5">
        <v>0</v>
      </c>
      <c r="P1087" s="3">
        <f t="shared" si="296"/>
        <v>3187.5</v>
      </c>
      <c r="Q1087" s="3">
        <f t="shared" si="297"/>
        <v>911.5</v>
      </c>
      <c r="R1087" s="3">
        <f t="shared" si="298"/>
        <v>2301</v>
      </c>
      <c r="S1087" s="57">
        <f t="shared" si="299"/>
        <v>14088.5</v>
      </c>
      <c r="T1087" s="1">
        <v>111</v>
      </c>
      <c r="U1087" s="89"/>
      <c r="V1087" s="89"/>
      <c r="W1087" s="89"/>
      <c r="X1087" s="89"/>
      <c r="Y1087" s="89"/>
      <c r="Z1087" s="89"/>
      <c r="AA1087" s="89"/>
      <c r="AB1087" s="89"/>
      <c r="AC1087" s="89"/>
      <c r="AD1087" s="89"/>
      <c r="AE1087" s="89"/>
      <c r="AF1087" s="89"/>
      <c r="AG1087" s="89"/>
      <c r="AH1087" s="89"/>
      <c r="AI1087" s="89"/>
      <c r="AJ1087" s="89"/>
      <c r="AK1087" s="89"/>
      <c r="AL1087" s="89"/>
      <c r="AM1087" s="89"/>
      <c r="AN1087" s="89"/>
      <c r="AO1087" s="89"/>
      <c r="AP1087" s="89"/>
      <c r="AQ1087" s="89"/>
      <c r="AR1087" s="89"/>
      <c r="AS1087" s="89"/>
      <c r="AT1087" s="89"/>
      <c r="AU1087" s="89"/>
      <c r="AV1087" s="89"/>
      <c r="AW1087" s="89"/>
      <c r="AX1087" s="89"/>
      <c r="AY1087" s="89"/>
      <c r="AZ1087" s="89"/>
      <c r="BA1087" s="89"/>
      <c r="BB1087" s="89"/>
      <c r="BC1087" s="89"/>
      <c r="BD1087" s="89"/>
      <c r="BE1087" s="89"/>
      <c r="BF1087" s="89"/>
      <c r="BG1087" s="89"/>
      <c r="BH1087" s="89"/>
      <c r="BI1087" s="89"/>
      <c r="BJ1087" s="89"/>
      <c r="BK1087" s="89"/>
      <c r="BL1087" s="89"/>
      <c r="BM1087" s="89"/>
      <c r="BN1087" s="89"/>
      <c r="BO1087" s="89"/>
      <c r="BP1087" s="89"/>
      <c r="BQ1087" s="89"/>
      <c r="BR1087" s="89"/>
      <c r="BS1087" s="89"/>
      <c r="BT1087" s="89"/>
      <c r="BU1087" s="89"/>
      <c r="BV1087" s="89"/>
      <c r="BW1087" s="89"/>
      <c r="BX1087" s="89"/>
      <c r="BY1087" s="89"/>
      <c r="BZ1087" s="89"/>
      <c r="CA1087" s="89"/>
      <c r="CB1087" s="89"/>
      <c r="CC1087" s="89"/>
      <c r="CD1087" s="89"/>
      <c r="CE1087" s="89"/>
      <c r="CF1087" s="89"/>
      <c r="CG1087" s="89"/>
      <c r="CH1087" s="89"/>
      <c r="CI1087" s="89"/>
      <c r="CJ1087" s="89"/>
      <c r="CK1087" s="89"/>
      <c r="CL1087" s="89"/>
      <c r="CM1087" s="89"/>
      <c r="CN1087" s="89"/>
      <c r="CO1087" s="89"/>
      <c r="CP1087" s="89"/>
      <c r="CQ1087" s="89"/>
      <c r="CR1087" s="89"/>
      <c r="CS1087" s="89"/>
      <c r="CT1087" s="89"/>
      <c r="CU1087" s="89"/>
      <c r="CV1087" s="89"/>
      <c r="CW1087" s="89"/>
      <c r="CX1087" s="89"/>
      <c r="CY1087" s="89"/>
      <c r="CZ1087" s="89"/>
      <c r="DA1087" s="89"/>
      <c r="DB1087" s="89"/>
      <c r="DC1087" s="89"/>
      <c r="DD1087" s="89"/>
      <c r="DE1087" s="89"/>
      <c r="DF1087" s="89"/>
      <c r="DG1087" s="89"/>
      <c r="DH1087" s="89"/>
      <c r="DI1087" s="89"/>
      <c r="DJ1087" s="89"/>
      <c r="DK1087" s="89"/>
      <c r="DL1087" s="89"/>
      <c r="DM1087" s="89"/>
      <c r="DN1087" s="89"/>
      <c r="DO1087" s="89"/>
      <c r="DP1087" s="89"/>
      <c r="DQ1087" s="89"/>
      <c r="DR1087" s="89"/>
      <c r="DS1087" s="89"/>
      <c r="DT1087" s="89"/>
      <c r="DU1087" s="89"/>
      <c r="DV1087" s="89"/>
      <c r="DW1087" s="89"/>
      <c r="DX1087" s="89"/>
      <c r="DY1087" s="89"/>
      <c r="DZ1087" s="89"/>
      <c r="EA1087" s="89"/>
      <c r="EB1087" s="89"/>
      <c r="EC1087" s="89"/>
      <c r="ED1087" s="89"/>
      <c r="EE1087" s="89"/>
      <c r="EF1087" s="89"/>
      <c r="EG1087" s="89"/>
      <c r="EH1087" s="89"/>
      <c r="EI1087" s="89"/>
      <c r="EJ1087" s="89"/>
      <c r="EK1087" s="89"/>
      <c r="EL1087" s="89"/>
      <c r="EM1087" s="89"/>
      <c r="EN1087" s="89"/>
      <c r="EO1087" s="89"/>
      <c r="EP1087" s="89"/>
      <c r="EQ1087" s="89"/>
      <c r="ER1087" s="89"/>
      <c r="ES1087" s="89"/>
      <c r="ET1087" s="89"/>
      <c r="EU1087" s="89"/>
      <c r="EV1087" s="89"/>
      <c r="EW1087" s="89"/>
      <c r="EX1087" s="89"/>
      <c r="EY1087" s="89"/>
      <c r="EZ1087" s="89"/>
      <c r="FA1087" s="89"/>
      <c r="FB1087" s="89"/>
      <c r="FC1087" s="89"/>
      <c r="FD1087" s="89"/>
      <c r="FE1087" s="89"/>
      <c r="FF1087" s="89"/>
      <c r="FG1087" s="89"/>
      <c r="FH1087" s="89"/>
      <c r="FI1087" s="89"/>
      <c r="FJ1087" s="89"/>
      <c r="FK1087" s="89"/>
      <c r="FL1087" s="89"/>
    </row>
    <row r="1088" spans="1:168" s="88" customFormat="1" ht="15" customHeight="1" x14ac:dyDescent="0.25">
      <c r="A1088" s="167">
        <v>65</v>
      </c>
      <c r="B1088" s="2" t="s">
        <v>1195</v>
      </c>
      <c r="C1088" s="1" t="s">
        <v>34</v>
      </c>
      <c r="D1088" s="1" t="s">
        <v>1087</v>
      </c>
      <c r="E1088" s="1" t="s">
        <v>1131</v>
      </c>
      <c r="F1088" s="1" t="s">
        <v>32</v>
      </c>
      <c r="G1088" s="3">
        <v>15000</v>
      </c>
      <c r="H1088" s="58">
        <v>0</v>
      </c>
      <c r="I1088" s="3">
        <v>25</v>
      </c>
      <c r="J1088" s="3">
        <f t="shared" ref="J1088:J1165" si="300">+G1088*2.87%</f>
        <v>430.5</v>
      </c>
      <c r="K1088" s="55">
        <f t="shared" ref="K1088:K1165" si="301">+G1088*7.1%</f>
        <v>1065</v>
      </c>
      <c r="L1088" s="55">
        <f t="shared" ref="L1088:L1165" si="302">+G1088*1.15%</f>
        <v>172.5</v>
      </c>
      <c r="M1088" s="3">
        <f t="shared" ref="M1088:M1165" si="303">+G1088*3.04%</f>
        <v>456</v>
      </c>
      <c r="N1088" s="55">
        <f t="shared" ref="N1088:N1165" si="304">+G1088*7.09%</f>
        <v>1063.5</v>
      </c>
      <c r="O1088" s="5">
        <v>0</v>
      </c>
      <c r="P1088" s="3">
        <f t="shared" ref="P1088:P1165" si="305">SUM(J1088:N1088)</f>
        <v>3187.5</v>
      </c>
      <c r="Q1088" s="3">
        <f t="shared" ref="Q1088:Q1165" si="306">H1088+I1088+J1088+M1088+O1088</f>
        <v>911.5</v>
      </c>
      <c r="R1088" s="3">
        <f t="shared" ref="R1088:R1165" si="307">+K1088+L1088+N1088</f>
        <v>2301</v>
      </c>
      <c r="S1088" s="57">
        <f t="shared" ref="S1088:S1165" si="308">+G1088-Q1088</f>
        <v>14088.5</v>
      </c>
      <c r="T1088" s="1">
        <v>111</v>
      </c>
      <c r="U1088" s="89"/>
      <c r="V1088" s="89"/>
      <c r="W1088" s="89"/>
      <c r="X1088" s="89"/>
      <c r="Y1088" s="89"/>
      <c r="Z1088" s="89"/>
      <c r="AA1088" s="89"/>
      <c r="AB1088" s="89"/>
      <c r="AC1088" s="89"/>
      <c r="AD1088" s="89"/>
      <c r="AE1088" s="89"/>
      <c r="AF1088" s="89"/>
      <c r="AG1088" s="89"/>
      <c r="AH1088" s="89"/>
      <c r="AI1088" s="89"/>
      <c r="AJ1088" s="89"/>
      <c r="AK1088" s="89"/>
      <c r="AL1088" s="89"/>
      <c r="AM1088" s="89"/>
      <c r="AN1088" s="89"/>
      <c r="AO1088" s="89"/>
      <c r="AP1088" s="89"/>
      <c r="AQ1088" s="89"/>
      <c r="AR1088" s="89"/>
      <c r="AS1088" s="89"/>
      <c r="AT1088" s="89"/>
      <c r="AU1088" s="89"/>
      <c r="AV1088" s="89"/>
      <c r="AW1088" s="89"/>
      <c r="AX1088" s="89"/>
      <c r="AY1088" s="89"/>
      <c r="AZ1088" s="89"/>
      <c r="BA1088" s="89"/>
      <c r="BB1088" s="89"/>
      <c r="BC1088" s="89"/>
      <c r="BD1088" s="89"/>
      <c r="BE1088" s="89"/>
      <c r="BF1088" s="89"/>
      <c r="BG1088" s="89"/>
      <c r="BH1088" s="89"/>
      <c r="BI1088" s="89"/>
      <c r="BJ1088" s="89"/>
      <c r="BK1088" s="89"/>
      <c r="BL1088" s="89"/>
      <c r="BM1088" s="89"/>
      <c r="BN1088" s="89"/>
      <c r="BO1088" s="89"/>
      <c r="BP1088" s="89"/>
      <c r="BQ1088" s="89"/>
      <c r="BR1088" s="89"/>
      <c r="BS1088" s="89"/>
      <c r="BT1088" s="89"/>
      <c r="BU1088" s="89"/>
      <c r="BV1088" s="89"/>
      <c r="BW1088" s="89"/>
      <c r="BX1088" s="89"/>
      <c r="BY1088" s="89"/>
      <c r="BZ1088" s="89"/>
      <c r="CA1088" s="89"/>
      <c r="CB1088" s="89"/>
      <c r="CC1088" s="89"/>
      <c r="CD1088" s="89"/>
      <c r="CE1088" s="89"/>
      <c r="CF1088" s="89"/>
      <c r="CG1088" s="89"/>
      <c r="CH1088" s="89"/>
      <c r="CI1088" s="89"/>
      <c r="CJ1088" s="89"/>
      <c r="CK1088" s="89"/>
      <c r="CL1088" s="89"/>
      <c r="CM1088" s="89"/>
      <c r="CN1088" s="89"/>
      <c r="CO1088" s="89"/>
      <c r="CP1088" s="89"/>
      <c r="CQ1088" s="89"/>
      <c r="CR1088" s="89"/>
      <c r="CS1088" s="89"/>
      <c r="CT1088" s="89"/>
      <c r="CU1088" s="89"/>
      <c r="CV1088" s="89"/>
      <c r="CW1088" s="89"/>
      <c r="CX1088" s="89"/>
      <c r="CY1088" s="89"/>
      <c r="CZ1088" s="89"/>
      <c r="DA1088" s="89"/>
      <c r="DB1088" s="89"/>
      <c r="DC1088" s="89"/>
      <c r="DD1088" s="89"/>
      <c r="DE1088" s="89"/>
      <c r="DF1088" s="89"/>
      <c r="DG1088" s="89"/>
      <c r="DH1088" s="89"/>
      <c r="DI1088" s="89"/>
      <c r="DJ1088" s="89"/>
      <c r="DK1088" s="89"/>
      <c r="DL1088" s="89"/>
      <c r="DM1088" s="89"/>
      <c r="DN1088" s="89"/>
      <c r="DO1088" s="89"/>
      <c r="DP1088" s="89"/>
      <c r="DQ1088" s="89"/>
      <c r="DR1088" s="89"/>
      <c r="DS1088" s="89"/>
      <c r="DT1088" s="89"/>
      <c r="DU1088" s="89"/>
      <c r="DV1088" s="89"/>
      <c r="DW1088" s="89"/>
      <c r="DX1088" s="89"/>
      <c r="DY1088" s="89"/>
      <c r="DZ1088" s="89"/>
      <c r="EA1088" s="89"/>
      <c r="EB1088" s="89"/>
      <c r="EC1088" s="89"/>
      <c r="ED1088" s="89"/>
      <c r="EE1088" s="89"/>
      <c r="EF1088" s="89"/>
      <c r="EG1088" s="89"/>
      <c r="EH1088" s="89"/>
      <c r="EI1088" s="89"/>
      <c r="EJ1088" s="89"/>
      <c r="EK1088" s="89"/>
      <c r="EL1088" s="89"/>
      <c r="EM1088" s="89"/>
      <c r="EN1088" s="89"/>
      <c r="EO1088" s="89"/>
      <c r="EP1088" s="89"/>
      <c r="EQ1088" s="89"/>
      <c r="ER1088" s="89"/>
      <c r="ES1088" s="89"/>
      <c r="ET1088" s="89"/>
      <c r="EU1088" s="89"/>
      <c r="EV1088" s="89"/>
      <c r="EW1088" s="89"/>
      <c r="EX1088" s="89"/>
      <c r="EY1088" s="89"/>
      <c r="EZ1088" s="89"/>
      <c r="FA1088" s="89"/>
      <c r="FB1088" s="89"/>
      <c r="FC1088" s="89"/>
      <c r="FD1088" s="89"/>
      <c r="FE1088" s="89"/>
      <c r="FF1088" s="89"/>
      <c r="FG1088" s="89"/>
      <c r="FH1088" s="89"/>
      <c r="FI1088" s="89"/>
      <c r="FJ1088" s="89"/>
      <c r="FK1088" s="89"/>
      <c r="FL1088" s="89"/>
    </row>
    <row r="1089" spans="1:168" s="88" customFormat="1" ht="15" customHeight="1" x14ac:dyDescent="0.25">
      <c r="A1089" s="167">
        <v>66</v>
      </c>
      <c r="B1089" s="2" t="s">
        <v>1196</v>
      </c>
      <c r="C1089" s="1" t="s">
        <v>34</v>
      </c>
      <c r="D1089" s="1" t="s">
        <v>1087</v>
      </c>
      <c r="E1089" s="1" t="s">
        <v>1131</v>
      </c>
      <c r="F1089" s="1" t="s">
        <v>32</v>
      </c>
      <c r="G1089" s="3">
        <v>15000</v>
      </c>
      <c r="H1089" s="58">
        <v>0</v>
      </c>
      <c r="I1089" s="3">
        <v>25</v>
      </c>
      <c r="J1089" s="3">
        <f t="shared" si="300"/>
        <v>430.5</v>
      </c>
      <c r="K1089" s="55">
        <f t="shared" si="301"/>
        <v>1065</v>
      </c>
      <c r="L1089" s="55">
        <f t="shared" si="302"/>
        <v>172.5</v>
      </c>
      <c r="M1089" s="3">
        <f t="shared" si="303"/>
        <v>456</v>
      </c>
      <c r="N1089" s="55">
        <f t="shared" si="304"/>
        <v>1063.5</v>
      </c>
      <c r="O1089" s="5">
        <v>0</v>
      </c>
      <c r="P1089" s="3">
        <f t="shared" si="305"/>
        <v>3187.5</v>
      </c>
      <c r="Q1089" s="3">
        <f t="shared" si="306"/>
        <v>911.5</v>
      </c>
      <c r="R1089" s="3">
        <f t="shared" si="307"/>
        <v>2301</v>
      </c>
      <c r="S1089" s="57">
        <f t="shared" si="308"/>
        <v>14088.5</v>
      </c>
      <c r="T1089" s="1">
        <v>111</v>
      </c>
      <c r="U1089" s="89"/>
      <c r="V1089" s="89"/>
      <c r="W1089" s="89"/>
      <c r="X1089" s="89"/>
      <c r="Y1089" s="89"/>
      <c r="Z1089" s="89"/>
      <c r="AA1089" s="89"/>
      <c r="AB1089" s="89"/>
      <c r="AC1089" s="89"/>
      <c r="AD1089" s="89"/>
      <c r="AE1089" s="89"/>
      <c r="AF1089" s="89"/>
      <c r="AG1089" s="89"/>
      <c r="AH1089" s="89"/>
      <c r="AI1089" s="89"/>
      <c r="AJ1089" s="89"/>
      <c r="AK1089" s="89"/>
      <c r="AL1089" s="89"/>
      <c r="AM1089" s="89"/>
      <c r="AN1089" s="89"/>
      <c r="AO1089" s="89"/>
      <c r="AP1089" s="89"/>
      <c r="AQ1089" s="89"/>
      <c r="AR1089" s="89"/>
      <c r="AS1089" s="89"/>
      <c r="AT1089" s="89"/>
      <c r="AU1089" s="89"/>
      <c r="AV1089" s="89"/>
      <c r="AW1089" s="89"/>
      <c r="AX1089" s="89"/>
      <c r="AY1089" s="89"/>
      <c r="AZ1089" s="89"/>
      <c r="BA1089" s="89"/>
      <c r="BB1089" s="89"/>
      <c r="BC1089" s="89"/>
      <c r="BD1089" s="89"/>
      <c r="BE1089" s="89"/>
      <c r="BF1089" s="89"/>
      <c r="BG1089" s="89"/>
      <c r="BH1089" s="89"/>
      <c r="BI1089" s="89"/>
      <c r="BJ1089" s="89"/>
      <c r="BK1089" s="89"/>
      <c r="BL1089" s="89"/>
      <c r="BM1089" s="89"/>
      <c r="BN1089" s="89"/>
      <c r="BO1089" s="89"/>
      <c r="BP1089" s="89"/>
      <c r="BQ1089" s="89"/>
      <c r="BR1089" s="89"/>
      <c r="BS1089" s="89"/>
      <c r="BT1089" s="89"/>
      <c r="BU1089" s="89"/>
      <c r="BV1089" s="89"/>
      <c r="BW1089" s="89"/>
      <c r="BX1089" s="89"/>
      <c r="BY1089" s="89"/>
      <c r="BZ1089" s="89"/>
      <c r="CA1089" s="89"/>
      <c r="CB1089" s="89"/>
      <c r="CC1089" s="89"/>
      <c r="CD1089" s="89"/>
      <c r="CE1089" s="89"/>
      <c r="CF1089" s="89"/>
      <c r="CG1089" s="89"/>
      <c r="CH1089" s="89"/>
      <c r="CI1089" s="89"/>
      <c r="CJ1089" s="89"/>
      <c r="CK1089" s="89"/>
      <c r="CL1089" s="89"/>
      <c r="CM1089" s="89"/>
      <c r="CN1089" s="89"/>
      <c r="CO1089" s="89"/>
      <c r="CP1089" s="89"/>
      <c r="CQ1089" s="89"/>
      <c r="CR1089" s="89"/>
      <c r="CS1089" s="89"/>
      <c r="CT1089" s="89"/>
      <c r="CU1089" s="89"/>
      <c r="CV1089" s="89"/>
      <c r="CW1089" s="89"/>
      <c r="CX1089" s="89"/>
      <c r="CY1089" s="89"/>
      <c r="CZ1089" s="89"/>
      <c r="DA1089" s="89"/>
      <c r="DB1089" s="89"/>
      <c r="DC1089" s="89"/>
      <c r="DD1089" s="89"/>
      <c r="DE1089" s="89"/>
      <c r="DF1089" s="89"/>
      <c r="DG1089" s="89"/>
      <c r="DH1089" s="89"/>
      <c r="DI1089" s="89"/>
      <c r="DJ1089" s="89"/>
      <c r="DK1089" s="89"/>
      <c r="DL1089" s="89"/>
      <c r="DM1089" s="89"/>
      <c r="DN1089" s="89"/>
      <c r="DO1089" s="89"/>
      <c r="DP1089" s="89"/>
      <c r="DQ1089" s="89"/>
      <c r="DR1089" s="89"/>
      <c r="DS1089" s="89"/>
      <c r="DT1089" s="89"/>
      <c r="DU1089" s="89"/>
      <c r="DV1089" s="89"/>
      <c r="DW1089" s="89"/>
      <c r="DX1089" s="89"/>
      <c r="DY1089" s="89"/>
      <c r="DZ1089" s="89"/>
      <c r="EA1089" s="89"/>
      <c r="EB1089" s="89"/>
      <c r="EC1089" s="89"/>
      <c r="ED1089" s="89"/>
      <c r="EE1089" s="89"/>
      <c r="EF1089" s="89"/>
      <c r="EG1089" s="89"/>
      <c r="EH1089" s="89"/>
      <c r="EI1089" s="89"/>
      <c r="EJ1089" s="89"/>
      <c r="EK1089" s="89"/>
      <c r="EL1089" s="89"/>
      <c r="EM1089" s="89"/>
      <c r="EN1089" s="89"/>
      <c r="EO1089" s="89"/>
      <c r="EP1089" s="89"/>
      <c r="EQ1089" s="89"/>
      <c r="ER1089" s="89"/>
      <c r="ES1089" s="89"/>
      <c r="ET1089" s="89"/>
      <c r="EU1089" s="89"/>
      <c r="EV1089" s="89"/>
      <c r="EW1089" s="89"/>
      <c r="EX1089" s="89"/>
      <c r="EY1089" s="89"/>
      <c r="EZ1089" s="89"/>
      <c r="FA1089" s="89"/>
      <c r="FB1089" s="89"/>
      <c r="FC1089" s="89"/>
      <c r="FD1089" s="89"/>
      <c r="FE1089" s="89"/>
      <c r="FF1089" s="89"/>
      <c r="FG1089" s="89"/>
      <c r="FH1089" s="89"/>
      <c r="FI1089" s="89"/>
      <c r="FJ1089" s="89"/>
      <c r="FK1089" s="89"/>
      <c r="FL1089" s="89"/>
    </row>
    <row r="1090" spans="1:168" s="88" customFormat="1" ht="15" customHeight="1" x14ac:dyDescent="0.25">
      <c r="A1090" s="167">
        <v>67</v>
      </c>
      <c r="B1090" s="2" t="s">
        <v>1197</v>
      </c>
      <c r="C1090" s="1" t="s">
        <v>34</v>
      </c>
      <c r="D1090" s="1" t="s">
        <v>1087</v>
      </c>
      <c r="E1090" s="1" t="s">
        <v>1131</v>
      </c>
      <c r="F1090" s="1" t="s">
        <v>32</v>
      </c>
      <c r="G1090" s="3">
        <v>15000</v>
      </c>
      <c r="H1090" s="58">
        <v>0</v>
      </c>
      <c r="I1090" s="3">
        <v>25</v>
      </c>
      <c r="J1090" s="3">
        <f t="shared" si="300"/>
        <v>430.5</v>
      </c>
      <c r="K1090" s="55">
        <f t="shared" si="301"/>
        <v>1065</v>
      </c>
      <c r="L1090" s="55">
        <f t="shared" si="302"/>
        <v>172.5</v>
      </c>
      <c r="M1090" s="3">
        <f t="shared" si="303"/>
        <v>456</v>
      </c>
      <c r="N1090" s="55">
        <f t="shared" si="304"/>
        <v>1063.5</v>
      </c>
      <c r="O1090" s="5">
        <v>0</v>
      </c>
      <c r="P1090" s="3">
        <f t="shared" si="305"/>
        <v>3187.5</v>
      </c>
      <c r="Q1090" s="3">
        <f t="shared" si="306"/>
        <v>911.5</v>
      </c>
      <c r="R1090" s="3">
        <f t="shared" si="307"/>
        <v>2301</v>
      </c>
      <c r="S1090" s="57">
        <f t="shared" si="308"/>
        <v>14088.5</v>
      </c>
      <c r="T1090" s="1">
        <v>111</v>
      </c>
      <c r="U1090" s="89"/>
      <c r="V1090" s="89"/>
      <c r="W1090" s="89"/>
      <c r="X1090" s="89"/>
      <c r="Y1090" s="89"/>
      <c r="Z1090" s="89"/>
      <c r="AA1090" s="89"/>
      <c r="AB1090" s="89"/>
      <c r="AC1090" s="89"/>
      <c r="AD1090" s="89"/>
      <c r="AE1090" s="89"/>
      <c r="AF1090" s="89"/>
      <c r="AG1090" s="89"/>
      <c r="AH1090" s="89"/>
      <c r="AI1090" s="89"/>
      <c r="AJ1090" s="89"/>
      <c r="AK1090" s="89"/>
      <c r="AL1090" s="89"/>
      <c r="AM1090" s="89"/>
      <c r="AN1090" s="89"/>
      <c r="AO1090" s="89"/>
      <c r="AP1090" s="89"/>
      <c r="AQ1090" s="89"/>
      <c r="AR1090" s="89"/>
      <c r="AS1090" s="89"/>
      <c r="AT1090" s="89"/>
      <c r="AU1090" s="89"/>
      <c r="AV1090" s="89"/>
      <c r="AW1090" s="89"/>
      <c r="AX1090" s="89"/>
      <c r="AY1090" s="89"/>
      <c r="AZ1090" s="89"/>
      <c r="BA1090" s="89"/>
      <c r="BB1090" s="89"/>
      <c r="BC1090" s="89"/>
      <c r="BD1090" s="89"/>
      <c r="BE1090" s="89"/>
      <c r="BF1090" s="89"/>
      <c r="BG1090" s="89"/>
      <c r="BH1090" s="89"/>
      <c r="BI1090" s="89"/>
      <c r="BJ1090" s="89"/>
      <c r="BK1090" s="89"/>
      <c r="BL1090" s="89"/>
      <c r="BM1090" s="89"/>
      <c r="BN1090" s="89"/>
      <c r="BO1090" s="89"/>
      <c r="BP1090" s="89"/>
      <c r="BQ1090" s="89"/>
      <c r="BR1090" s="89"/>
      <c r="BS1090" s="89"/>
      <c r="BT1090" s="89"/>
      <c r="BU1090" s="89"/>
      <c r="BV1090" s="89"/>
      <c r="BW1090" s="89"/>
      <c r="BX1090" s="89"/>
      <c r="BY1090" s="89"/>
      <c r="BZ1090" s="89"/>
      <c r="CA1090" s="89"/>
      <c r="CB1090" s="89"/>
      <c r="CC1090" s="89"/>
      <c r="CD1090" s="89"/>
      <c r="CE1090" s="89"/>
      <c r="CF1090" s="89"/>
      <c r="CG1090" s="89"/>
      <c r="CH1090" s="89"/>
      <c r="CI1090" s="89"/>
      <c r="CJ1090" s="89"/>
      <c r="CK1090" s="89"/>
      <c r="CL1090" s="89"/>
      <c r="CM1090" s="89"/>
      <c r="CN1090" s="89"/>
      <c r="CO1090" s="89"/>
      <c r="CP1090" s="89"/>
      <c r="CQ1090" s="89"/>
      <c r="CR1090" s="89"/>
      <c r="CS1090" s="89"/>
      <c r="CT1090" s="89"/>
      <c r="CU1090" s="89"/>
      <c r="CV1090" s="89"/>
      <c r="CW1090" s="89"/>
      <c r="CX1090" s="89"/>
      <c r="CY1090" s="89"/>
      <c r="CZ1090" s="89"/>
      <c r="DA1090" s="89"/>
      <c r="DB1090" s="89"/>
      <c r="DC1090" s="89"/>
      <c r="DD1090" s="89"/>
      <c r="DE1090" s="89"/>
      <c r="DF1090" s="89"/>
      <c r="DG1090" s="89"/>
      <c r="DH1090" s="89"/>
      <c r="DI1090" s="89"/>
      <c r="DJ1090" s="89"/>
      <c r="DK1090" s="89"/>
      <c r="DL1090" s="89"/>
      <c r="DM1090" s="89"/>
      <c r="DN1090" s="89"/>
      <c r="DO1090" s="89"/>
      <c r="DP1090" s="89"/>
      <c r="DQ1090" s="89"/>
      <c r="DR1090" s="89"/>
      <c r="DS1090" s="89"/>
      <c r="DT1090" s="89"/>
      <c r="DU1090" s="89"/>
      <c r="DV1090" s="89"/>
      <c r="DW1090" s="89"/>
      <c r="DX1090" s="89"/>
      <c r="DY1090" s="89"/>
      <c r="DZ1090" s="89"/>
      <c r="EA1090" s="89"/>
      <c r="EB1090" s="89"/>
      <c r="EC1090" s="89"/>
      <c r="ED1090" s="89"/>
      <c r="EE1090" s="89"/>
      <c r="EF1090" s="89"/>
      <c r="EG1090" s="89"/>
      <c r="EH1090" s="89"/>
      <c r="EI1090" s="89"/>
      <c r="EJ1090" s="89"/>
      <c r="EK1090" s="89"/>
      <c r="EL1090" s="89"/>
      <c r="EM1090" s="89"/>
      <c r="EN1090" s="89"/>
      <c r="EO1090" s="89"/>
      <c r="EP1090" s="89"/>
      <c r="EQ1090" s="89"/>
      <c r="ER1090" s="89"/>
      <c r="ES1090" s="89"/>
      <c r="ET1090" s="89"/>
      <c r="EU1090" s="89"/>
      <c r="EV1090" s="89"/>
      <c r="EW1090" s="89"/>
      <c r="EX1090" s="89"/>
      <c r="EY1090" s="89"/>
      <c r="EZ1090" s="89"/>
      <c r="FA1090" s="89"/>
      <c r="FB1090" s="89"/>
      <c r="FC1090" s="89"/>
      <c r="FD1090" s="89"/>
      <c r="FE1090" s="89"/>
      <c r="FF1090" s="89"/>
      <c r="FG1090" s="89"/>
      <c r="FH1090" s="89"/>
      <c r="FI1090" s="89"/>
      <c r="FJ1090" s="89"/>
      <c r="FK1090" s="89"/>
      <c r="FL1090" s="89"/>
    </row>
    <row r="1091" spans="1:168" s="88" customFormat="1" ht="15" customHeight="1" x14ac:dyDescent="0.25">
      <c r="A1091" s="167">
        <v>68</v>
      </c>
      <c r="B1091" s="2" t="s">
        <v>1198</v>
      </c>
      <c r="C1091" s="1" t="s">
        <v>34</v>
      </c>
      <c r="D1091" s="1" t="s">
        <v>1087</v>
      </c>
      <c r="E1091" s="1" t="s">
        <v>1131</v>
      </c>
      <c r="F1091" s="1" t="s">
        <v>32</v>
      </c>
      <c r="G1091" s="3">
        <v>15000</v>
      </c>
      <c r="H1091" s="58">
        <v>0</v>
      </c>
      <c r="I1091" s="3">
        <v>25</v>
      </c>
      <c r="J1091" s="3">
        <f t="shared" si="300"/>
        <v>430.5</v>
      </c>
      <c r="K1091" s="55">
        <f t="shared" si="301"/>
        <v>1065</v>
      </c>
      <c r="L1091" s="55">
        <f t="shared" si="302"/>
        <v>172.5</v>
      </c>
      <c r="M1091" s="3">
        <f t="shared" si="303"/>
        <v>456</v>
      </c>
      <c r="N1091" s="55">
        <f t="shared" si="304"/>
        <v>1063.5</v>
      </c>
      <c r="O1091" s="5">
        <v>0</v>
      </c>
      <c r="P1091" s="3">
        <f t="shared" si="305"/>
        <v>3187.5</v>
      </c>
      <c r="Q1091" s="3">
        <f t="shared" si="306"/>
        <v>911.5</v>
      </c>
      <c r="R1091" s="3">
        <f t="shared" si="307"/>
        <v>2301</v>
      </c>
      <c r="S1091" s="57">
        <f t="shared" si="308"/>
        <v>14088.5</v>
      </c>
      <c r="T1091" s="1">
        <v>111</v>
      </c>
      <c r="U1091" s="89"/>
      <c r="V1091" s="89"/>
      <c r="W1091" s="89"/>
      <c r="X1091" s="89"/>
      <c r="Y1091" s="89"/>
      <c r="Z1091" s="89"/>
      <c r="AA1091" s="89"/>
      <c r="AB1091" s="89"/>
      <c r="AC1091" s="89"/>
      <c r="AD1091" s="89"/>
      <c r="AE1091" s="89"/>
      <c r="AF1091" s="89"/>
      <c r="AG1091" s="89"/>
      <c r="AH1091" s="89"/>
      <c r="AI1091" s="89"/>
      <c r="AJ1091" s="89"/>
      <c r="AK1091" s="89"/>
      <c r="AL1091" s="89"/>
      <c r="AM1091" s="89"/>
      <c r="AN1091" s="89"/>
      <c r="AO1091" s="89"/>
      <c r="AP1091" s="89"/>
      <c r="AQ1091" s="89"/>
      <c r="AR1091" s="89"/>
      <c r="AS1091" s="89"/>
      <c r="AT1091" s="89"/>
      <c r="AU1091" s="89"/>
      <c r="AV1091" s="89"/>
      <c r="AW1091" s="89"/>
      <c r="AX1091" s="89"/>
      <c r="AY1091" s="89"/>
      <c r="AZ1091" s="89"/>
      <c r="BA1091" s="89"/>
      <c r="BB1091" s="89"/>
      <c r="BC1091" s="89"/>
      <c r="BD1091" s="89"/>
      <c r="BE1091" s="89"/>
      <c r="BF1091" s="89"/>
      <c r="BG1091" s="89"/>
      <c r="BH1091" s="89"/>
      <c r="BI1091" s="89"/>
      <c r="BJ1091" s="89"/>
      <c r="BK1091" s="89"/>
      <c r="BL1091" s="89"/>
      <c r="BM1091" s="89"/>
      <c r="BN1091" s="89"/>
      <c r="BO1091" s="89"/>
      <c r="BP1091" s="89"/>
      <c r="BQ1091" s="89"/>
      <c r="BR1091" s="89"/>
      <c r="BS1091" s="89"/>
      <c r="BT1091" s="89"/>
      <c r="BU1091" s="89"/>
      <c r="BV1091" s="89"/>
      <c r="BW1091" s="89"/>
      <c r="BX1091" s="89"/>
      <c r="BY1091" s="89"/>
      <c r="BZ1091" s="89"/>
      <c r="CA1091" s="89"/>
      <c r="CB1091" s="89"/>
      <c r="CC1091" s="89"/>
      <c r="CD1091" s="89"/>
      <c r="CE1091" s="89"/>
      <c r="CF1091" s="89"/>
      <c r="CG1091" s="89"/>
      <c r="CH1091" s="89"/>
      <c r="CI1091" s="89"/>
      <c r="CJ1091" s="89"/>
      <c r="CK1091" s="89"/>
      <c r="CL1091" s="89"/>
      <c r="CM1091" s="89"/>
      <c r="CN1091" s="89"/>
      <c r="CO1091" s="89"/>
      <c r="CP1091" s="89"/>
      <c r="CQ1091" s="89"/>
      <c r="CR1091" s="89"/>
      <c r="CS1091" s="89"/>
      <c r="CT1091" s="89"/>
      <c r="CU1091" s="89"/>
      <c r="CV1091" s="89"/>
      <c r="CW1091" s="89"/>
      <c r="CX1091" s="89"/>
      <c r="CY1091" s="89"/>
      <c r="CZ1091" s="89"/>
      <c r="DA1091" s="89"/>
      <c r="DB1091" s="89"/>
      <c r="DC1091" s="89"/>
      <c r="DD1091" s="89"/>
      <c r="DE1091" s="89"/>
      <c r="DF1091" s="89"/>
      <c r="DG1091" s="89"/>
      <c r="DH1091" s="89"/>
      <c r="DI1091" s="89"/>
      <c r="DJ1091" s="89"/>
      <c r="DK1091" s="89"/>
      <c r="DL1091" s="89"/>
      <c r="DM1091" s="89"/>
      <c r="DN1091" s="89"/>
      <c r="DO1091" s="89"/>
      <c r="DP1091" s="89"/>
      <c r="DQ1091" s="89"/>
      <c r="DR1091" s="89"/>
      <c r="DS1091" s="89"/>
      <c r="DT1091" s="89"/>
      <c r="DU1091" s="89"/>
      <c r="DV1091" s="89"/>
      <c r="DW1091" s="89"/>
      <c r="DX1091" s="89"/>
      <c r="DY1091" s="89"/>
      <c r="DZ1091" s="89"/>
      <c r="EA1091" s="89"/>
      <c r="EB1091" s="89"/>
      <c r="EC1091" s="89"/>
      <c r="ED1091" s="89"/>
      <c r="EE1091" s="89"/>
      <c r="EF1091" s="89"/>
      <c r="EG1091" s="89"/>
      <c r="EH1091" s="89"/>
      <c r="EI1091" s="89"/>
      <c r="EJ1091" s="89"/>
      <c r="EK1091" s="89"/>
      <c r="EL1091" s="89"/>
      <c r="EM1091" s="89"/>
      <c r="EN1091" s="89"/>
      <c r="EO1091" s="89"/>
      <c r="EP1091" s="89"/>
      <c r="EQ1091" s="89"/>
      <c r="ER1091" s="89"/>
      <c r="ES1091" s="89"/>
      <c r="ET1091" s="89"/>
      <c r="EU1091" s="89"/>
      <c r="EV1091" s="89"/>
      <c r="EW1091" s="89"/>
      <c r="EX1091" s="89"/>
      <c r="EY1091" s="89"/>
      <c r="EZ1091" s="89"/>
      <c r="FA1091" s="89"/>
      <c r="FB1091" s="89"/>
      <c r="FC1091" s="89"/>
      <c r="FD1091" s="89"/>
      <c r="FE1091" s="89"/>
      <c r="FF1091" s="89"/>
      <c r="FG1091" s="89"/>
      <c r="FH1091" s="89"/>
      <c r="FI1091" s="89"/>
      <c r="FJ1091" s="89"/>
      <c r="FK1091" s="89"/>
      <c r="FL1091" s="89"/>
    </row>
    <row r="1092" spans="1:168" s="88" customFormat="1" ht="15" customHeight="1" x14ac:dyDescent="0.25">
      <c r="A1092" s="167">
        <v>69</v>
      </c>
      <c r="B1092" s="2" t="s">
        <v>1199</v>
      </c>
      <c r="C1092" s="1" t="s">
        <v>34</v>
      </c>
      <c r="D1092" s="1" t="s">
        <v>1087</v>
      </c>
      <c r="E1092" s="1" t="s">
        <v>1131</v>
      </c>
      <c r="F1092" s="1" t="s">
        <v>32</v>
      </c>
      <c r="G1092" s="3">
        <v>15000</v>
      </c>
      <c r="H1092" s="58">
        <v>0</v>
      </c>
      <c r="I1092" s="3">
        <v>25</v>
      </c>
      <c r="J1092" s="3">
        <f t="shared" si="300"/>
        <v>430.5</v>
      </c>
      <c r="K1092" s="55">
        <f t="shared" si="301"/>
        <v>1065</v>
      </c>
      <c r="L1092" s="55">
        <f t="shared" si="302"/>
        <v>172.5</v>
      </c>
      <c r="M1092" s="3">
        <f t="shared" si="303"/>
        <v>456</v>
      </c>
      <c r="N1092" s="55">
        <f t="shared" si="304"/>
        <v>1063.5</v>
      </c>
      <c r="O1092" s="5">
        <v>0</v>
      </c>
      <c r="P1092" s="3">
        <f t="shared" si="305"/>
        <v>3187.5</v>
      </c>
      <c r="Q1092" s="3">
        <f t="shared" si="306"/>
        <v>911.5</v>
      </c>
      <c r="R1092" s="3">
        <f t="shared" si="307"/>
        <v>2301</v>
      </c>
      <c r="S1092" s="57">
        <f t="shared" si="308"/>
        <v>14088.5</v>
      </c>
      <c r="T1092" s="1">
        <v>111</v>
      </c>
      <c r="U1092" s="89"/>
      <c r="V1092" s="89"/>
      <c r="W1092" s="89"/>
      <c r="X1092" s="89"/>
      <c r="Y1092" s="89"/>
      <c r="Z1092" s="89"/>
      <c r="AA1092" s="89"/>
      <c r="AB1092" s="89"/>
      <c r="AC1092" s="89"/>
      <c r="AD1092" s="89"/>
      <c r="AE1092" s="89"/>
      <c r="AF1092" s="89"/>
      <c r="AG1092" s="89"/>
      <c r="AH1092" s="89"/>
      <c r="AI1092" s="89"/>
      <c r="AJ1092" s="89"/>
      <c r="AK1092" s="89"/>
      <c r="AL1092" s="89"/>
      <c r="AM1092" s="89"/>
      <c r="AN1092" s="89"/>
      <c r="AO1092" s="89"/>
      <c r="AP1092" s="89"/>
      <c r="AQ1092" s="89"/>
      <c r="AR1092" s="89"/>
      <c r="AS1092" s="89"/>
      <c r="AT1092" s="89"/>
      <c r="AU1092" s="89"/>
      <c r="AV1092" s="89"/>
      <c r="AW1092" s="89"/>
      <c r="AX1092" s="89"/>
      <c r="AY1092" s="89"/>
      <c r="AZ1092" s="89"/>
      <c r="BA1092" s="89"/>
      <c r="BB1092" s="89"/>
      <c r="BC1092" s="89"/>
      <c r="BD1092" s="89"/>
      <c r="BE1092" s="89"/>
      <c r="BF1092" s="89"/>
      <c r="BG1092" s="89"/>
      <c r="BH1092" s="89"/>
      <c r="BI1092" s="89"/>
      <c r="BJ1092" s="89"/>
      <c r="BK1092" s="89"/>
      <c r="BL1092" s="89"/>
      <c r="BM1092" s="89"/>
      <c r="BN1092" s="89"/>
      <c r="BO1092" s="89"/>
      <c r="BP1092" s="89"/>
      <c r="BQ1092" s="89"/>
      <c r="BR1092" s="89"/>
      <c r="BS1092" s="89"/>
      <c r="BT1092" s="89"/>
      <c r="BU1092" s="89"/>
      <c r="BV1092" s="89"/>
      <c r="BW1092" s="89"/>
      <c r="BX1092" s="89"/>
      <c r="BY1092" s="89"/>
      <c r="BZ1092" s="89"/>
      <c r="CA1092" s="89"/>
      <c r="CB1092" s="89"/>
      <c r="CC1092" s="89"/>
      <c r="CD1092" s="89"/>
      <c r="CE1092" s="89"/>
      <c r="CF1092" s="89"/>
      <c r="CG1092" s="89"/>
      <c r="CH1092" s="89"/>
      <c r="CI1092" s="89"/>
      <c r="CJ1092" s="89"/>
      <c r="CK1092" s="89"/>
      <c r="CL1092" s="89"/>
      <c r="CM1092" s="89"/>
      <c r="CN1092" s="89"/>
      <c r="CO1092" s="89"/>
      <c r="CP1092" s="89"/>
      <c r="CQ1092" s="89"/>
      <c r="CR1092" s="89"/>
      <c r="CS1092" s="89"/>
      <c r="CT1092" s="89"/>
      <c r="CU1092" s="89"/>
      <c r="CV1092" s="89"/>
      <c r="CW1092" s="89"/>
      <c r="CX1092" s="89"/>
      <c r="CY1092" s="89"/>
      <c r="CZ1092" s="89"/>
      <c r="DA1092" s="89"/>
      <c r="DB1092" s="89"/>
      <c r="DC1092" s="89"/>
      <c r="DD1092" s="89"/>
      <c r="DE1092" s="89"/>
      <c r="DF1092" s="89"/>
      <c r="DG1092" s="89"/>
      <c r="DH1092" s="89"/>
      <c r="DI1092" s="89"/>
      <c r="DJ1092" s="89"/>
      <c r="DK1092" s="89"/>
      <c r="DL1092" s="89"/>
      <c r="DM1092" s="89"/>
      <c r="DN1092" s="89"/>
      <c r="DO1092" s="89"/>
      <c r="DP1092" s="89"/>
      <c r="DQ1092" s="89"/>
      <c r="DR1092" s="89"/>
      <c r="DS1092" s="89"/>
      <c r="DT1092" s="89"/>
      <c r="DU1092" s="89"/>
      <c r="DV1092" s="89"/>
      <c r="DW1092" s="89"/>
      <c r="DX1092" s="89"/>
      <c r="DY1092" s="89"/>
      <c r="DZ1092" s="89"/>
      <c r="EA1092" s="89"/>
      <c r="EB1092" s="89"/>
      <c r="EC1092" s="89"/>
      <c r="ED1092" s="89"/>
      <c r="EE1092" s="89"/>
      <c r="EF1092" s="89"/>
      <c r="EG1092" s="89"/>
      <c r="EH1092" s="89"/>
      <c r="EI1092" s="89"/>
      <c r="EJ1092" s="89"/>
      <c r="EK1092" s="89"/>
      <c r="EL1092" s="89"/>
      <c r="EM1092" s="89"/>
      <c r="EN1092" s="89"/>
      <c r="EO1092" s="89"/>
      <c r="EP1092" s="89"/>
      <c r="EQ1092" s="89"/>
      <c r="ER1092" s="89"/>
      <c r="ES1092" s="89"/>
      <c r="ET1092" s="89"/>
      <c r="EU1092" s="89"/>
      <c r="EV1092" s="89"/>
      <c r="EW1092" s="89"/>
      <c r="EX1092" s="89"/>
      <c r="EY1092" s="89"/>
      <c r="EZ1092" s="89"/>
      <c r="FA1092" s="89"/>
      <c r="FB1092" s="89"/>
      <c r="FC1092" s="89"/>
      <c r="FD1092" s="89"/>
      <c r="FE1092" s="89"/>
      <c r="FF1092" s="89"/>
      <c r="FG1092" s="89"/>
      <c r="FH1092" s="89"/>
      <c r="FI1092" s="89"/>
      <c r="FJ1092" s="89"/>
      <c r="FK1092" s="89"/>
      <c r="FL1092" s="89"/>
    </row>
    <row r="1093" spans="1:168" s="88" customFormat="1" ht="15" customHeight="1" x14ac:dyDescent="0.25">
      <c r="A1093" s="167">
        <v>70</v>
      </c>
      <c r="B1093" s="2" t="s">
        <v>1200</v>
      </c>
      <c r="C1093" s="1" t="s">
        <v>34</v>
      </c>
      <c r="D1093" s="1" t="s">
        <v>1087</v>
      </c>
      <c r="E1093" s="1" t="s">
        <v>1131</v>
      </c>
      <c r="F1093" s="1" t="s">
        <v>32</v>
      </c>
      <c r="G1093" s="3">
        <v>15000</v>
      </c>
      <c r="H1093" s="58">
        <v>0</v>
      </c>
      <c r="I1093" s="3">
        <v>25</v>
      </c>
      <c r="J1093" s="3">
        <f t="shared" si="300"/>
        <v>430.5</v>
      </c>
      <c r="K1093" s="55">
        <f t="shared" si="301"/>
        <v>1065</v>
      </c>
      <c r="L1093" s="55">
        <f t="shared" si="302"/>
        <v>172.5</v>
      </c>
      <c r="M1093" s="3">
        <f t="shared" si="303"/>
        <v>456</v>
      </c>
      <c r="N1093" s="55">
        <f t="shared" si="304"/>
        <v>1063.5</v>
      </c>
      <c r="O1093" s="5">
        <v>0</v>
      </c>
      <c r="P1093" s="3">
        <f t="shared" si="305"/>
        <v>3187.5</v>
      </c>
      <c r="Q1093" s="3">
        <f t="shared" si="306"/>
        <v>911.5</v>
      </c>
      <c r="R1093" s="3">
        <f t="shared" si="307"/>
        <v>2301</v>
      </c>
      <c r="S1093" s="57">
        <f t="shared" si="308"/>
        <v>14088.5</v>
      </c>
      <c r="T1093" s="1">
        <v>111</v>
      </c>
      <c r="U1093" s="89"/>
      <c r="V1093" s="89"/>
      <c r="W1093" s="89"/>
      <c r="X1093" s="89"/>
      <c r="Y1093" s="89"/>
      <c r="Z1093" s="89"/>
      <c r="AA1093" s="89"/>
      <c r="AB1093" s="89"/>
      <c r="AC1093" s="89"/>
      <c r="AD1093" s="89"/>
      <c r="AE1093" s="89"/>
      <c r="AF1093" s="89"/>
      <c r="AG1093" s="89"/>
      <c r="AH1093" s="89"/>
      <c r="AI1093" s="89"/>
      <c r="AJ1093" s="89"/>
      <c r="AK1093" s="89"/>
      <c r="AL1093" s="89"/>
      <c r="AM1093" s="89"/>
      <c r="AN1093" s="89"/>
      <c r="AO1093" s="89"/>
      <c r="AP1093" s="89"/>
      <c r="AQ1093" s="89"/>
      <c r="AR1093" s="89"/>
      <c r="AS1093" s="89"/>
      <c r="AT1093" s="89"/>
      <c r="AU1093" s="89"/>
      <c r="AV1093" s="89"/>
      <c r="AW1093" s="89"/>
      <c r="AX1093" s="89"/>
      <c r="AY1093" s="89"/>
      <c r="AZ1093" s="89"/>
      <c r="BA1093" s="89"/>
      <c r="BB1093" s="89"/>
      <c r="BC1093" s="89"/>
      <c r="BD1093" s="89"/>
      <c r="BE1093" s="89"/>
      <c r="BF1093" s="89"/>
      <c r="BG1093" s="89"/>
      <c r="BH1093" s="89"/>
      <c r="BI1093" s="89"/>
      <c r="BJ1093" s="89"/>
      <c r="BK1093" s="89"/>
      <c r="BL1093" s="89"/>
      <c r="BM1093" s="89"/>
      <c r="BN1093" s="89"/>
      <c r="BO1093" s="89"/>
      <c r="BP1093" s="89"/>
      <c r="BQ1093" s="89"/>
      <c r="BR1093" s="89"/>
      <c r="BS1093" s="89"/>
      <c r="BT1093" s="89"/>
      <c r="BU1093" s="89"/>
      <c r="BV1093" s="89"/>
      <c r="BW1093" s="89"/>
      <c r="BX1093" s="89"/>
      <c r="BY1093" s="89"/>
      <c r="BZ1093" s="89"/>
      <c r="CA1093" s="89"/>
      <c r="CB1093" s="89"/>
      <c r="CC1093" s="89"/>
      <c r="CD1093" s="89"/>
      <c r="CE1093" s="89"/>
      <c r="CF1093" s="89"/>
      <c r="CG1093" s="89"/>
      <c r="CH1093" s="89"/>
      <c r="CI1093" s="89"/>
      <c r="CJ1093" s="89"/>
      <c r="CK1093" s="89"/>
      <c r="CL1093" s="89"/>
      <c r="CM1093" s="89"/>
      <c r="CN1093" s="89"/>
      <c r="CO1093" s="89"/>
      <c r="CP1093" s="89"/>
      <c r="CQ1093" s="89"/>
      <c r="CR1093" s="89"/>
      <c r="CS1093" s="89"/>
      <c r="CT1093" s="89"/>
      <c r="CU1093" s="89"/>
      <c r="CV1093" s="89"/>
      <c r="CW1093" s="89"/>
      <c r="CX1093" s="89"/>
      <c r="CY1093" s="89"/>
      <c r="CZ1093" s="89"/>
      <c r="DA1093" s="89"/>
      <c r="DB1093" s="89"/>
      <c r="DC1093" s="89"/>
      <c r="DD1093" s="89"/>
      <c r="DE1093" s="89"/>
      <c r="DF1093" s="89"/>
      <c r="DG1093" s="89"/>
      <c r="DH1093" s="89"/>
      <c r="DI1093" s="89"/>
      <c r="DJ1093" s="89"/>
      <c r="DK1093" s="89"/>
      <c r="DL1093" s="89"/>
      <c r="DM1093" s="89"/>
      <c r="DN1093" s="89"/>
      <c r="DO1093" s="89"/>
      <c r="DP1093" s="89"/>
      <c r="DQ1093" s="89"/>
      <c r="DR1093" s="89"/>
      <c r="DS1093" s="89"/>
      <c r="DT1093" s="89"/>
      <c r="DU1093" s="89"/>
      <c r="DV1093" s="89"/>
      <c r="DW1093" s="89"/>
      <c r="DX1093" s="89"/>
      <c r="DY1093" s="89"/>
      <c r="DZ1093" s="89"/>
      <c r="EA1093" s="89"/>
      <c r="EB1093" s="89"/>
      <c r="EC1093" s="89"/>
      <c r="ED1093" s="89"/>
      <c r="EE1093" s="89"/>
      <c r="EF1093" s="89"/>
      <c r="EG1093" s="89"/>
      <c r="EH1093" s="89"/>
      <c r="EI1093" s="89"/>
      <c r="EJ1093" s="89"/>
      <c r="EK1093" s="89"/>
      <c r="EL1093" s="89"/>
      <c r="EM1093" s="89"/>
      <c r="EN1093" s="89"/>
      <c r="EO1093" s="89"/>
      <c r="EP1093" s="89"/>
      <c r="EQ1093" s="89"/>
      <c r="ER1093" s="89"/>
      <c r="ES1093" s="89"/>
      <c r="ET1093" s="89"/>
      <c r="EU1093" s="89"/>
      <c r="EV1093" s="89"/>
      <c r="EW1093" s="89"/>
      <c r="EX1093" s="89"/>
      <c r="EY1093" s="89"/>
      <c r="EZ1093" s="89"/>
      <c r="FA1093" s="89"/>
      <c r="FB1093" s="89"/>
      <c r="FC1093" s="89"/>
      <c r="FD1093" s="89"/>
      <c r="FE1093" s="89"/>
      <c r="FF1093" s="89"/>
      <c r="FG1093" s="89"/>
      <c r="FH1093" s="89"/>
      <c r="FI1093" s="89"/>
      <c r="FJ1093" s="89"/>
      <c r="FK1093" s="89"/>
      <c r="FL1093" s="89"/>
    </row>
    <row r="1094" spans="1:168" s="88" customFormat="1" ht="15" customHeight="1" x14ac:dyDescent="0.25">
      <c r="A1094" s="167">
        <v>71</v>
      </c>
      <c r="B1094" s="2" t="s">
        <v>1201</v>
      </c>
      <c r="C1094" s="1" t="s">
        <v>34</v>
      </c>
      <c r="D1094" s="1" t="s">
        <v>1087</v>
      </c>
      <c r="E1094" s="1" t="s">
        <v>1131</v>
      </c>
      <c r="F1094" s="1" t="s">
        <v>32</v>
      </c>
      <c r="G1094" s="3">
        <v>15000</v>
      </c>
      <c r="H1094" s="58">
        <v>0</v>
      </c>
      <c r="I1094" s="3">
        <v>25</v>
      </c>
      <c r="J1094" s="3">
        <f t="shared" si="300"/>
        <v>430.5</v>
      </c>
      <c r="K1094" s="55">
        <f t="shared" si="301"/>
        <v>1065</v>
      </c>
      <c r="L1094" s="55">
        <f t="shared" si="302"/>
        <v>172.5</v>
      </c>
      <c r="M1094" s="3">
        <f t="shared" si="303"/>
        <v>456</v>
      </c>
      <c r="N1094" s="55">
        <f t="shared" si="304"/>
        <v>1063.5</v>
      </c>
      <c r="O1094" s="5">
        <v>0</v>
      </c>
      <c r="P1094" s="3">
        <f t="shared" si="305"/>
        <v>3187.5</v>
      </c>
      <c r="Q1094" s="3">
        <f t="shared" si="306"/>
        <v>911.5</v>
      </c>
      <c r="R1094" s="3">
        <f t="shared" si="307"/>
        <v>2301</v>
      </c>
      <c r="S1094" s="57">
        <f t="shared" si="308"/>
        <v>14088.5</v>
      </c>
      <c r="T1094" s="1">
        <v>111</v>
      </c>
      <c r="U1094" s="89"/>
      <c r="V1094" s="89"/>
      <c r="W1094" s="89"/>
      <c r="X1094" s="89"/>
      <c r="Y1094" s="89"/>
      <c r="Z1094" s="89"/>
      <c r="AA1094" s="89"/>
      <c r="AB1094" s="89"/>
      <c r="AC1094" s="89"/>
      <c r="AD1094" s="89"/>
      <c r="AE1094" s="89"/>
      <c r="AF1094" s="89"/>
      <c r="AG1094" s="89"/>
      <c r="AH1094" s="89"/>
      <c r="AI1094" s="89"/>
      <c r="AJ1094" s="89"/>
      <c r="AK1094" s="89"/>
      <c r="AL1094" s="89"/>
      <c r="AM1094" s="89"/>
      <c r="AN1094" s="89"/>
      <c r="AO1094" s="89"/>
      <c r="AP1094" s="89"/>
      <c r="AQ1094" s="89"/>
      <c r="AR1094" s="89"/>
      <c r="AS1094" s="89"/>
      <c r="AT1094" s="89"/>
      <c r="AU1094" s="89"/>
      <c r="AV1094" s="89"/>
      <c r="AW1094" s="89"/>
      <c r="AX1094" s="89"/>
      <c r="AY1094" s="89"/>
      <c r="AZ1094" s="89"/>
      <c r="BA1094" s="89"/>
      <c r="BB1094" s="89"/>
      <c r="BC1094" s="89"/>
      <c r="BD1094" s="89"/>
      <c r="BE1094" s="89"/>
      <c r="BF1094" s="89"/>
      <c r="BG1094" s="89"/>
      <c r="BH1094" s="89"/>
      <c r="BI1094" s="89"/>
      <c r="BJ1094" s="89"/>
      <c r="BK1094" s="89"/>
      <c r="BL1094" s="89"/>
      <c r="BM1094" s="89"/>
      <c r="BN1094" s="89"/>
      <c r="BO1094" s="89"/>
      <c r="BP1094" s="89"/>
      <c r="BQ1094" s="89"/>
      <c r="BR1094" s="89"/>
      <c r="BS1094" s="89"/>
      <c r="BT1094" s="89"/>
      <c r="BU1094" s="89"/>
      <c r="BV1094" s="89"/>
      <c r="BW1094" s="89"/>
      <c r="BX1094" s="89"/>
      <c r="BY1094" s="89"/>
      <c r="BZ1094" s="89"/>
      <c r="CA1094" s="89"/>
      <c r="CB1094" s="89"/>
      <c r="CC1094" s="89"/>
      <c r="CD1094" s="89"/>
      <c r="CE1094" s="89"/>
      <c r="CF1094" s="89"/>
      <c r="CG1094" s="89"/>
      <c r="CH1094" s="89"/>
      <c r="CI1094" s="89"/>
      <c r="CJ1094" s="89"/>
      <c r="CK1094" s="89"/>
      <c r="CL1094" s="89"/>
      <c r="CM1094" s="89"/>
      <c r="CN1094" s="89"/>
      <c r="CO1094" s="89"/>
      <c r="CP1094" s="89"/>
      <c r="CQ1094" s="89"/>
      <c r="CR1094" s="89"/>
      <c r="CS1094" s="89"/>
      <c r="CT1094" s="89"/>
      <c r="CU1094" s="89"/>
      <c r="CV1094" s="89"/>
      <c r="CW1094" s="89"/>
      <c r="CX1094" s="89"/>
      <c r="CY1094" s="89"/>
      <c r="CZ1094" s="89"/>
      <c r="DA1094" s="89"/>
      <c r="DB1094" s="89"/>
      <c r="DC1094" s="89"/>
      <c r="DD1094" s="89"/>
      <c r="DE1094" s="89"/>
      <c r="DF1094" s="89"/>
      <c r="DG1094" s="89"/>
      <c r="DH1094" s="89"/>
      <c r="DI1094" s="89"/>
      <c r="DJ1094" s="89"/>
      <c r="DK1094" s="89"/>
      <c r="DL1094" s="89"/>
      <c r="DM1094" s="89"/>
      <c r="DN1094" s="89"/>
      <c r="DO1094" s="89"/>
      <c r="DP1094" s="89"/>
      <c r="DQ1094" s="89"/>
      <c r="DR1094" s="89"/>
      <c r="DS1094" s="89"/>
      <c r="DT1094" s="89"/>
      <c r="DU1094" s="89"/>
      <c r="DV1094" s="89"/>
      <c r="DW1094" s="89"/>
      <c r="DX1094" s="89"/>
      <c r="DY1094" s="89"/>
      <c r="DZ1094" s="89"/>
      <c r="EA1094" s="89"/>
      <c r="EB1094" s="89"/>
      <c r="EC1094" s="89"/>
      <c r="ED1094" s="89"/>
      <c r="EE1094" s="89"/>
      <c r="EF1094" s="89"/>
      <c r="EG1094" s="89"/>
      <c r="EH1094" s="89"/>
      <c r="EI1094" s="89"/>
      <c r="EJ1094" s="89"/>
      <c r="EK1094" s="89"/>
      <c r="EL1094" s="89"/>
      <c r="EM1094" s="89"/>
      <c r="EN1094" s="89"/>
      <c r="EO1094" s="89"/>
      <c r="EP1094" s="89"/>
      <c r="EQ1094" s="89"/>
      <c r="ER1094" s="89"/>
      <c r="ES1094" s="89"/>
      <c r="ET1094" s="89"/>
      <c r="EU1094" s="89"/>
      <c r="EV1094" s="89"/>
      <c r="EW1094" s="89"/>
      <c r="EX1094" s="89"/>
      <c r="EY1094" s="89"/>
      <c r="EZ1094" s="89"/>
      <c r="FA1094" s="89"/>
      <c r="FB1094" s="89"/>
      <c r="FC1094" s="89"/>
      <c r="FD1094" s="89"/>
      <c r="FE1094" s="89"/>
      <c r="FF1094" s="89"/>
      <c r="FG1094" s="89"/>
      <c r="FH1094" s="89"/>
      <c r="FI1094" s="89"/>
      <c r="FJ1094" s="89"/>
      <c r="FK1094" s="89"/>
      <c r="FL1094" s="89"/>
    </row>
    <row r="1095" spans="1:168" s="88" customFormat="1" ht="15" customHeight="1" x14ac:dyDescent="0.25">
      <c r="A1095" s="167">
        <v>72</v>
      </c>
      <c r="B1095" s="2" t="s">
        <v>1202</v>
      </c>
      <c r="C1095" s="1" t="s">
        <v>34</v>
      </c>
      <c r="D1095" s="1" t="s">
        <v>1087</v>
      </c>
      <c r="E1095" s="1" t="s">
        <v>1131</v>
      </c>
      <c r="F1095" s="1" t="s">
        <v>32</v>
      </c>
      <c r="G1095" s="3">
        <v>15000</v>
      </c>
      <c r="H1095" s="58">
        <v>0</v>
      </c>
      <c r="I1095" s="3">
        <v>25</v>
      </c>
      <c r="J1095" s="3">
        <f t="shared" si="300"/>
        <v>430.5</v>
      </c>
      <c r="K1095" s="55">
        <f t="shared" si="301"/>
        <v>1065</v>
      </c>
      <c r="L1095" s="55">
        <f t="shared" si="302"/>
        <v>172.5</v>
      </c>
      <c r="M1095" s="3">
        <f t="shared" si="303"/>
        <v>456</v>
      </c>
      <c r="N1095" s="55">
        <f t="shared" si="304"/>
        <v>1063.5</v>
      </c>
      <c r="O1095" s="5">
        <v>0</v>
      </c>
      <c r="P1095" s="3">
        <f t="shared" si="305"/>
        <v>3187.5</v>
      </c>
      <c r="Q1095" s="3">
        <f t="shared" si="306"/>
        <v>911.5</v>
      </c>
      <c r="R1095" s="3">
        <f t="shared" si="307"/>
        <v>2301</v>
      </c>
      <c r="S1095" s="57">
        <f t="shared" si="308"/>
        <v>14088.5</v>
      </c>
      <c r="T1095" s="1">
        <v>111</v>
      </c>
      <c r="U1095" s="89"/>
      <c r="V1095" s="89"/>
      <c r="W1095" s="89"/>
      <c r="X1095" s="89"/>
      <c r="Y1095" s="89"/>
      <c r="Z1095" s="89"/>
      <c r="AA1095" s="89"/>
      <c r="AB1095" s="89"/>
      <c r="AC1095" s="89"/>
      <c r="AD1095" s="89"/>
      <c r="AE1095" s="89"/>
      <c r="AF1095" s="89"/>
      <c r="AG1095" s="89"/>
      <c r="AH1095" s="89"/>
      <c r="AI1095" s="89"/>
      <c r="AJ1095" s="89"/>
      <c r="AK1095" s="89"/>
      <c r="AL1095" s="89"/>
      <c r="AM1095" s="89"/>
      <c r="AN1095" s="89"/>
      <c r="AO1095" s="89"/>
      <c r="AP1095" s="89"/>
      <c r="AQ1095" s="89"/>
      <c r="AR1095" s="89"/>
      <c r="AS1095" s="89"/>
      <c r="AT1095" s="89"/>
      <c r="AU1095" s="89"/>
      <c r="AV1095" s="89"/>
      <c r="AW1095" s="89"/>
      <c r="AX1095" s="89"/>
      <c r="AY1095" s="89"/>
      <c r="AZ1095" s="89"/>
      <c r="BA1095" s="89"/>
      <c r="BB1095" s="89"/>
      <c r="BC1095" s="89"/>
      <c r="BD1095" s="89"/>
      <c r="BE1095" s="89"/>
      <c r="BF1095" s="89"/>
      <c r="BG1095" s="89"/>
      <c r="BH1095" s="89"/>
      <c r="BI1095" s="89"/>
      <c r="BJ1095" s="89"/>
      <c r="BK1095" s="89"/>
      <c r="BL1095" s="89"/>
      <c r="BM1095" s="89"/>
      <c r="BN1095" s="89"/>
      <c r="BO1095" s="89"/>
      <c r="BP1095" s="89"/>
      <c r="BQ1095" s="89"/>
      <c r="BR1095" s="89"/>
      <c r="BS1095" s="89"/>
      <c r="BT1095" s="89"/>
      <c r="BU1095" s="89"/>
      <c r="BV1095" s="89"/>
      <c r="BW1095" s="89"/>
      <c r="BX1095" s="89"/>
      <c r="BY1095" s="89"/>
      <c r="BZ1095" s="89"/>
      <c r="CA1095" s="89"/>
      <c r="CB1095" s="89"/>
      <c r="CC1095" s="89"/>
      <c r="CD1095" s="89"/>
      <c r="CE1095" s="89"/>
      <c r="CF1095" s="89"/>
      <c r="CG1095" s="89"/>
      <c r="CH1095" s="89"/>
      <c r="CI1095" s="89"/>
      <c r="CJ1095" s="89"/>
      <c r="CK1095" s="89"/>
      <c r="CL1095" s="89"/>
      <c r="CM1095" s="89"/>
      <c r="CN1095" s="89"/>
      <c r="CO1095" s="89"/>
      <c r="CP1095" s="89"/>
      <c r="CQ1095" s="89"/>
      <c r="CR1095" s="89"/>
      <c r="CS1095" s="89"/>
      <c r="CT1095" s="89"/>
      <c r="CU1095" s="89"/>
      <c r="CV1095" s="89"/>
      <c r="CW1095" s="89"/>
      <c r="CX1095" s="89"/>
      <c r="CY1095" s="89"/>
      <c r="CZ1095" s="89"/>
      <c r="DA1095" s="89"/>
      <c r="DB1095" s="89"/>
      <c r="DC1095" s="89"/>
      <c r="DD1095" s="89"/>
      <c r="DE1095" s="89"/>
      <c r="DF1095" s="89"/>
      <c r="DG1095" s="89"/>
      <c r="DH1095" s="89"/>
      <c r="DI1095" s="89"/>
      <c r="DJ1095" s="89"/>
      <c r="DK1095" s="89"/>
      <c r="DL1095" s="89"/>
      <c r="DM1095" s="89"/>
      <c r="DN1095" s="89"/>
      <c r="DO1095" s="89"/>
      <c r="DP1095" s="89"/>
      <c r="DQ1095" s="89"/>
      <c r="DR1095" s="89"/>
      <c r="DS1095" s="89"/>
      <c r="DT1095" s="89"/>
      <c r="DU1095" s="89"/>
      <c r="DV1095" s="89"/>
      <c r="DW1095" s="89"/>
      <c r="DX1095" s="89"/>
      <c r="DY1095" s="89"/>
      <c r="DZ1095" s="89"/>
      <c r="EA1095" s="89"/>
      <c r="EB1095" s="89"/>
      <c r="EC1095" s="89"/>
      <c r="ED1095" s="89"/>
      <c r="EE1095" s="89"/>
      <c r="EF1095" s="89"/>
      <c r="EG1095" s="89"/>
      <c r="EH1095" s="89"/>
      <c r="EI1095" s="89"/>
      <c r="EJ1095" s="89"/>
      <c r="EK1095" s="89"/>
      <c r="EL1095" s="89"/>
      <c r="EM1095" s="89"/>
      <c r="EN1095" s="89"/>
      <c r="EO1095" s="89"/>
      <c r="EP1095" s="89"/>
      <c r="EQ1095" s="89"/>
      <c r="ER1095" s="89"/>
      <c r="ES1095" s="89"/>
      <c r="ET1095" s="89"/>
      <c r="EU1095" s="89"/>
      <c r="EV1095" s="89"/>
      <c r="EW1095" s="89"/>
      <c r="EX1095" s="89"/>
      <c r="EY1095" s="89"/>
      <c r="EZ1095" s="89"/>
      <c r="FA1095" s="89"/>
      <c r="FB1095" s="89"/>
      <c r="FC1095" s="89"/>
      <c r="FD1095" s="89"/>
      <c r="FE1095" s="89"/>
      <c r="FF1095" s="89"/>
      <c r="FG1095" s="89"/>
      <c r="FH1095" s="89"/>
      <c r="FI1095" s="89"/>
      <c r="FJ1095" s="89"/>
      <c r="FK1095" s="89"/>
      <c r="FL1095" s="89"/>
    </row>
    <row r="1096" spans="1:168" s="88" customFormat="1" ht="15" customHeight="1" x14ac:dyDescent="0.25">
      <c r="A1096" s="167">
        <v>73</v>
      </c>
      <c r="B1096" s="2" t="s">
        <v>1203</v>
      </c>
      <c r="C1096" s="1" t="s">
        <v>34</v>
      </c>
      <c r="D1096" s="1" t="s">
        <v>1087</v>
      </c>
      <c r="E1096" s="1" t="s">
        <v>1131</v>
      </c>
      <c r="F1096" s="1" t="s">
        <v>32</v>
      </c>
      <c r="G1096" s="3">
        <v>15000</v>
      </c>
      <c r="H1096" s="58">
        <v>0</v>
      </c>
      <c r="I1096" s="3">
        <v>25</v>
      </c>
      <c r="J1096" s="3">
        <f t="shared" si="300"/>
        <v>430.5</v>
      </c>
      <c r="K1096" s="55">
        <f t="shared" si="301"/>
        <v>1065</v>
      </c>
      <c r="L1096" s="55">
        <f t="shared" si="302"/>
        <v>172.5</v>
      </c>
      <c r="M1096" s="3">
        <f t="shared" si="303"/>
        <v>456</v>
      </c>
      <c r="N1096" s="55">
        <f t="shared" si="304"/>
        <v>1063.5</v>
      </c>
      <c r="O1096" s="5">
        <v>0</v>
      </c>
      <c r="P1096" s="3">
        <f t="shared" si="305"/>
        <v>3187.5</v>
      </c>
      <c r="Q1096" s="3">
        <f t="shared" si="306"/>
        <v>911.5</v>
      </c>
      <c r="R1096" s="3">
        <f t="shared" si="307"/>
        <v>2301</v>
      </c>
      <c r="S1096" s="57">
        <f t="shared" si="308"/>
        <v>14088.5</v>
      </c>
      <c r="T1096" s="1">
        <v>111</v>
      </c>
      <c r="U1096" s="89"/>
      <c r="V1096" s="89"/>
      <c r="W1096" s="89"/>
      <c r="X1096" s="89"/>
      <c r="Y1096" s="89"/>
      <c r="Z1096" s="89"/>
      <c r="AA1096" s="89"/>
      <c r="AB1096" s="89"/>
      <c r="AC1096" s="89"/>
      <c r="AD1096" s="89"/>
      <c r="AE1096" s="89"/>
      <c r="AF1096" s="89"/>
      <c r="AG1096" s="89"/>
      <c r="AH1096" s="89"/>
      <c r="AI1096" s="89"/>
      <c r="AJ1096" s="89"/>
      <c r="AK1096" s="89"/>
      <c r="AL1096" s="89"/>
      <c r="AM1096" s="89"/>
      <c r="AN1096" s="89"/>
      <c r="AO1096" s="89"/>
      <c r="AP1096" s="89"/>
      <c r="AQ1096" s="89"/>
      <c r="AR1096" s="89"/>
      <c r="AS1096" s="89"/>
      <c r="AT1096" s="89"/>
      <c r="AU1096" s="89"/>
      <c r="AV1096" s="89"/>
      <c r="AW1096" s="89"/>
      <c r="AX1096" s="89"/>
      <c r="AY1096" s="89"/>
      <c r="AZ1096" s="89"/>
      <c r="BA1096" s="89"/>
      <c r="BB1096" s="89"/>
      <c r="BC1096" s="89"/>
      <c r="BD1096" s="89"/>
      <c r="BE1096" s="89"/>
      <c r="BF1096" s="89"/>
      <c r="BG1096" s="89"/>
      <c r="BH1096" s="89"/>
      <c r="BI1096" s="89"/>
      <c r="BJ1096" s="89"/>
      <c r="BK1096" s="89"/>
      <c r="BL1096" s="89"/>
      <c r="BM1096" s="89"/>
      <c r="BN1096" s="89"/>
      <c r="BO1096" s="89"/>
      <c r="BP1096" s="89"/>
      <c r="BQ1096" s="89"/>
      <c r="BR1096" s="89"/>
      <c r="BS1096" s="89"/>
      <c r="BT1096" s="89"/>
      <c r="BU1096" s="89"/>
      <c r="BV1096" s="89"/>
      <c r="BW1096" s="89"/>
      <c r="BX1096" s="89"/>
      <c r="BY1096" s="89"/>
      <c r="BZ1096" s="89"/>
      <c r="CA1096" s="89"/>
      <c r="CB1096" s="89"/>
      <c r="CC1096" s="89"/>
      <c r="CD1096" s="89"/>
      <c r="CE1096" s="89"/>
      <c r="CF1096" s="89"/>
      <c r="CG1096" s="89"/>
      <c r="CH1096" s="89"/>
      <c r="CI1096" s="89"/>
      <c r="CJ1096" s="89"/>
      <c r="CK1096" s="89"/>
      <c r="CL1096" s="89"/>
      <c r="CM1096" s="89"/>
      <c r="CN1096" s="89"/>
      <c r="CO1096" s="89"/>
      <c r="CP1096" s="89"/>
      <c r="CQ1096" s="89"/>
      <c r="CR1096" s="89"/>
      <c r="CS1096" s="89"/>
      <c r="CT1096" s="89"/>
      <c r="CU1096" s="89"/>
      <c r="CV1096" s="89"/>
      <c r="CW1096" s="89"/>
      <c r="CX1096" s="89"/>
      <c r="CY1096" s="89"/>
      <c r="CZ1096" s="89"/>
      <c r="DA1096" s="89"/>
      <c r="DB1096" s="89"/>
      <c r="DC1096" s="89"/>
      <c r="DD1096" s="89"/>
      <c r="DE1096" s="89"/>
      <c r="DF1096" s="89"/>
      <c r="DG1096" s="89"/>
      <c r="DH1096" s="89"/>
      <c r="DI1096" s="89"/>
      <c r="DJ1096" s="89"/>
      <c r="DK1096" s="89"/>
      <c r="DL1096" s="89"/>
      <c r="DM1096" s="89"/>
      <c r="DN1096" s="89"/>
      <c r="DO1096" s="89"/>
      <c r="DP1096" s="89"/>
      <c r="DQ1096" s="89"/>
      <c r="DR1096" s="89"/>
      <c r="DS1096" s="89"/>
      <c r="DT1096" s="89"/>
      <c r="DU1096" s="89"/>
      <c r="DV1096" s="89"/>
      <c r="DW1096" s="89"/>
      <c r="DX1096" s="89"/>
      <c r="DY1096" s="89"/>
      <c r="DZ1096" s="89"/>
      <c r="EA1096" s="89"/>
      <c r="EB1096" s="89"/>
      <c r="EC1096" s="89"/>
      <c r="ED1096" s="89"/>
      <c r="EE1096" s="89"/>
      <c r="EF1096" s="89"/>
      <c r="EG1096" s="89"/>
      <c r="EH1096" s="89"/>
      <c r="EI1096" s="89"/>
      <c r="EJ1096" s="89"/>
      <c r="EK1096" s="89"/>
      <c r="EL1096" s="89"/>
      <c r="EM1096" s="89"/>
      <c r="EN1096" s="89"/>
      <c r="EO1096" s="89"/>
      <c r="EP1096" s="89"/>
      <c r="EQ1096" s="89"/>
      <c r="ER1096" s="89"/>
      <c r="ES1096" s="89"/>
      <c r="ET1096" s="89"/>
      <c r="EU1096" s="89"/>
      <c r="EV1096" s="89"/>
      <c r="EW1096" s="89"/>
      <c r="EX1096" s="89"/>
      <c r="EY1096" s="89"/>
      <c r="EZ1096" s="89"/>
      <c r="FA1096" s="89"/>
      <c r="FB1096" s="89"/>
      <c r="FC1096" s="89"/>
      <c r="FD1096" s="89"/>
      <c r="FE1096" s="89"/>
      <c r="FF1096" s="89"/>
      <c r="FG1096" s="89"/>
      <c r="FH1096" s="89"/>
      <c r="FI1096" s="89"/>
      <c r="FJ1096" s="89"/>
      <c r="FK1096" s="89"/>
      <c r="FL1096" s="89"/>
    </row>
    <row r="1097" spans="1:168" s="88" customFormat="1" ht="15" customHeight="1" x14ac:dyDescent="0.25">
      <c r="A1097" s="167">
        <v>74</v>
      </c>
      <c r="B1097" s="2" t="s">
        <v>1204</v>
      </c>
      <c r="C1097" s="1" t="s">
        <v>34</v>
      </c>
      <c r="D1097" s="1" t="s">
        <v>1087</v>
      </c>
      <c r="E1097" s="1" t="s">
        <v>1131</v>
      </c>
      <c r="F1097" s="1" t="s">
        <v>32</v>
      </c>
      <c r="G1097" s="3">
        <v>15000</v>
      </c>
      <c r="H1097" s="58">
        <v>0</v>
      </c>
      <c r="I1097" s="3">
        <v>25</v>
      </c>
      <c r="J1097" s="3">
        <f t="shared" si="300"/>
        <v>430.5</v>
      </c>
      <c r="K1097" s="55">
        <f t="shared" si="301"/>
        <v>1065</v>
      </c>
      <c r="L1097" s="55">
        <f t="shared" si="302"/>
        <v>172.5</v>
      </c>
      <c r="M1097" s="3">
        <f t="shared" si="303"/>
        <v>456</v>
      </c>
      <c r="N1097" s="55">
        <f t="shared" si="304"/>
        <v>1063.5</v>
      </c>
      <c r="O1097" s="5">
        <v>0</v>
      </c>
      <c r="P1097" s="3">
        <f t="shared" si="305"/>
        <v>3187.5</v>
      </c>
      <c r="Q1097" s="3">
        <f t="shared" si="306"/>
        <v>911.5</v>
      </c>
      <c r="R1097" s="3">
        <f t="shared" si="307"/>
        <v>2301</v>
      </c>
      <c r="S1097" s="57">
        <f t="shared" si="308"/>
        <v>14088.5</v>
      </c>
      <c r="T1097" s="1">
        <v>111</v>
      </c>
      <c r="U1097" s="89"/>
      <c r="V1097" s="89"/>
      <c r="W1097" s="89"/>
      <c r="X1097" s="89"/>
      <c r="Y1097" s="89"/>
      <c r="Z1097" s="89"/>
      <c r="AA1097" s="89"/>
      <c r="AB1097" s="89"/>
      <c r="AC1097" s="89"/>
      <c r="AD1097" s="89"/>
      <c r="AE1097" s="89"/>
      <c r="AF1097" s="89"/>
      <c r="AG1097" s="89"/>
      <c r="AH1097" s="89"/>
      <c r="AI1097" s="89"/>
      <c r="AJ1097" s="89"/>
      <c r="AK1097" s="89"/>
      <c r="AL1097" s="89"/>
      <c r="AM1097" s="89"/>
      <c r="AN1097" s="89"/>
      <c r="AO1097" s="89"/>
      <c r="AP1097" s="89"/>
      <c r="AQ1097" s="89"/>
      <c r="AR1097" s="89"/>
      <c r="AS1097" s="89"/>
      <c r="AT1097" s="89"/>
      <c r="AU1097" s="89"/>
      <c r="AV1097" s="89"/>
      <c r="AW1097" s="89"/>
      <c r="AX1097" s="89"/>
      <c r="AY1097" s="89"/>
      <c r="AZ1097" s="89"/>
      <c r="BA1097" s="89"/>
      <c r="BB1097" s="89"/>
      <c r="BC1097" s="89"/>
      <c r="BD1097" s="89"/>
      <c r="BE1097" s="89"/>
      <c r="BF1097" s="89"/>
      <c r="BG1097" s="89"/>
      <c r="BH1097" s="89"/>
      <c r="BI1097" s="89"/>
      <c r="BJ1097" s="89"/>
      <c r="BK1097" s="89"/>
      <c r="BL1097" s="89"/>
      <c r="BM1097" s="89"/>
      <c r="BN1097" s="89"/>
      <c r="BO1097" s="89"/>
      <c r="BP1097" s="89"/>
      <c r="BQ1097" s="89"/>
      <c r="BR1097" s="89"/>
      <c r="BS1097" s="89"/>
      <c r="BT1097" s="89"/>
      <c r="BU1097" s="89"/>
      <c r="BV1097" s="89"/>
      <c r="BW1097" s="89"/>
      <c r="BX1097" s="89"/>
      <c r="BY1097" s="89"/>
      <c r="BZ1097" s="89"/>
      <c r="CA1097" s="89"/>
      <c r="CB1097" s="89"/>
      <c r="CC1097" s="89"/>
      <c r="CD1097" s="89"/>
      <c r="CE1097" s="89"/>
      <c r="CF1097" s="89"/>
      <c r="CG1097" s="89"/>
      <c r="CH1097" s="89"/>
      <c r="CI1097" s="89"/>
      <c r="CJ1097" s="89"/>
      <c r="CK1097" s="89"/>
      <c r="CL1097" s="89"/>
      <c r="CM1097" s="89"/>
      <c r="CN1097" s="89"/>
      <c r="CO1097" s="89"/>
      <c r="CP1097" s="89"/>
      <c r="CQ1097" s="89"/>
      <c r="CR1097" s="89"/>
      <c r="CS1097" s="89"/>
      <c r="CT1097" s="89"/>
      <c r="CU1097" s="89"/>
      <c r="CV1097" s="89"/>
      <c r="CW1097" s="89"/>
      <c r="CX1097" s="89"/>
      <c r="CY1097" s="89"/>
      <c r="CZ1097" s="89"/>
      <c r="DA1097" s="89"/>
      <c r="DB1097" s="89"/>
      <c r="DC1097" s="89"/>
      <c r="DD1097" s="89"/>
      <c r="DE1097" s="89"/>
      <c r="DF1097" s="89"/>
      <c r="DG1097" s="89"/>
      <c r="DH1097" s="89"/>
      <c r="DI1097" s="89"/>
      <c r="DJ1097" s="89"/>
      <c r="DK1097" s="89"/>
      <c r="DL1097" s="89"/>
      <c r="DM1097" s="89"/>
      <c r="DN1097" s="89"/>
      <c r="DO1097" s="89"/>
      <c r="DP1097" s="89"/>
      <c r="DQ1097" s="89"/>
      <c r="DR1097" s="89"/>
      <c r="DS1097" s="89"/>
      <c r="DT1097" s="89"/>
      <c r="DU1097" s="89"/>
      <c r="DV1097" s="89"/>
      <c r="DW1097" s="89"/>
      <c r="DX1097" s="89"/>
      <c r="DY1097" s="89"/>
      <c r="DZ1097" s="89"/>
      <c r="EA1097" s="89"/>
      <c r="EB1097" s="89"/>
      <c r="EC1097" s="89"/>
      <c r="ED1097" s="89"/>
      <c r="EE1097" s="89"/>
      <c r="EF1097" s="89"/>
      <c r="EG1097" s="89"/>
      <c r="EH1097" s="89"/>
      <c r="EI1097" s="89"/>
      <c r="EJ1097" s="89"/>
      <c r="EK1097" s="89"/>
      <c r="EL1097" s="89"/>
      <c r="EM1097" s="89"/>
      <c r="EN1097" s="89"/>
      <c r="EO1097" s="89"/>
      <c r="EP1097" s="89"/>
      <c r="EQ1097" s="89"/>
      <c r="ER1097" s="89"/>
      <c r="ES1097" s="89"/>
      <c r="ET1097" s="89"/>
      <c r="EU1097" s="89"/>
      <c r="EV1097" s="89"/>
      <c r="EW1097" s="89"/>
      <c r="EX1097" s="89"/>
      <c r="EY1097" s="89"/>
      <c r="EZ1097" s="89"/>
      <c r="FA1097" s="89"/>
      <c r="FB1097" s="89"/>
      <c r="FC1097" s="89"/>
      <c r="FD1097" s="89"/>
      <c r="FE1097" s="89"/>
      <c r="FF1097" s="89"/>
      <c r="FG1097" s="89"/>
      <c r="FH1097" s="89"/>
      <c r="FI1097" s="89"/>
      <c r="FJ1097" s="89"/>
      <c r="FK1097" s="89"/>
      <c r="FL1097" s="89"/>
    </row>
    <row r="1098" spans="1:168" s="88" customFormat="1" ht="15" customHeight="1" x14ac:dyDescent="0.25">
      <c r="A1098" s="167">
        <v>75</v>
      </c>
      <c r="B1098" s="2" t="s">
        <v>1205</v>
      </c>
      <c r="C1098" s="1" t="s">
        <v>34</v>
      </c>
      <c r="D1098" s="1" t="s">
        <v>1087</v>
      </c>
      <c r="E1098" s="1" t="s">
        <v>1131</v>
      </c>
      <c r="F1098" s="1" t="s">
        <v>32</v>
      </c>
      <c r="G1098" s="3">
        <v>15000</v>
      </c>
      <c r="H1098" s="58">
        <v>0</v>
      </c>
      <c r="I1098" s="3">
        <v>25</v>
      </c>
      <c r="J1098" s="3">
        <f t="shared" si="300"/>
        <v>430.5</v>
      </c>
      <c r="K1098" s="55">
        <f t="shared" si="301"/>
        <v>1065</v>
      </c>
      <c r="L1098" s="55">
        <f t="shared" si="302"/>
        <v>172.5</v>
      </c>
      <c r="M1098" s="3">
        <f t="shared" si="303"/>
        <v>456</v>
      </c>
      <c r="N1098" s="55">
        <f t="shared" si="304"/>
        <v>1063.5</v>
      </c>
      <c r="O1098" s="5">
        <v>0</v>
      </c>
      <c r="P1098" s="3">
        <f t="shared" si="305"/>
        <v>3187.5</v>
      </c>
      <c r="Q1098" s="3">
        <f t="shared" si="306"/>
        <v>911.5</v>
      </c>
      <c r="R1098" s="3">
        <f t="shared" si="307"/>
        <v>2301</v>
      </c>
      <c r="S1098" s="57">
        <f t="shared" si="308"/>
        <v>14088.5</v>
      </c>
      <c r="T1098" s="1">
        <v>111</v>
      </c>
      <c r="U1098" s="89"/>
      <c r="V1098" s="89"/>
      <c r="W1098" s="89"/>
      <c r="X1098" s="89"/>
      <c r="Y1098" s="89"/>
      <c r="Z1098" s="89"/>
      <c r="AA1098" s="89"/>
      <c r="AB1098" s="89"/>
      <c r="AC1098" s="89"/>
      <c r="AD1098" s="89"/>
      <c r="AE1098" s="89"/>
      <c r="AF1098" s="89"/>
      <c r="AG1098" s="89"/>
      <c r="AH1098" s="89"/>
      <c r="AI1098" s="89"/>
      <c r="AJ1098" s="89"/>
      <c r="AK1098" s="89"/>
      <c r="AL1098" s="89"/>
      <c r="AM1098" s="89"/>
      <c r="AN1098" s="89"/>
      <c r="AO1098" s="89"/>
      <c r="AP1098" s="89"/>
      <c r="AQ1098" s="89"/>
      <c r="AR1098" s="89"/>
      <c r="AS1098" s="89"/>
      <c r="AT1098" s="89"/>
      <c r="AU1098" s="89"/>
      <c r="AV1098" s="89"/>
      <c r="AW1098" s="89"/>
      <c r="AX1098" s="89"/>
      <c r="AY1098" s="89"/>
      <c r="AZ1098" s="89"/>
      <c r="BA1098" s="89"/>
      <c r="BB1098" s="89"/>
      <c r="BC1098" s="89"/>
      <c r="BD1098" s="89"/>
      <c r="BE1098" s="89"/>
      <c r="BF1098" s="89"/>
      <c r="BG1098" s="89"/>
      <c r="BH1098" s="89"/>
      <c r="BI1098" s="89"/>
      <c r="BJ1098" s="89"/>
      <c r="BK1098" s="89"/>
      <c r="BL1098" s="89"/>
      <c r="BM1098" s="89"/>
      <c r="BN1098" s="89"/>
      <c r="BO1098" s="89"/>
      <c r="BP1098" s="89"/>
      <c r="BQ1098" s="89"/>
      <c r="BR1098" s="89"/>
      <c r="BS1098" s="89"/>
      <c r="BT1098" s="89"/>
      <c r="BU1098" s="89"/>
      <c r="BV1098" s="89"/>
      <c r="BW1098" s="89"/>
      <c r="BX1098" s="89"/>
      <c r="BY1098" s="89"/>
      <c r="BZ1098" s="89"/>
      <c r="CA1098" s="89"/>
      <c r="CB1098" s="89"/>
      <c r="CC1098" s="89"/>
      <c r="CD1098" s="89"/>
      <c r="CE1098" s="89"/>
      <c r="CF1098" s="89"/>
      <c r="CG1098" s="89"/>
      <c r="CH1098" s="89"/>
      <c r="CI1098" s="89"/>
      <c r="CJ1098" s="89"/>
      <c r="CK1098" s="89"/>
      <c r="CL1098" s="89"/>
      <c r="CM1098" s="89"/>
      <c r="CN1098" s="89"/>
      <c r="CO1098" s="89"/>
      <c r="CP1098" s="89"/>
      <c r="CQ1098" s="89"/>
      <c r="CR1098" s="89"/>
      <c r="CS1098" s="89"/>
      <c r="CT1098" s="89"/>
      <c r="CU1098" s="89"/>
      <c r="CV1098" s="89"/>
      <c r="CW1098" s="89"/>
      <c r="CX1098" s="89"/>
      <c r="CY1098" s="89"/>
      <c r="CZ1098" s="89"/>
      <c r="DA1098" s="89"/>
      <c r="DB1098" s="89"/>
      <c r="DC1098" s="89"/>
      <c r="DD1098" s="89"/>
      <c r="DE1098" s="89"/>
      <c r="DF1098" s="89"/>
      <c r="DG1098" s="89"/>
      <c r="DH1098" s="89"/>
      <c r="DI1098" s="89"/>
      <c r="DJ1098" s="89"/>
      <c r="DK1098" s="89"/>
      <c r="DL1098" s="89"/>
      <c r="DM1098" s="89"/>
      <c r="DN1098" s="89"/>
      <c r="DO1098" s="89"/>
      <c r="DP1098" s="89"/>
      <c r="DQ1098" s="89"/>
      <c r="DR1098" s="89"/>
      <c r="DS1098" s="89"/>
      <c r="DT1098" s="89"/>
      <c r="DU1098" s="89"/>
      <c r="DV1098" s="89"/>
      <c r="DW1098" s="89"/>
      <c r="DX1098" s="89"/>
      <c r="DY1098" s="89"/>
      <c r="DZ1098" s="89"/>
      <c r="EA1098" s="89"/>
      <c r="EB1098" s="89"/>
      <c r="EC1098" s="89"/>
      <c r="ED1098" s="89"/>
      <c r="EE1098" s="89"/>
      <c r="EF1098" s="89"/>
      <c r="EG1098" s="89"/>
      <c r="EH1098" s="89"/>
      <c r="EI1098" s="89"/>
      <c r="EJ1098" s="89"/>
      <c r="EK1098" s="89"/>
      <c r="EL1098" s="89"/>
      <c r="EM1098" s="89"/>
      <c r="EN1098" s="89"/>
      <c r="EO1098" s="89"/>
      <c r="EP1098" s="89"/>
      <c r="EQ1098" s="89"/>
      <c r="ER1098" s="89"/>
      <c r="ES1098" s="89"/>
      <c r="ET1098" s="89"/>
      <c r="EU1098" s="89"/>
      <c r="EV1098" s="89"/>
      <c r="EW1098" s="89"/>
      <c r="EX1098" s="89"/>
      <c r="EY1098" s="89"/>
      <c r="EZ1098" s="89"/>
      <c r="FA1098" s="89"/>
      <c r="FB1098" s="89"/>
      <c r="FC1098" s="89"/>
      <c r="FD1098" s="89"/>
      <c r="FE1098" s="89"/>
      <c r="FF1098" s="89"/>
      <c r="FG1098" s="89"/>
      <c r="FH1098" s="89"/>
      <c r="FI1098" s="89"/>
      <c r="FJ1098" s="89"/>
      <c r="FK1098" s="89"/>
      <c r="FL1098" s="89"/>
    </row>
    <row r="1099" spans="1:168" s="88" customFormat="1" ht="15" customHeight="1" x14ac:dyDescent="0.25">
      <c r="A1099" s="167">
        <v>76</v>
      </c>
      <c r="B1099" s="2" t="s">
        <v>1206</v>
      </c>
      <c r="C1099" s="1" t="s">
        <v>34</v>
      </c>
      <c r="D1099" s="1" t="s">
        <v>1087</v>
      </c>
      <c r="E1099" s="1" t="s">
        <v>1131</v>
      </c>
      <c r="F1099" s="1" t="s">
        <v>32</v>
      </c>
      <c r="G1099" s="3">
        <v>15000</v>
      </c>
      <c r="H1099" s="58">
        <v>0</v>
      </c>
      <c r="I1099" s="3">
        <v>25</v>
      </c>
      <c r="J1099" s="3">
        <f t="shared" si="300"/>
        <v>430.5</v>
      </c>
      <c r="K1099" s="55">
        <f t="shared" si="301"/>
        <v>1065</v>
      </c>
      <c r="L1099" s="55">
        <f t="shared" si="302"/>
        <v>172.5</v>
      </c>
      <c r="M1099" s="3">
        <f t="shared" si="303"/>
        <v>456</v>
      </c>
      <c r="N1099" s="55">
        <f t="shared" si="304"/>
        <v>1063.5</v>
      </c>
      <c r="O1099" s="5">
        <v>0</v>
      </c>
      <c r="P1099" s="3">
        <f t="shared" si="305"/>
        <v>3187.5</v>
      </c>
      <c r="Q1099" s="3">
        <f t="shared" si="306"/>
        <v>911.5</v>
      </c>
      <c r="R1099" s="3">
        <f t="shared" si="307"/>
        <v>2301</v>
      </c>
      <c r="S1099" s="57">
        <f t="shared" si="308"/>
        <v>14088.5</v>
      </c>
      <c r="T1099" s="1">
        <v>111</v>
      </c>
      <c r="U1099" s="89"/>
      <c r="V1099" s="89"/>
      <c r="W1099" s="89"/>
      <c r="X1099" s="89"/>
      <c r="Y1099" s="89"/>
      <c r="Z1099" s="89"/>
      <c r="AA1099" s="89"/>
      <c r="AB1099" s="89"/>
      <c r="AC1099" s="89"/>
      <c r="AD1099" s="89"/>
      <c r="AE1099" s="89"/>
      <c r="AF1099" s="89"/>
      <c r="AG1099" s="89"/>
      <c r="AH1099" s="89"/>
      <c r="AI1099" s="89"/>
      <c r="AJ1099" s="89"/>
      <c r="AK1099" s="89"/>
      <c r="AL1099" s="89"/>
      <c r="AM1099" s="89"/>
      <c r="AN1099" s="89"/>
      <c r="AO1099" s="89"/>
      <c r="AP1099" s="89"/>
      <c r="AQ1099" s="89"/>
      <c r="AR1099" s="89"/>
      <c r="AS1099" s="89"/>
      <c r="AT1099" s="89"/>
      <c r="AU1099" s="89"/>
      <c r="AV1099" s="89"/>
      <c r="AW1099" s="89"/>
      <c r="AX1099" s="89"/>
      <c r="AY1099" s="89"/>
      <c r="AZ1099" s="89"/>
      <c r="BA1099" s="89"/>
      <c r="BB1099" s="89"/>
      <c r="BC1099" s="89"/>
      <c r="BD1099" s="89"/>
      <c r="BE1099" s="89"/>
      <c r="BF1099" s="89"/>
      <c r="BG1099" s="89"/>
      <c r="BH1099" s="89"/>
      <c r="BI1099" s="89"/>
      <c r="BJ1099" s="89"/>
      <c r="BK1099" s="89"/>
      <c r="BL1099" s="89"/>
      <c r="BM1099" s="89"/>
      <c r="BN1099" s="89"/>
      <c r="BO1099" s="89"/>
      <c r="BP1099" s="89"/>
      <c r="BQ1099" s="89"/>
      <c r="BR1099" s="89"/>
      <c r="BS1099" s="89"/>
      <c r="BT1099" s="89"/>
      <c r="BU1099" s="89"/>
      <c r="BV1099" s="89"/>
      <c r="BW1099" s="89"/>
      <c r="BX1099" s="89"/>
      <c r="BY1099" s="89"/>
      <c r="BZ1099" s="89"/>
      <c r="CA1099" s="89"/>
      <c r="CB1099" s="89"/>
      <c r="CC1099" s="89"/>
      <c r="CD1099" s="89"/>
      <c r="CE1099" s="89"/>
      <c r="CF1099" s="89"/>
      <c r="CG1099" s="89"/>
      <c r="CH1099" s="89"/>
      <c r="CI1099" s="89"/>
      <c r="CJ1099" s="89"/>
      <c r="CK1099" s="89"/>
      <c r="CL1099" s="89"/>
      <c r="CM1099" s="89"/>
      <c r="CN1099" s="89"/>
      <c r="CO1099" s="89"/>
      <c r="CP1099" s="89"/>
      <c r="CQ1099" s="89"/>
      <c r="CR1099" s="89"/>
      <c r="CS1099" s="89"/>
      <c r="CT1099" s="89"/>
      <c r="CU1099" s="89"/>
      <c r="CV1099" s="89"/>
      <c r="CW1099" s="89"/>
      <c r="CX1099" s="89"/>
      <c r="CY1099" s="89"/>
      <c r="CZ1099" s="89"/>
      <c r="DA1099" s="89"/>
      <c r="DB1099" s="89"/>
      <c r="DC1099" s="89"/>
      <c r="DD1099" s="89"/>
      <c r="DE1099" s="89"/>
      <c r="DF1099" s="89"/>
      <c r="DG1099" s="89"/>
      <c r="DH1099" s="89"/>
      <c r="DI1099" s="89"/>
      <c r="DJ1099" s="89"/>
      <c r="DK1099" s="89"/>
      <c r="DL1099" s="89"/>
      <c r="DM1099" s="89"/>
      <c r="DN1099" s="89"/>
      <c r="DO1099" s="89"/>
      <c r="DP1099" s="89"/>
      <c r="DQ1099" s="89"/>
      <c r="DR1099" s="89"/>
      <c r="DS1099" s="89"/>
      <c r="DT1099" s="89"/>
      <c r="DU1099" s="89"/>
      <c r="DV1099" s="89"/>
      <c r="DW1099" s="89"/>
      <c r="DX1099" s="89"/>
      <c r="DY1099" s="89"/>
      <c r="DZ1099" s="89"/>
      <c r="EA1099" s="89"/>
      <c r="EB1099" s="89"/>
      <c r="EC1099" s="89"/>
      <c r="ED1099" s="89"/>
      <c r="EE1099" s="89"/>
      <c r="EF1099" s="89"/>
      <c r="EG1099" s="89"/>
      <c r="EH1099" s="89"/>
      <c r="EI1099" s="89"/>
      <c r="EJ1099" s="89"/>
      <c r="EK1099" s="89"/>
      <c r="EL1099" s="89"/>
      <c r="EM1099" s="89"/>
      <c r="EN1099" s="89"/>
      <c r="EO1099" s="89"/>
      <c r="EP1099" s="89"/>
      <c r="EQ1099" s="89"/>
      <c r="ER1099" s="89"/>
      <c r="ES1099" s="89"/>
      <c r="ET1099" s="89"/>
      <c r="EU1099" s="89"/>
      <c r="EV1099" s="89"/>
      <c r="EW1099" s="89"/>
      <c r="EX1099" s="89"/>
      <c r="EY1099" s="89"/>
      <c r="EZ1099" s="89"/>
      <c r="FA1099" s="89"/>
      <c r="FB1099" s="89"/>
      <c r="FC1099" s="89"/>
      <c r="FD1099" s="89"/>
      <c r="FE1099" s="89"/>
      <c r="FF1099" s="89"/>
      <c r="FG1099" s="89"/>
      <c r="FH1099" s="89"/>
      <c r="FI1099" s="89"/>
      <c r="FJ1099" s="89"/>
      <c r="FK1099" s="89"/>
      <c r="FL1099" s="89"/>
    </row>
    <row r="1100" spans="1:168" s="88" customFormat="1" ht="15" customHeight="1" x14ac:dyDescent="0.25">
      <c r="A1100" s="167">
        <v>77</v>
      </c>
      <c r="B1100" s="2" t="s">
        <v>1207</v>
      </c>
      <c r="C1100" s="1" t="s">
        <v>34</v>
      </c>
      <c r="D1100" s="1" t="s">
        <v>1087</v>
      </c>
      <c r="E1100" s="1" t="s">
        <v>1131</v>
      </c>
      <c r="F1100" s="1" t="s">
        <v>32</v>
      </c>
      <c r="G1100" s="3">
        <v>15000</v>
      </c>
      <c r="H1100" s="58">
        <v>0</v>
      </c>
      <c r="I1100" s="3">
        <v>25</v>
      </c>
      <c r="J1100" s="3">
        <f t="shared" si="300"/>
        <v>430.5</v>
      </c>
      <c r="K1100" s="55">
        <f t="shared" si="301"/>
        <v>1065</v>
      </c>
      <c r="L1100" s="55">
        <f t="shared" si="302"/>
        <v>172.5</v>
      </c>
      <c r="M1100" s="3">
        <f t="shared" si="303"/>
        <v>456</v>
      </c>
      <c r="N1100" s="55">
        <f t="shared" si="304"/>
        <v>1063.5</v>
      </c>
      <c r="O1100" s="5">
        <v>0</v>
      </c>
      <c r="P1100" s="3">
        <f t="shared" si="305"/>
        <v>3187.5</v>
      </c>
      <c r="Q1100" s="3">
        <f t="shared" si="306"/>
        <v>911.5</v>
      </c>
      <c r="R1100" s="3">
        <f t="shared" si="307"/>
        <v>2301</v>
      </c>
      <c r="S1100" s="57">
        <f t="shared" si="308"/>
        <v>14088.5</v>
      </c>
      <c r="T1100" s="1">
        <v>111</v>
      </c>
      <c r="U1100" s="89"/>
      <c r="V1100" s="89"/>
      <c r="W1100" s="89"/>
      <c r="X1100" s="89"/>
      <c r="Y1100" s="89"/>
      <c r="Z1100" s="89"/>
      <c r="AA1100" s="89"/>
      <c r="AB1100" s="89"/>
      <c r="AC1100" s="89"/>
      <c r="AD1100" s="89"/>
      <c r="AE1100" s="89"/>
      <c r="AF1100" s="89"/>
      <c r="AG1100" s="89"/>
      <c r="AH1100" s="89"/>
      <c r="AI1100" s="89"/>
      <c r="AJ1100" s="89"/>
      <c r="AK1100" s="89"/>
      <c r="AL1100" s="89"/>
      <c r="AM1100" s="89"/>
      <c r="AN1100" s="89"/>
      <c r="AO1100" s="89"/>
      <c r="AP1100" s="89"/>
      <c r="AQ1100" s="89"/>
      <c r="AR1100" s="89"/>
      <c r="AS1100" s="89"/>
      <c r="AT1100" s="89"/>
      <c r="AU1100" s="89"/>
      <c r="AV1100" s="89"/>
      <c r="AW1100" s="89"/>
      <c r="AX1100" s="89"/>
      <c r="AY1100" s="89"/>
      <c r="AZ1100" s="89"/>
      <c r="BA1100" s="89"/>
      <c r="BB1100" s="89"/>
      <c r="BC1100" s="89"/>
      <c r="BD1100" s="89"/>
      <c r="BE1100" s="89"/>
      <c r="BF1100" s="89"/>
      <c r="BG1100" s="89"/>
      <c r="BH1100" s="89"/>
      <c r="BI1100" s="89"/>
      <c r="BJ1100" s="89"/>
      <c r="BK1100" s="89"/>
      <c r="BL1100" s="89"/>
      <c r="BM1100" s="89"/>
      <c r="BN1100" s="89"/>
      <c r="BO1100" s="89"/>
      <c r="BP1100" s="89"/>
      <c r="BQ1100" s="89"/>
      <c r="BR1100" s="89"/>
      <c r="BS1100" s="89"/>
      <c r="BT1100" s="89"/>
      <c r="BU1100" s="89"/>
      <c r="BV1100" s="89"/>
      <c r="BW1100" s="89"/>
      <c r="BX1100" s="89"/>
      <c r="BY1100" s="89"/>
      <c r="BZ1100" s="89"/>
      <c r="CA1100" s="89"/>
      <c r="CB1100" s="89"/>
      <c r="CC1100" s="89"/>
      <c r="CD1100" s="89"/>
      <c r="CE1100" s="89"/>
      <c r="CF1100" s="89"/>
      <c r="CG1100" s="89"/>
      <c r="CH1100" s="89"/>
      <c r="CI1100" s="89"/>
      <c r="CJ1100" s="89"/>
      <c r="CK1100" s="89"/>
      <c r="CL1100" s="89"/>
      <c r="CM1100" s="89"/>
      <c r="CN1100" s="89"/>
      <c r="CO1100" s="89"/>
      <c r="CP1100" s="89"/>
      <c r="CQ1100" s="89"/>
      <c r="CR1100" s="89"/>
      <c r="CS1100" s="89"/>
      <c r="CT1100" s="89"/>
      <c r="CU1100" s="89"/>
      <c r="CV1100" s="89"/>
      <c r="CW1100" s="89"/>
      <c r="CX1100" s="89"/>
      <c r="CY1100" s="89"/>
      <c r="CZ1100" s="89"/>
      <c r="DA1100" s="89"/>
      <c r="DB1100" s="89"/>
      <c r="DC1100" s="89"/>
      <c r="DD1100" s="89"/>
      <c r="DE1100" s="89"/>
      <c r="DF1100" s="89"/>
      <c r="DG1100" s="89"/>
      <c r="DH1100" s="89"/>
      <c r="DI1100" s="89"/>
      <c r="DJ1100" s="89"/>
      <c r="DK1100" s="89"/>
      <c r="DL1100" s="89"/>
      <c r="DM1100" s="89"/>
      <c r="DN1100" s="89"/>
      <c r="DO1100" s="89"/>
      <c r="DP1100" s="89"/>
      <c r="DQ1100" s="89"/>
      <c r="DR1100" s="89"/>
      <c r="DS1100" s="89"/>
      <c r="DT1100" s="89"/>
      <c r="DU1100" s="89"/>
      <c r="DV1100" s="89"/>
      <c r="DW1100" s="89"/>
      <c r="DX1100" s="89"/>
      <c r="DY1100" s="89"/>
      <c r="DZ1100" s="89"/>
      <c r="EA1100" s="89"/>
      <c r="EB1100" s="89"/>
      <c r="EC1100" s="89"/>
      <c r="ED1100" s="89"/>
      <c r="EE1100" s="89"/>
      <c r="EF1100" s="89"/>
      <c r="EG1100" s="89"/>
      <c r="EH1100" s="89"/>
      <c r="EI1100" s="89"/>
      <c r="EJ1100" s="89"/>
      <c r="EK1100" s="89"/>
      <c r="EL1100" s="89"/>
      <c r="EM1100" s="89"/>
      <c r="EN1100" s="89"/>
      <c r="EO1100" s="89"/>
      <c r="EP1100" s="89"/>
      <c r="EQ1100" s="89"/>
      <c r="ER1100" s="89"/>
      <c r="ES1100" s="89"/>
      <c r="ET1100" s="89"/>
      <c r="EU1100" s="89"/>
      <c r="EV1100" s="89"/>
      <c r="EW1100" s="89"/>
      <c r="EX1100" s="89"/>
      <c r="EY1100" s="89"/>
      <c r="EZ1100" s="89"/>
      <c r="FA1100" s="89"/>
      <c r="FB1100" s="89"/>
      <c r="FC1100" s="89"/>
      <c r="FD1100" s="89"/>
      <c r="FE1100" s="89"/>
      <c r="FF1100" s="89"/>
      <c r="FG1100" s="89"/>
      <c r="FH1100" s="89"/>
      <c r="FI1100" s="89"/>
      <c r="FJ1100" s="89"/>
      <c r="FK1100" s="89"/>
      <c r="FL1100" s="89"/>
    </row>
    <row r="1101" spans="1:168" s="88" customFormat="1" ht="15" customHeight="1" x14ac:dyDescent="0.25">
      <c r="A1101" s="167">
        <v>78</v>
      </c>
      <c r="B1101" s="2" t="s">
        <v>1208</v>
      </c>
      <c r="C1101" s="1" t="s">
        <v>34</v>
      </c>
      <c r="D1101" s="1" t="s">
        <v>1087</v>
      </c>
      <c r="E1101" s="1" t="s">
        <v>1131</v>
      </c>
      <c r="F1101" s="1" t="s">
        <v>32</v>
      </c>
      <c r="G1101" s="3">
        <v>15000</v>
      </c>
      <c r="H1101" s="58">
        <v>0</v>
      </c>
      <c r="I1101" s="3">
        <v>25</v>
      </c>
      <c r="J1101" s="3">
        <f t="shared" si="300"/>
        <v>430.5</v>
      </c>
      <c r="K1101" s="55">
        <f t="shared" si="301"/>
        <v>1065</v>
      </c>
      <c r="L1101" s="55">
        <f t="shared" si="302"/>
        <v>172.5</v>
      </c>
      <c r="M1101" s="3">
        <f t="shared" si="303"/>
        <v>456</v>
      </c>
      <c r="N1101" s="55">
        <f t="shared" si="304"/>
        <v>1063.5</v>
      </c>
      <c r="O1101" s="5">
        <v>0</v>
      </c>
      <c r="P1101" s="3">
        <f t="shared" si="305"/>
        <v>3187.5</v>
      </c>
      <c r="Q1101" s="3">
        <f t="shared" si="306"/>
        <v>911.5</v>
      </c>
      <c r="R1101" s="3">
        <f t="shared" si="307"/>
        <v>2301</v>
      </c>
      <c r="S1101" s="57">
        <f t="shared" si="308"/>
        <v>14088.5</v>
      </c>
      <c r="T1101" s="1">
        <v>111</v>
      </c>
      <c r="U1101" s="89"/>
      <c r="V1101" s="89"/>
      <c r="W1101" s="89"/>
      <c r="X1101" s="89"/>
      <c r="Y1101" s="89"/>
      <c r="Z1101" s="89"/>
      <c r="AA1101" s="89"/>
      <c r="AB1101" s="89"/>
      <c r="AC1101" s="89"/>
      <c r="AD1101" s="89"/>
      <c r="AE1101" s="89"/>
      <c r="AF1101" s="89"/>
      <c r="AG1101" s="89"/>
      <c r="AH1101" s="89"/>
      <c r="AI1101" s="89"/>
      <c r="AJ1101" s="89"/>
      <c r="AK1101" s="89"/>
      <c r="AL1101" s="89"/>
      <c r="AM1101" s="89"/>
      <c r="AN1101" s="89"/>
      <c r="AO1101" s="89"/>
      <c r="AP1101" s="89"/>
      <c r="AQ1101" s="89"/>
      <c r="AR1101" s="89"/>
      <c r="AS1101" s="89"/>
      <c r="AT1101" s="89"/>
      <c r="AU1101" s="89"/>
      <c r="AV1101" s="89"/>
      <c r="AW1101" s="89"/>
      <c r="AX1101" s="89"/>
      <c r="AY1101" s="89"/>
      <c r="AZ1101" s="89"/>
      <c r="BA1101" s="89"/>
      <c r="BB1101" s="89"/>
      <c r="BC1101" s="89"/>
      <c r="BD1101" s="89"/>
      <c r="BE1101" s="89"/>
      <c r="BF1101" s="89"/>
      <c r="BG1101" s="89"/>
      <c r="BH1101" s="89"/>
      <c r="BI1101" s="89"/>
      <c r="BJ1101" s="89"/>
      <c r="BK1101" s="89"/>
      <c r="BL1101" s="89"/>
      <c r="BM1101" s="89"/>
      <c r="BN1101" s="89"/>
      <c r="BO1101" s="89"/>
      <c r="BP1101" s="89"/>
      <c r="BQ1101" s="89"/>
      <c r="BR1101" s="89"/>
      <c r="BS1101" s="89"/>
      <c r="BT1101" s="89"/>
      <c r="BU1101" s="89"/>
      <c r="BV1101" s="89"/>
      <c r="BW1101" s="89"/>
      <c r="BX1101" s="89"/>
      <c r="BY1101" s="89"/>
      <c r="BZ1101" s="89"/>
      <c r="CA1101" s="89"/>
      <c r="CB1101" s="89"/>
      <c r="CC1101" s="89"/>
      <c r="CD1101" s="89"/>
      <c r="CE1101" s="89"/>
      <c r="CF1101" s="89"/>
      <c r="CG1101" s="89"/>
      <c r="CH1101" s="89"/>
      <c r="CI1101" s="89"/>
      <c r="CJ1101" s="89"/>
      <c r="CK1101" s="89"/>
      <c r="CL1101" s="89"/>
      <c r="CM1101" s="89"/>
      <c r="CN1101" s="89"/>
      <c r="CO1101" s="89"/>
      <c r="CP1101" s="89"/>
      <c r="CQ1101" s="89"/>
      <c r="CR1101" s="89"/>
      <c r="CS1101" s="89"/>
      <c r="CT1101" s="89"/>
      <c r="CU1101" s="89"/>
      <c r="CV1101" s="89"/>
      <c r="CW1101" s="89"/>
      <c r="CX1101" s="89"/>
      <c r="CY1101" s="89"/>
      <c r="CZ1101" s="89"/>
      <c r="DA1101" s="89"/>
      <c r="DB1101" s="89"/>
      <c r="DC1101" s="89"/>
      <c r="DD1101" s="89"/>
      <c r="DE1101" s="89"/>
      <c r="DF1101" s="89"/>
      <c r="DG1101" s="89"/>
      <c r="DH1101" s="89"/>
      <c r="DI1101" s="89"/>
      <c r="DJ1101" s="89"/>
      <c r="DK1101" s="89"/>
      <c r="DL1101" s="89"/>
      <c r="DM1101" s="89"/>
      <c r="DN1101" s="89"/>
      <c r="DO1101" s="89"/>
      <c r="DP1101" s="89"/>
      <c r="DQ1101" s="89"/>
      <c r="DR1101" s="89"/>
      <c r="DS1101" s="89"/>
      <c r="DT1101" s="89"/>
      <c r="DU1101" s="89"/>
      <c r="DV1101" s="89"/>
      <c r="DW1101" s="89"/>
      <c r="DX1101" s="89"/>
      <c r="DY1101" s="89"/>
      <c r="DZ1101" s="89"/>
      <c r="EA1101" s="89"/>
      <c r="EB1101" s="89"/>
      <c r="EC1101" s="89"/>
      <c r="ED1101" s="89"/>
      <c r="EE1101" s="89"/>
      <c r="EF1101" s="89"/>
      <c r="EG1101" s="89"/>
      <c r="EH1101" s="89"/>
      <c r="EI1101" s="89"/>
      <c r="EJ1101" s="89"/>
      <c r="EK1101" s="89"/>
      <c r="EL1101" s="89"/>
      <c r="EM1101" s="89"/>
      <c r="EN1101" s="89"/>
      <c r="EO1101" s="89"/>
      <c r="EP1101" s="89"/>
      <c r="EQ1101" s="89"/>
      <c r="ER1101" s="89"/>
      <c r="ES1101" s="89"/>
      <c r="ET1101" s="89"/>
      <c r="EU1101" s="89"/>
      <c r="EV1101" s="89"/>
      <c r="EW1101" s="89"/>
      <c r="EX1101" s="89"/>
      <c r="EY1101" s="89"/>
      <c r="EZ1101" s="89"/>
      <c r="FA1101" s="89"/>
      <c r="FB1101" s="89"/>
      <c r="FC1101" s="89"/>
      <c r="FD1101" s="89"/>
      <c r="FE1101" s="89"/>
      <c r="FF1101" s="89"/>
      <c r="FG1101" s="89"/>
      <c r="FH1101" s="89"/>
      <c r="FI1101" s="89"/>
      <c r="FJ1101" s="89"/>
      <c r="FK1101" s="89"/>
      <c r="FL1101" s="89"/>
    </row>
    <row r="1102" spans="1:168" s="88" customFormat="1" ht="15" customHeight="1" x14ac:dyDescent="0.25">
      <c r="A1102" s="167">
        <v>79</v>
      </c>
      <c r="B1102" s="2" t="s">
        <v>1209</v>
      </c>
      <c r="C1102" s="1" t="s">
        <v>34</v>
      </c>
      <c r="D1102" s="1" t="s">
        <v>1087</v>
      </c>
      <c r="E1102" s="1" t="s">
        <v>1131</v>
      </c>
      <c r="F1102" s="1" t="s">
        <v>32</v>
      </c>
      <c r="G1102" s="3">
        <v>15000</v>
      </c>
      <c r="H1102" s="58">
        <v>0</v>
      </c>
      <c r="I1102" s="3">
        <v>25</v>
      </c>
      <c r="J1102" s="3">
        <f t="shared" si="300"/>
        <v>430.5</v>
      </c>
      <c r="K1102" s="55">
        <f t="shared" si="301"/>
        <v>1065</v>
      </c>
      <c r="L1102" s="55">
        <f t="shared" si="302"/>
        <v>172.5</v>
      </c>
      <c r="M1102" s="3">
        <f t="shared" si="303"/>
        <v>456</v>
      </c>
      <c r="N1102" s="55">
        <f t="shared" si="304"/>
        <v>1063.5</v>
      </c>
      <c r="O1102" s="5">
        <v>0</v>
      </c>
      <c r="P1102" s="3">
        <f t="shared" si="305"/>
        <v>3187.5</v>
      </c>
      <c r="Q1102" s="3">
        <f t="shared" si="306"/>
        <v>911.5</v>
      </c>
      <c r="R1102" s="3">
        <f t="shared" si="307"/>
        <v>2301</v>
      </c>
      <c r="S1102" s="57">
        <f t="shared" si="308"/>
        <v>14088.5</v>
      </c>
      <c r="T1102" s="1">
        <v>111</v>
      </c>
      <c r="U1102" s="89"/>
      <c r="V1102" s="89"/>
      <c r="W1102" s="89"/>
      <c r="X1102" s="89"/>
      <c r="Y1102" s="89"/>
      <c r="Z1102" s="89"/>
      <c r="AA1102" s="89"/>
      <c r="AB1102" s="89"/>
      <c r="AC1102" s="89"/>
      <c r="AD1102" s="89"/>
      <c r="AE1102" s="89"/>
      <c r="AF1102" s="89"/>
      <c r="AG1102" s="89"/>
      <c r="AH1102" s="89"/>
      <c r="AI1102" s="89"/>
      <c r="AJ1102" s="89"/>
      <c r="AK1102" s="89"/>
      <c r="AL1102" s="89"/>
      <c r="AM1102" s="89"/>
      <c r="AN1102" s="89"/>
      <c r="AO1102" s="89"/>
      <c r="AP1102" s="89"/>
      <c r="AQ1102" s="89"/>
      <c r="AR1102" s="89"/>
      <c r="AS1102" s="89"/>
      <c r="AT1102" s="89"/>
      <c r="AU1102" s="89"/>
      <c r="AV1102" s="89"/>
      <c r="AW1102" s="89"/>
      <c r="AX1102" s="89"/>
      <c r="AY1102" s="89"/>
      <c r="AZ1102" s="89"/>
      <c r="BA1102" s="89"/>
      <c r="BB1102" s="89"/>
      <c r="BC1102" s="89"/>
      <c r="BD1102" s="89"/>
      <c r="BE1102" s="89"/>
      <c r="BF1102" s="89"/>
      <c r="BG1102" s="89"/>
      <c r="BH1102" s="89"/>
      <c r="BI1102" s="89"/>
      <c r="BJ1102" s="89"/>
      <c r="BK1102" s="89"/>
      <c r="BL1102" s="89"/>
      <c r="BM1102" s="89"/>
      <c r="BN1102" s="89"/>
      <c r="BO1102" s="89"/>
      <c r="BP1102" s="89"/>
      <c r="BQ1102" s="89"/>
      <c r="BR1102" s="89"/>
      <c r="BS1102" s="89"/>
      <c r="BT1102" s="89"/>
      <c r="BU1102" s="89"/>
      <c r="BV1102" s="89"/>
      <c r="BW1102" s="89"/>
      <c r="BX1102" s="89"/>
      <c r="BY1102" s="89"/>
      <c r="BZ1102" s="89"/>
      <c r="CA1102" s="89"/>
      <c r="CB1102" s="89"/>
      <c r="CC1102" s="89"/>
      <c r="CD1102" s="89"/>
      <c r="CE1102" s="89"/>
      <c r="CF1102" s="89"/>
      <c r="CG1102" s="89"/>
      <c r="CH1102" s="89"/>
      <c r="CI1102" s="89"/>
      <c r="CJ1102" s="89"/>
      <c r="CK1102" s="89"/>
      <c r="CL1102" s="89"/>
      <c r="CM1102" s="89"/>
      <c r="CN1102" s="89"/>
      <c r="CO1102" s="89"/>
      <c r="CP1102" s="89"/>
      <c r="CQ1102" s="89"/>
      <c r="CR1102" s="89"/>
      <c r="CS1102" s="89"/>
      <c r="CT1102" s="89"/>
      <c r="CU1102" s="89"/>
      <c r="CV1102" s="89"/>
      <c r="CW1102" s="89"/>
      <c r="CX1102" s="89"/>
      <c r="CY1102" s="89"/>
      <c r="CZ1102" s="89"/>
      <c r="DA1102" s="89"/>
      <c r="DB1102" s="89"/>
      <c r="DC1102" s="89"/>
      <c r="DD1102" s="89"/>
      <c r="DE1102" s="89"/>
      <c r="DF1102" s="89"/>
      <c r="DG1102" s="89"/>
      <c r="DH1102" s="89"/>
      <c r="DI1102" s="89"/>
      <c r="DJ1102" s="89"/>
      <c r="DK1102" s="89"/>
      <c r="DL1102" s="89"/>
      <c r="DM1102" s="89"/>
      <c r="DN1102" s="89"/>
      <c r="DO1102" s="89"/>
      <c r="DP1102" s="89"/>
      <c r="DQ1102" s="89"/>
      <c r="DR1102" s="89"/>
      <c r="DS1102" s="89"/>
      <c r="DT1102" s="89"/>
      <c r="DU1102" s="89"/>
      <c r="DV1102" s="89"/>
      <c r="DW1102" s="89"/>
      <c r="DX1102" s="89"/>
      <c r="DY1102" s="89"/>
      <c r="DZ1102" s="89"/>
      <c r="EA1102" s="89"/>
      <c r="EB1102" s="89"/>
      <c r="EC1102" s="89"/>
      <c r="ED1102" s="89"/>
      <c r="EE1102" s="89"/>
      <c r="EF1102" s="89"/>
      <c r="EG1102" s="89"/>
      <c r="EH1102" s="89"/>
      <c r="EI1102" s="89"/>
      <c r="EJ1102" s="89"/>
      <c r="EK1102" s="89"/>
      <c r="EL1102" s="89"/>
      <c r="EM1102" s="89"/>
      <c r="EN1102" s="89"/>
      <c r="EO1102" s="89"/>
      <c r="EP1102" s="89"/>
      <c r="EQ1102" s="89"/>
      <c r="ER1102" s="89"/>
      <c r="ES1102" s="89"/>
      <c r="ET1102" s="89"/>
      <c r="EU1102" s="89"/>
      <c r="EV1102" s="89"/>
      <c r="EW1102" s="89"/>
      <c r="EX1102" s="89"/>
      <c r="EY1102" s="89"/>
      <c r="EZ1102" s="89"/>
      <c r="FA1102" s="89"/>
      <c r="FB1102" s="89"/>
      <c r="FC1102" s="89"/>
      <c r="FD1102" s="89"/>
      <c r="FE1102" s="89"/>
      <c r="FF1102" s="89"/>
      <c r="FG1102" s="89"/>
      <c r="FH1102" s="89"/>
      <c r="FI1102" s="89"/>
      <c r="FJ1102" s="89"/>
      <c r="FK1102" s="89"/>
      <c r="FL1102" s="89"/>
    </row>
    <row r="1103" spans="1:168" s="88" customFormat="1" ht="15" customHeight="1" x14ac:dyDescent="0.25">
      <c r="A1103" s="167">
        <v>80</v>
      </c>
      <c r="B1103" s="2" t="s">
        <v>1210</v>
      </c>
      <c r="C1103" s="1" t="s">
        <v>34</v>
      </c>
      <c r="D1103" s="1" t="s">
        <v>1087</v>
      </c>
      <c r="E1103" s="1" t="s">
        <v>1131</v>
      </c>
      <c r="F1103" s="1" t="s">
        <v>32</v>
      </c>
      <c r="G1103" s="3">
        <v>15000</v>
      </c>
      <c r="H1103" s="58">
        <v>0</v>
      </c>
      <c r="I1103" s="3">
        <v>25</v>
      </c>
      <c r="J1103" s="3">
        <f t="shared" si="300"/>
        <v>430.5</v>
      </c>
      <c r="K1103" s="55">
        <f t="shared" si="301"/>
        <v>1065</v>
      </c>
      <c r="L1103" s="55">
        <f t="shared" si="302"/>
        <v>172.5</v>
      </c>
      <c r="M1103" s="3">
        <f t="shared" si="303"/>
        <v>456</v>
      </c>
      <c r="N1103" s="55">
        <f t="shared" si="304"/>
        <v>1063.5</v>
      </c>
      <c r="O1103" s="5">
        <v>0</v>
      </c>
      <c r="P1103" s="3">
        <f t="shared" si="305"/>
        <v>3187.5</v>
      </c>
      <c r="Q1103" s="3">
        <f t="shared" si="306"/>
        <v>911.5</v>
      </c>
      <c r="R1103" s="3">
        <f t="shared" si="307"/>
        <v>2301</v>
      </c>
      <c r="S1103" s="57">
        <f t="shared" si="308"/>
        <v>14088.5</v>
      </c>
      <c r="T1103" s="1">
        <v>111</v>
      </c>
      <c r="U1103" s="89"/>
      <c r="V1103" s="89"/>
      <c r="W1103" s="89"/>
      <c r="X1103" s="89"/>
      <c r="Y1103" s="89"/>
      <c r="Z1103" s="89"/>
      <c r="AA1103" s="89"/>
      <c r="AB1103" s="89"/>
      <c r="AC1103" s="89"/>
      <c r="AD1103" s="89"/>
      <c r="AE1103" s="89"/>
      <c r="AF1103" s="89"/>
      <c r="AG1103" s="89"/>
      <c r="AH1103" s="89"/>
      <c r="AI1103" s="89"/>
      <c r="AJ1103" s="89"/>
      <c r="AK1103" s="89"/>
      <c r="AL1103" s="89"/>
      <c r="AM1103" s="89"/>
      <c r="AN1103" s="89"/>
      <c r="AO1103" s="89"/>
      <c r="AP1103" s="89"/>
      <c r="AQ1103" s="89"/>
      <c r="AR1103" s="89"/>
      <c r="AS1103" s="89"/>
      <c r="AT1103" s="89"/>
      <c r="AU1103" s="89"/>
      <c r="AV1103" s="89"/>
      <c r="AW1103" s="89"/>
      <c r="AX1103" s="89"/>
      <c r="AY1103" s="89"/>
      <c r="AZ1103" s="89"/>
      <c r="BA1103" s="89"/>
      <c r="BB1103" s="89"/>
      <c r="BC1103" s="89"/>
      <c r="BD1103" s="89"/>
      <c r="BE1103" s="89"/>
      <c r="BF1103" s="89"/>
      <c r="BG1103" s="89"/>
      <c r="BH1103" s="89"/>
      <c r="BI1103" s="89"/>
      <c r="BJ1103" s="89"/>
      <c r="BK1103" s="89"/>
      <c r="BL1103" s="89"/>
      <c r="BM1103" s="89"/>
      <c r="BN1103" s="89"/>
      <c r="BO1103" s="89"/>
      <c r="BP1103" s="89"/>
      <c r="BQ1103" s="89"/>
      <c r="BR1103" s="89"/>
      <c r="BS1103" s="89"/>
      <c r="BT1103" s="89"/>
      <c r="BU1103" s="89"/>
      <c r="BV1103" s="89"/>
      <c r="BW1103" s="89"/>
      <c r="BX1103" s="89"/>
      <c r="BY1103" s="89"/>
      <c r="BZ1103" s="89"/>
      <c r="CA1103" s="89"/>
      <c r="CB1103" s="89"/>
      <c r="CC1103" s="89"/>
      <c r="CD1103" s="89"/>
      <c r="CE1103" s="89"/>
      <c r="CF1103" s="89"/>
      <c r="CG1103" s="89"/>
      <c r="CH1103" s="89"/>
      <c r="CI1103" s="89"/>
      <c r="CJ1103" s="89"/>
      <c r="CK1103" s="89"/>
      <c r="CL1103" s="89"/>
      <c r="CM1103" s="89"/>
      <c r="CN1103" s="89"/>
      <c r="CO1103" s="89"/>
      <c r="CP1103" s="89"/>
      <c r="CQ1103" s="89"/>
      <c r="CR1103" s="89"/>
      <c r="CS1103" s="89"/>
      <c r="CT1103" s="89"/>
      <c r="CU1103" s="89"/>
      <c r="CV1103" s="89"/>
      <c r="CW1103" s="89"/>
      <c r="CX1103" s="89"/>
      <c r="CY1103" s="89"/>
      <c r="CZ1103" s="89"/>
      <c r="DA1103" s="89"/>
      <c r="DB1103" s="89"/>
      <c r="DC1103" s="89"/>
      <c r="DD1103" s="89"/>
      <c r="DE1103" s="89"/>
      <c r="DF1103" s="89"/>
      <c r="DG1103" s="89"/>
      <c r="DH1103" s="89"/>
      <c r="DI1103" s="89"/>
      <c r="DJ1103" s="89"/>
      <c r="DK1103" s="89"/>
      <c r="DL1103" s="89"/>
      <c r="DM1103" s="89"/>
      <c r="DN1103" s="89"/>
      <c r="DO1103" s="89"/>
      <c r="DP1103" s="89"/>
      <c r="DQ1103" s="89"/>
      <c r="DR1103" s="89"/>
      <c r="DS1103" s="89"/>
      <c r="DT1103" s="89"/>
      <c r="DU1103" s="89"/>
      <c r="DV1103" s="89"/>
      <c r="DW1103" s="89"/>
      <c r="DX1103" s="89"/>
      <c r="DY1103" s="89"/>
      <c r="DZ1103" s="89"/>
      <c r="EA1103" s="89"/>
      <c r="EB1103" s="89"/>
      <c r="EC1103" s="89"/>
      <c r="ED1103" s="89"/>
      <c r="EE1103" s="89"/>
      <c r="EF1103" s="89"/>
      <c r="EG1103" s="89"/>
      <c r="EH1103" s="89"/>
      <c r="EI1103" s="89"/>
      <c r="EJ1103" s="89"/>
      <c r="EK1103" s="89"/>
      <c r="EL1103" s="89"/>
      <c r="EM1103" s="89"/>
      <c r="EN1103" s="89"/>
      <c r="EO1103" s="89"/>
      <c r="EP1103" s="89"/>
      <c r="EQ1103" s="89"/>
      <c r="ER1103" s="89"/>
      <c r="ES1103" s="89"/>
      <c r="ET1103" s="89"/>
      <c r="EU1103" s="89"/>
      <c r="EV1103" s="89"/>
      <c r="EW1103" s="89"/>
      <c r="EX1103" s="89"/>
      <c r="EY1103" s="89"/>
      <c r="EZ1103" s="89"/>
      <c r="FA1103" s="89"/>
      <c r="FB1103" s="89"/>
      <c r="FC1103" s="89"/>
      <c r="FD1103" s="89"/>
      <c r="FE1103" s="89"/>
      <c r="FF1103" s="89"/>
      <c r="FG1103" s="89"/>
      <c r="FH1103" s="89"/>
      <c r="FI1103" s="89"/>
      <c r="FJ1103" s="89"/>
      <c r="FK1103" s="89"/>
      <c r="FL1103" s="89"/>
    </row>
    <row r="1104" spans="1:168" s="88" customFormat="1" ht="15" customHeight="1" x14ac:dyDescent="0.25">
      <c r="A1104" s="167">
        <v>81</v>
      </c>
      <c r="B1104" s="2" t="s">
        <v>1211</v>
      </c>
      <c r="C1104" s="1" t="s">
        <v>34</v>
      </c>
      <c r="D1104" s="1" t="s">
        <v>1087</v>
      </c>
      <c r="E1104" s="1" t="s">
        <v>1131</v>
      </c>
      <c r="F1104" s="1" t="s">
        <v>32</v>
      </c>
      <c r="G1104" s="3">
        <v>15000</v>
      </c>
      <c r="H1104" s="58">
        <v>0</v>
      </c>
      <c r="I1104" s="3">
        <v>25</v>
      </c>
      <c r="J1104" s="3">
        <f t="shared" si="300"/>
        <v>430.5</v>
      </c>
      <c r="K1104" s="55">
        <f t="shared" si="301"/>
        <v>1065</v>
      </c>
      <c r="L1104" s="55">
        <f t="shared" si="302"/>
        <v>172.5</v>
      </c>
      <c r="M1104" s="3">
        <f t="shared" si="303"/>
        <v>456</v>
      </c>
      <c r="N1104" s="55">
        <f t="shared" si="304"/>
        <v>1063.5</v>
      </c>
      <c r="O1104" s="5">
        <v>0</v>
      </c>
      <c r="P1104" s="3">
        <f t="shared" si="305"/>
        <v>3187.5</v>
      </c>
      <c r="Q1104" s="3">
        <f t="shared" si="306"/>
        <v>911.5</v>
      </c>
      <c r="R1104" s="3">
        <f t="shared" si="307"/>
        <v>2301</v>
      </c>
      <c r="S1104" s="57">
        <f t="shared" si="308"/>
        <v>14088.5</v>
      </c>
      <c r="T1104" s="1">
        <v>111</v>
      </c>
      <c r="U1104" s="89"/>
      <c r="V1104" s="89"/>
      <c r="W1104" s="89"/>
      <c r="X1104" s="89"/>
      <c r="Y1104" s="89"/>
      <c r="Z1104" s="89"/>
      <c r="AA1104" s="89"/>
      <c r="AB1104" s="89"/>
      <c r="AC1104" s="89"/>
      <c r="AD1104" s="89"/>
      <c r="AE1104" s="89"/>
      <c r="AF1104" s="89"/>
      <c r="AG1104" s="89"/>
      <c r="AH1104" s="89"/>
      <c r="AI1104" s="89"/>
      <c r="AJ1104" s="89"/>
      <c r="AK1104" s="89"/>
      <c r="AL1104" s="89"/>
      <c r="AM1104" s="89"/>
      <c r="AN1104" s="89"/>
      <c r="AO1104" s="89"/>
      <c r="AP1104" s="89"/>
      <c r="AQ1104" s="89"/>
      <c r="AR1104" s="89"/>
      <c r="AS1104" s="89"/>
      <c r="AT1104" s="89"/>
      <c r="AU1104" s="89"/>
      <c r="AV1104" s="89"/>
      <c r="AW1104" s="89"/>
      <c r="AX1104" s="89"/>
      <c r="AY1104" s="89"/>
      <c r="AZ1104" s="89"/>
      <c r="BA1104" s="89"/>
      <c r="BB1104" s="89"/>
      <c r="BC1104" s="89"/>
      <c r="BD1104" s="89"/>
      <c r="BE1104" s="89"/>
      <c r="BF1104" s="89"/>
      <c r="BG1104" s="89"/>
      <c r="BH1104" s="89"/>
      <c r="BI1104" s="89"/>
      <c r="BJ1104" s="89"/>
      <c r="BK1104" s="89"/>
      <c r="BL1104" s="89"/>
      <c r="BM1104" s="89"/>
      <c r="BN1104" s="89"/>
      <c r="BO1104" s="89"/>
      <c r="BP1104" s="89"/>
      <c r="BQ1104" s="89"/>
      <c r="BR1104" s="89"/>
      <c r="BS1104" s="89"/>
      <c r="BT1104" s="89"/>
      <c r="BU1104" s="89"/>
      <c r="BV1104" s="89"/>
      <c r="BW1104" s="89"/>
      <c r="BX1104" s="89"/>
      <c r="BY1104" s="89"/>
      <c r="BZ1104" s="89"/>
      <c r="CA1104" s="89"/>
      <c r="CB1104" s="89"/>
      <c r="CC1104" s="89"/>
      <c r="CD1104" s="89"/>
      <c r="CE1104" s="89"/>
      <c r="CF1104" s="89"/>
      <c r="CG1104" s="89"/>
      <c r="CH1104" s="89"/>
      <c r="CI1104" s="89"/>
      <c r="CJ1104" s="89"/>
      <c r="CK1104" s="89"/>
      <c r="CL1104" s="89"/>
      <c r="CM1104" s="89"/>
      <c r="CN1104" s="89"/>
      <c r="CO1104" s="89"/>
      <c r="CP1104" s="89"/>
      <c r="CQ1104" s="89"/>
      <c r="CR1104" s="89"/>
      <c r="CS1104" s="89"/>
      <c r="CT1104" s="89"/>
      <c r="CU1104" s="89"/>
      <c r="CV1104" s="89"/>
      <c r="CW1104" s="89"/>
      <c r="CX1104" s="89"/>
      <c r="CY1104" s="89"/>
      <c r="CZ1104" s="89"/>
      <c r="DA1104" s="89"/>
      <c r="DB1104" s="89"/>
      <c r="DC1104" s="89"/>
      <c r="DD1104" s="89"/>
      <c r="DE1104" s="89"/>
      <c r="DF1104" s="89"/>
      <c r="DG1104" s="89"/>
      <c r="DH1104" s="89"/>
      <c r="DI1104" s="89"/>
      <c r="DJ1104" s="89"/>
      <c r="DK1104" s="89"/>
      <c r="DL1104" s="89"/>
      <c r="DM1104" s="89"/>
      <c r="DN1104" s="89"/>
      <c r="DO1104" s="89"/>
      <c r="DP1104" s="89"/>
      <c r="DQ1104" s="89"/>
      <c r="DR1104" s="89"/>
      <c r="DS1104" s="89"/>
      <c r="DT1104" s="89"/>
      <c r="DU1104" s="89"/>
      <c r="DV1104" s="89"/>
      <c r="DW1104" s="89"/>
      <c r="DX1104" s="89"/>
      <c r="DY1104" s="89"/>
      <c r="DZ1104" s="89"/>
      <c r="EA1104" s="89"/>
      <c r="EB1104" s="89"/>
      <c r="EC1104" s="89"/>
      <c r="ED1104" s="89"/>
      <c r="EE1104" s="89"/>
      <c r="EF1104" s="89"/>
      <c r="EG1104" s="89"/>
      <c r="EH1104" s="89"/>
      <c r="EI1104" s="89"/>
      <c r="EJ1104" s="89"/>
      <c r="EK1104" s="89"/>
      <c r="EL1104" s="89"/>
      <c r="EM1104" s="89"/>
      <c r="EN1104" s="89"/>
      <c r="EO1104" s="89"/>
      <c r="EP1104" s="89"/>
      <c r="EQ1104" s="89"/>
      <c r="ER1104" s="89"/>
      <c r="ES1104" s="89"/>
      <c r="ET1104" s="89"/>
      <c r="EU1104" s="89"/>
      <c r="EV1104" s="89"/>
      <c r="EW1104" s="89"/>
      <c r="EX1104" s="89"/>
      <c r="EY1104" s="89"/>
      <c r="EZ1104" s="89"/>
      <c r="FA1104" s="89"/>
      <c r="FB1104" s="89"/>
      <c r="FC1104" s="89"/>
      <c r="FD1104" s="89"/>
      <c r="FE1104" s="89"/>
      <c r="FF1104" s="89"/>
      <c r="FG1104" s="89"/>
      <c r="FH1104" s="89"/>
      <c r="FI1104" s="89"/>
      <c r="FJ1104" s="89"/>
      <c r="FK1104" s="89"/>
      <c r="FL1104" s="89"/>
    </row>
    <row r="1105" spans="1:168" s="88" customFormat="1" ht="15" customHeight="1" x14ac:dyDescent="0.25">
      <c r="A1105" s="167">
        <v>82</v>
      </c>
      <c r="B1105" s="2" t="s">
        <v>1212</v>
      </c>
      <c r="C1105" s="1" t="s">
        <v>34</v>
      </c>
      <c r="D1105" s="1" t="s">
        <v>1087</v>
      </c>
      <c r="E1105" s="1" t="s">
        <v>1131</v>
      </c>
      <c r="F1105" s="1" t="s">
        <v>32</v>
      </c>
      <c r="G1105" s="3">
        <v>15000</v>
      </c>
      <c r="H1105" s="58">
        <v>0</v>
      </c>
      <c r="I1105" s="3">
        <v>25</v>
      </c>
      <c r="J1105" s="3">
        <f t="shared" si="300"/>
        <v>430.5</v>
      </c>
      <c r="K1105" s="55">
        <f t="shared" si="301"/>
        <v>1065</v>
      </c>
      <c r="L1105" s="55">
        <f t="shared" si="302"/>
        <v>172.5</v>
      </c>
      <c r="M1105" s="3">
        <f t="shared" si="303"/>
        <v>456</v>
      </c>
      <c r="N1105" s="55">
        <f t="shared" si="304"/>
        <v>1063.5</v>
      </c>
      <c r="O1105" s="5">
        <v>0</v>
      </c>
      <c r="P1105" s="3">
        <f t="shared" si="305"/>
        <v>3187.5</v>
      </c>
      <c r="Q1105" s="3">
        <f t="shared" si="306"/>
        <v>911.5</v>
      </c>
      <c r="R1105" s="3">
        <f t="shared" si="307"/>
        <v>2301</v>
      </c>
      <c r="S1105" s="57">
        <f t="shared" si="308"/>
        <v>14088.5</v>
      </c>
      <c r="T1105" s="1">
        <v>111</v>
      </c>
      <c r="U1105" s="89"/>
      <c r="V1105" s="89"/>
      <c r="W1105" s="89"/>
      <c r="X1105" s="89"/>
      <c r="Y1105" s="89"/>
      <c r="Z1105" s="89"/>
      <c r="AA1105" s="89"/>
      <c r="AB1105" s="89"/>
      <c r="AC1105" s="89"/>
      <c r="AD1105" s="89"/>
      <c r="AE1105" s="89"/>
      <c r="AF1105" s="89"/>
      <c r="AG1105" s="89"/>
      <c r="AH1105" s="89"/>
      <c r="AI1105" s="89"/>
      <c r="AJ1105" s="89"/>
      <c r="AK1105" s="89"/>
      <c r="AL1105" s="89"/>
      <c r="AM1105" s="89"/>
      <c r="AN1105" s="89"/>
      <c r="AO1105" s="89"/>
      <c r="AP1105" s="89"/>
      <c r="AQ1105" s="89"/>
      <c r="AR1105" s="89"/>
      <c r="AS1105" s="89"/>
      <c r="AT1105" s="89"/>
      <c r="AU1105" s="89"/>
      <c r="AV1105" s="89"/>
      <c r="AW1105" s="89"/>
      <c r="AX1105" s="89"/>
      <c r="AY1105" s="89"/>
      <c r="AZ1105" s="89"/>
      <c r="BA1105" s="89"/>
      <c r="BB1105" s="89"/>
      <c r="BC1105" s="89"/>
      <c r="BD1105" s="89"/>
      <c r="BE1105" s="89"/>
      <c r="BF1105" s="89"/>
      <c r="BG1105" s="89"/>
      <c r="BH1105" s="89"/>
      <c r="BI1105" s="89"/>
      <c r="BJ1105" s="89"/>
      <c r="BK1105" s="89"/>
      <c r="BL1105" s="89"/>
      <c r="BM1105" s="89"/>
      <c r="BN1105" s="89"/>
      <c r="BO1105" s="89"/>
      <c r="BP1105" s="89"/>
      <c r="BQ1105" s="89"/>
      <c r="BR1105" s="89"/>
      <c r="BS1105" s="89"/>
      <c r="BT1105" s="89"/>
      <c r="BU1105" s="89"/>
      <c r="BV1105" s="89"/>
      <c r="BW1105" s="89"/>
      <c r="BX1105" s="89"/>
      <c r="BY1105" s="89"/>
      <c r="BZ1105" s="89"/>
      <c r="CA1105" s="89"/>
      <c r="CB1105" s="89"/>
      <c r="CC1105" s="89"/>
      <c r="CD1105" s="89"/>
      <c r="CE1105" s="89"/>
      <c r="CF1105" s="89"/>
      <c r="CG1105" s="89"/>
      <c r="CH1105" s="89"/>
      <c r="CI1105" s="89"/>
      <c r="CJ1105" s="89"/>
      <c r="CK1105" s="89"/>
      <c r="CL1105" s="89"/>
      <c r="CM1105" s="89"/>
      <c r="CN1105" s="89"/>
      <c r="CO1105" s="89"/>
      <c r="CP1105" s="89"/>
      <c r="CQ1105" s="89"/>
      <c r="CR1105" s="89"/>
      <c r="CS1105" s="89"/>
      <c r="CT1105" s="89"/>
      <c r="CU1105" s="89"/>
      <c r="CV1105" s="89"/>
      <c r="CW1105" s="89"/>
      <c r="CX1105" s="89"/>
      <c r="CY1105" s="89"/>
      <c r="CZ1105" s="89"/>
      <c r="DA1105" s="89"/>
      <c r="DB1105" s="89"/>
      <c r="DC1105" s="89"/>
      <c r="DD1105" s="89"/>
      <c r="DE1105" s="89"/>
      <c r="DF1105" s="89"/>
      <c r="DG1105" s="89"/>
      <c r="DH1105" s="89"/>
      <c r="DI1105" s="89"/>
      <c r="DJ1105" s="89"/>
      <c r="DK1105" s="89"/>
      <c r="DL1105" s="89"/>
      <c r="DM1105" s="89"/>
      <c r="DN1105" s="89"/>
      <c r="DO1105" s="89"/>
      <c r="DP1105" s="89"/>
      <c r="DQ1105" s="89"/>
      <c r="DR1105" s="89"/>
      <c r="DS1105" s="89"/>
      <c r="DT1105" s="89"/>
      <c r="DU1105" s="89"/>
      <c r="DV1105" s="89"/>
      <c r="DW1105" s="89"/>
      <c r="DX1105" s="89"/>
      <c r="DY1105" s="89"/>
      <c r="DZ1105" s="89"/>
      <c r="EA1105" s="89"/>
      <c r="EB1105" s="89"/>
      <c r="EC1105" s="89"/>
      <c r="ED1105" s="89"/>
      <c r="EE1105" s="89"/>
      <c r="EF1105" s="89"/>
      <c r="EG1105" s="89"/>
      <c r="EH1105" s="89"/>
      <c r="EI1105" s="89"/>
      <c r="EJ1105" s="89"/>
      <c r="EK1105" s="89"/>
      <c r="EL1105" s="89"/>
      <c r="EM1105" s="89"/>
      <c r="EN1105" s="89"/>
      <c r="EO1105" s="89"/>
      <c r="EP1105" s="89"/>
      <c r="EQ1105" s="89"/>
      <c r="ER1105" s="89"/>
      <c r="ES1105" s="89"/>
      <c r="ET1105" s="89"/>
      <c r="EU1105" s="89"/>
      <c r="EV1105" s="89"/>
      <c r="EW1105" s="89"/>
      <c r="EX1105" s="89"/>
      <c r="EY1105" s="89"/>
      <c r="EZ1105" s="89"/>
      <c r="FA1105" s="89"/>
      <c r="FB1105" s="89"/>
      <c r="FC1105" s="89"/>
      <c r="FD1105" s="89"/>
      <c r="FE1105" s="89"/>
      <c r="FF1105" s="89"/>
      <c r="FG1105" s="89"/>
      <c r="FH1105" s="89"/>
      <c r="FI1105" s="89"/>
      <c r="FJ1105" s="89"/>
      <c r="FK1105" s="89"/>
      <c r="FL1105" s="89"/>
    </row>
    <row r="1106" spans="1:168" s="88" customFormat="1" ht="15" customHeight="1" x14ac:dyDescent="0.25">
      <c r="A1106" s="167">
        <v>83</v>
      </c>
      <c r="B1106" s="2" t="s">
        <v>1213</v>
      </c>
      <c r="C1106" s="1" t="s">
        <v>34</v>
      </c>
      <c r="D1106" s="1" t="s">
        <v>1087</v>
      </c>
      <c r="E1106" s="1" t="s">
        <v>1131</v>
      </c>
      <c r="F1106" s="1" t="s">
        <v>32</v>
      </c>
      <c r="G1106" s="3">
        <v>15000</v>
      </c>
      <c r="H1106" s="58">
        <v>0</v>
      </c>
      <c r="I1106" s="3">
        <v>25</v>
      </c>
      <c r="J1106" s="3">
        <f t="shared" si="300"/>
        <v>430.5</v>
      </c>
      <c r="K1106" s="55">
        <f t="shared" si="301"/>
        <v>1065</v>
      </c>
      <c r="L1106" s="55">
        <f t="shared" si="302"/>
        <v>172.5</v>
      </c>
      <c r="M1106" s="3">
        <f t="shared" si="303"/>
        <v>456</v>
      </c>
      <c r="N1106" s="55">
        <f t="shared" si="304"/>
        <v>1063.5</v>
      </c>
      <c r="O1106" s="5">
        <v>0</v>
      </c>
      <c r="P1106" s="3">
        <f t="shared" si="305"/>
        <v>3187.5</v>
      </c>
      <c r="Q1106" s="3">
        <f t="shared" si="306"/>
        <v>911.5</v>
      </c>
      <c r="R1106" s="3">
        <f t="shared" si="307"/>
        <v>2301</v>
      </c>
      <c r="S1106" s="57">
        <f t="shared" si="308"/>
        <v>14088.5</v>
      </c>
      <c r="T1106" s="1">
        <v>111</v>
      </c>
      <c r="U1106" s="89"/>
      <c r="V1106" s="89"/>
      <c r="W1106" s="89"/>
      <c r="X1106" s="89"/>
      <c r="Y1106" s="89"/>
      <c r="Z1106" s="89"/>
      <c r="AA1106" s="89"/>
      <c r="AB1106" s="89"/>
      <c r="AC1106" s="89"/>
      <c r="AD1106" s="89"/>
      <c r="AE1106" s="89"/>
      <c r="AF1106" s="89"/>
      <c r="AG1106" s="89"/>
      <c r="AH1106" s="89"/>
      <c r="AI1106" s="89"/>
      <c r="AJ1106" s="89"/>
      <c r="AK1106" s="89"/>
      <c r="AL1106" s="89"/>
      <c r="AM1106" s="89"/>
      <c r="AN1106" s="89"/>
      <c r="AO1106" s="89"/>
      <c r="AP1106" s="89"/>
      <c r="AQ1106" s="89"/>
      <c r="AR1106" s="89"/>
      <c r="AS1106" s="89"/>
      <c r="AT1106" s="89"/>
      <c r="AU1106" s="89"/>
      <c r="AV1106" s="89"/>
      <c r="AW1106" s="89"/>
      <c r="AX1106" s="89"/>
      <c r="AY1106" s="89"/>
      <c r="AZ1106" s="89"/>
      <c r="BA1106" s="89"/>
      <c r="BB1106" s="89"/>
      <c r="BC1106" s="89"/>
      <c r="BD1106" s="89"/>
      <c r="BE1106" s="89"/>
      <c r="BF1106" s="89"/>
      <c r="BG1106" s="89"/>
      <c r="BH1106" s="89"/>
      <c r="BI1106" s="89"/>
      <c r="BJ1106" s="89"/>
      <c r="BK1106" s="89"/>
      <c r="BL1106" s="89"/>
      <c r="BM1106" s="89"/>
      <c r="BN1106" s="89"/>
      <c r="BO1106" s="89"/>
      <c r="BP1106" s="89"/>
      <c r="BQ1106" s="89"/>
      <c r="BR1106" s="89"/>
      <c r="BS1106" s="89"/>
      <c r="BT1106" s="89"/>
      <c r="BU1106" s="89"/>
      <c r="BV1106" s="89"/>
      <c r="BW1106" s="89"/>
      <c r="BX1106" s="89"/>
      <c r="BY1106" s="89"/>
      <c r="BZ1106" s="89"/>
      <c r="CA1106" s="89"/>
      <c r="CB1106" s="89"/>
      <c r="CC1106" s="89"/>
      <c r="CD1106" s="89"/>
      <c r="CE1106" s="89"/>
      <c r="CF1106" s="89"/>
      <c r="CG1106" s="89"/>
      <c r="CH1106" s="89"/>
      <c r="CI1106" s="89"/>
      <c r="CJ1106" s="89"/>
      <c r="CK1106" s="89"/>
      <c r="CL1106" s="89"/>
      <c r="CM1106" s="89"/>
      <c r="CN1106" s="89"/>
      <c r="CO1106" s="89"/>
      <c r="CP1106" s="89"/>
      <c r="CQ1106" s="89"/>
      <c r="CR1106" s="89"/>
      <c r="CS1106" s="89"/>
      <c r="CT1106" s="89"/>
      <c r="CU1106" s="89"/>
      <c r="CV1106" s="89"/>
      <c r="CW1106" s="89"/>
      <c r="CX1106" s="89"/>
      <c r="CY1106" s="89"/>
      <c r="CZ1106" s="89"/>
      <c r="DA1106" s="89"/>
      <c r="DB1106" s="89"/>
      <c r="DC1106" s="89"/>
      <c r="DD1106" s="89"/>
      <c r="DE1106" s="89"/>
      <c r="DF1106" s="89"/>
      <c r="DG1106" s="89"/>
      <c r="DH1106" s="89"/>
      <c r="DI1106" s="89"/>
      <c r="DJ1106" s="89"/>
      <c r="DK1106" s="89"/>
      <c r="DL1106" s="89"/>
      <c r="DM1106" s="89"/>
      <c r="DN1106" s="89"/>
      <c r="DO1106" s="89"/>
      <c r="DP1106" s="89"/>
      <c r="DQ1106" s="89"/>
      <c r="DR1106" s="89"/>
      <c r="DS1106" s="89"/>
      <c r="DT1106" s="89"/>
      <c r="DU1106" s="89"/>
      <c r="DV1106" s="89"/>
      <c r="DW1106" s="89"/>
      <c r="DX1106" s="89"/>
      <c r="DY1106" s="89"/>
      <c r="DZ1106" s="89"/>
      <c r="EA1106" s="89"/>
      <c r="EB1106" s="89"/>
      <c r="EC1106" s="89"/>
      <c r="ED1106" s="89"/>
      <c r="EE1106" s="89"/>
      <c r="EF1106" s="89"/>
      <c r="EG1106" s="89"/>
      <c r="EH1106" s="89"/>
      <c r="EI1106" s="89"/>
      <c r="EJ1106" s="89"/>
      <c r="EK1106" s="89"/>
      <c r="EL1106" s="89"/>
      <c r="EM1106" s="89"/>
      <c r="EN1106" s="89"/>
      <c r="EO1106" s="89"/>
      <c r="EP1106" s="89"/>
      <c r="EQ1106" s="89"/>
      <c r="ER1106" s="89"/>
      <c r="ES1106" s="89"/>
      <c r="ET1106" s="89"/>
      <c r="EU1106" s="89"/>
      <c r="EV1106" s="89"/>
      <c r="EW1106" s="89"/>
      <c r="EX1106" s="89"/>
      <c r="EY1106" s="89"/>
      <c r="EZ1106" s="89"/>
      <c r="FA1106" s="89"/>
      <c r="FB1106" s="89"/>
      <c r="FC1106" s="89"/>
      <c r="FD1106" s="89"/>
      <c r="FE1106" s="89"/>
      <c r="FF1106" s="89"/>
      <c r="FG1106" s="89"/>
      <c r="FH1106" s="89"/>
      <c r="FI1106" s="89"/>
      <c r="FJ1106" s="89"/>
      <c r="FK1106" s="89"/>
      <c r="FL1106" s="89"/>
    </row>
    <row r="1107" spans="1:168" s="88" customFormat="1" ht="15" customHeight="1" x14ac:dyDescent="0.25">
      <c r="A1107" s="167">
        <v>84</v>
      </c>
      <c r="B1107" s="2" t="s">
        <v>1214</v>
      </c>
      <c r="C1107" s="1" t="s">
        <v>34</v>
      </c>
      <c r="D1107" s="1" t="s">
        <v>1087</v>
      </c>
      <c r="E1107" s="1" t="s">
        <v>1131</v>
      </c>
      <c r="F1107" s="1" t="s">
        <v>32</v>
      </c>
      <c r="G1107" s="3">
        <v>15000</v>
      </c>
      <c r="H1107" s="58">
        <v>0</v>
      </c>
      <c r="I1107" s="3">
        <v>25</v>
      </c>
      <c r="J1107" s="3">
        <f t="shared" si="300"/>
        <v>430.5</v>
      </c>
      <c r="K1107" s="55">
        <f t="shared" si="301"/>
        <v>1065</v>
      </c>
      <c r="L1107" s="55">
        <f t="shared" si="302"/>
        <v>172.5</v>
      </c>
      <c r="M1107" s="3">
        <f t="shared" si="303"/>
        <v>456</v>
      </c>
      <c r="N1107" s="55">
        <f t="shared" si="304"/>
        <v>1063.5</v>
      </c>
      <c r="O1107" s="5">
        <v>0</v>
      </c>
      <c r="P1107" s="3">
        <f t="shared" si="305"/>
        <v>3187.5</v>
      </c>
      <c r="Q1107" s="3">
        <f t="shared" si="306"/>
        <v>911.5</v>
      </c>
      <c r="R1107" s="3">
        <f t="shared" si="307"/>
        <v>2301</v>
      </c>
      <c r="S1107" s="57">
        <f t="shared" si="308"/>
        <v>14088.5</v>
      </c>
      <c r="T1107" s="1">
        <v>111</v>
      </c>
      <c r="U1107" s="89"/>
      <c r="V1107" s="89"/>
      <c r="W1107" s="89"/>
      <c r="X1107" s="89"/>
      <c r="Y1107" s="89"/>
      <c r="Z1107" s="89"/>
      <c r="AA1107" s="89"/>
      <c r="AB1107" s="89"/>
      <c r="AC1107" s="89"/>
      <c r="AD1107" s="89"/>
      <c r="AE1107" s="89"/>
      <c r="AF1107" s="89"/>
      <c r="AG1107" s="89"/>
      <c r="AH1107" s="89"/>
      <c r="AI1107" s="89"/>
      <c r="AJ1107" s="89"/>
      <c r="AK1107" s="89"/>
      <c r="AL1107" s="89"/>
      <c r="AM1107" s="89"/>
      <c r="AN1107" s="89"/>
      <c r="AO1107" s="89"/>
      <c r="AP1107" s="89"/>
      <c r="AQ1107" s="89"/>
      <c r="AR1107" s="89"/>
      <c r="AS1107" s="89"/>
      <c r="AT1107" s="89"/>
      <c r="AU1107" s="89"/>
      <c r="AV1107" s="89"/>
      <c r="AW1107" s="89"/>
      <c r="AX1107" s="89"/>
      <c r="AY1107" s="89"/>
      <c r="AZ1107" s="89"/>
      <c r="BA1107" s="89"/>
      <c r="BB1107" s="89"/>
      <c r="BC1107" s="89"/>
      <c r="BD1107" s="89"/>
      <c r="BE1107" s="89"/>
      <c r="BF1107" s="89"/>
      <c r="BG1107" s="89"/>
      <c r="BH1107" s="89"/>
      <c r="BI1107" s="89"/>
      <c r="BJ1107" s="89"/>
      <c r="BK1107" s="89"/>
      <c r="BL1107" s="89"/>
      <c r="BM1107" s="89"/>
      <c r="BN1107" s="89"/>
      <c r="BO1107" s="89"/>
      <c r="BP1107" s="89"/>
      <c r="BQ1107" s="89"/>
      <c r="BR1107" s="89"/>
      <c r="BS1107" s="89"/>
      <c r="BT1107" s="89"/>
      <c r="BU1107" s="89"/>
      <c r="BV1107" s="89"/>
      <c r="BW1107" s="89"/>
      <c r="BX1107" s="89"/>
      <c r="BY1107" s="89"/>
      <c r="BZ1107" s="89"/>
      <c r="CA1107" s="89"/>
      <c r="CB1107" s="89"/>
      <c r="CC1107" s="89"/>
      <c r="CD1107" s="89"/>
      <c r="CE1107" s="89"/>
      <c r="CF1107" s="89"/>
      <c r="CG1107" s="89"/>
      <c r="CH1107" s="89"/>
      <c r="CI1107" s="89"/>
      <c r="CJ1107" s="89"/>
      <c r="CK1107" s="89"/>
      <c r="CL1107" s="89"/>
      <c r="CM1107" s="89"/>
      <c r="CN1107" s="89"/>
      <c r="CO1107" s="89"/>
      <c r="CP1107" s="89"/>
      <c r="CQ1107" s="89"/>
      <c r="CR1107" s="89"/>
      <c r="CS1107" s="89"/>
      <c r="CT1107" s="89"/>
      <c r="CU1107" s="89"/>
      <c r="CV1107" s="89"/>
      <c r="CW1107" s="89"/>
      <c r="CX1107" s="89"/>
      <c r="CY1107" s="89"/>
      <c r="CZ1107" s="89"/>
      <c r="DA1107" s="89"/>
      <c r="DB1107" s="89"/>
      <c r="DC1107" s="89"/>
      <c r="DD1107" s="89"/>
      <c r="DE1107" s="89"/>
      <c r="DF1107" s="89"/>
      <c r="DG1107" s="89"/>
      <c r="DH1107" s="89"/>
      <c r="DI1107" s="89"/>
      <c r="DJ1107" s="89"/>
      <c r="DK1107" s="89"/>
      <c r="DL1107" s="89"/>
      <c r="DM1107" s="89"/>
      <c r="DN1107" s="89"/>
      <c r="DO1107" s="89"/>
      <c r="DP1107" s="89"/>
      <c r="DQ1107" s="89"/>
      <c r="DR1107" s="89"/>
      <c r="DS1107" s="89"/>
      <c r="DT1107" s="89"/>
      <c r="DU1107" s="89"/>
      <c r="DV1107" s="89"/>
      <c r="DW1107" s="89"/>
      <c r="DX1107" s="89"/>
      <c r="DY1107" s="89"/>
      <c r="DZ1107" s="89"/>
      <c r="EA1107" s="89"/>
      <c r="EB1107" s="89"/>
      <c r="EC1107" s="89"/>
      <c r="ED1107" s="89"/>
      <c r="EE1107" s="89"/>
      <c r="EF1107" s="89"/>
      <c r="EG1107" s="89"/>
      <c r="EH1107" s="89"/>
      <c r="EI1107" s="89"/>
      <c r="EJ1107" s="89"/>
      <c r="EK1107" s="89"/>
      <c r="EL1107" s="89"/>
      <c r="EM1107" s="89"/>
      <c r="EN1107" s="89"/>
      <c r="EO1107" s="89"/>
      <c r="EP1107" s="89"/>
      <c r="EQ1107" s="89"/>
      <c r="ER1107" s="89"/>
      <c r="ES1107" s="89"/>
      <c r="ET1107" s="89"/>
      <c r="EU1107" s="89"/>
      <c r="EV1107" s="89"/>
      <c r="EW1107" s="89"/>
      <c r="EX1107" s="89"/>
      <c r="EY1107" s="89"/>
      <c r="EZ1107" s="89"/>
      <c r="FA1107" s="89"/>
      <c r="FB1107" s="89"/>
      <c r="FC1107" s="89"/>
      <c r="FD1107" s="89"/>
      <c r="FE1107" s="89"/>
      <c r="FF1107" s="89"/>
      <c r="FG1107" s="89"/>
      <c r="FH1107" s="89"/>
      <c r="FI1107" s="89"/>
      <c r="FJ1107" s="89"/>
      <c r="FK1107" s="89"/>
      <c r="FL1107" s="89"/>
    </row>
    <row r="1108" spans="1:168" s="88" customFormat="1" ht="15" customHeight="1" x14ac:dyDescent="0.25">
      <c r="A1108" s="167">
        <v>85</v>
      </c>
      <c r="B1108" s="2" t="s">
        <v>1215</v>
      </c>
      <c r="C1108" s="1" t="s">
        <v>34</v>
      </c>
      <c r="D1108" s="1" t="s">
        <v>1087</v>
      </c>
      <c r="E1108" s="1" t="s">
        <v>1131</v>
      </c>
      <c r="F1108" s="1" t="s">
        <v>32</v>
      </c>
      <c r="G1108" s="3">
        <v>15000</v>
      </c>
      <c r="H1108" s="58">
        <v>0</v>
      </c>
      <c r="I1108" s="3">
        <v>25</v>
      </c>
      <c r="J1108" s="3">
        <f t="shared" si="300"/>
        <v>430.5</v>
      </c>
      <c r="K1108" s="55">
        <f t="shared" si="301"/>
        <v>1065</v>
      </c>
      <c r="L1108" s="55">
        <f t="shared" si="302"/>
        <v>172.5</v>
      </c>
      <c r="M1108" s="3">
        <f t="shared" si="303"/>
        <v>456</v>
      </c>
      <c r="N1108" s="55">
        <f t="shared" si="304"/>
        <v>1063.5</v>
      </c>
      <c r="O1108" s="5">
        <v>0</v>
      </c>
      <c r="P1108" s="3">
        <f t="shared" si="305"/>
        <v>3187.5</v>
      </c>
      <c r="Q1108" s="3">
        <f t="shared" si="306"/>
        <v>911.5</v>
      </c>
      <c r="R1108" s="3">
        <f t="shared" si="307"/>
        <v>2301</v>
      </c>
      <c r="S1108" s="57">
        <f t="shared" si="308"/>
        <v>14088.5</v>
      </c>
      <c r="T1108" s="1">
        <v>111</v>
      </c>
      <c r="U1108" s="89"/>
      <c r="V1108" s="89"/>
      <c r="W1108" s="89"/>
      <c r="X1108" s="89"/>
      <c r="Y1108" s="89"/>
      <c r="Z1108" s="89"/>
      <c r="AA1108" s="89"/>
      <c r="AB1108" s="89"/>
      <c r="AC1108" s="89"/>
      <c r="AD1108" s="89"/>
      <c r="AE1108" s="89"/>
      <c r="AF1108" s="89"/>
      <c r="AG1108" s="89"/>
      <c r="AH1108" s="89"/>
      <c r="AI1108" s="89"/>
      <c r="AJ1108" s="89"/>
      <c r="AK1108" s="89"/>
      <c r="AL1108" s="89"/>
      <c r="AM1108" s="89"/>
      <c r="AN1108" s="89"/>
      <c r="AO1108" s="89"/>
      <c r="AP1108" s="89"/>
      <c r="AQ1108" s="89"/>
      <c r="AR1108" s="89"/>
      <c r="AS1108" s="89"/>
      <c r="AT1108" s="89"/>
      <c r="AU1108" s="89"/>
      <c r="AV1108" s="89"/>
      <c r="AW1108" s="89"/>
      <c r="AX1108" s="89"/>
      <c r="AY1108" s="89"/>
      <c r="AZ1108" s="89"/>
      <c r="BA1108" s="89"/>
      <c r="BB1108" s="89"/>
      <c r="BC1108" s="89"/>
      <c r="BD1108" s="89"/>
      <c r="BE1108" s="89"/>
      <c r="BF1108" s="89"/>
      <c r="BG1108" s="89"/>
      <c r="BH1108" s="89"/>
      <c r="BI1108" s="89"/>
      <c r="BJ1108" s="89"/>
      <c r="BK1108" s="89"/>
      <c r="BL1108" s="89"/>
      <c r="BM1108" s="89"/>
      <c r="BN1108" s="89"/>
      <c r="BO1108" s="89"/>
      <c r="BP1108" s="89"/>
      <c r="BQ1108" s="89"/>
      <c r="BR1108" s="89"/>
      <c r="BS1108" s="89"/>
      <c r="BT1108" s="89"/>
      <c r="BU1108" s="89"/>
      <c r="BV1108" s="89"/>
      <c r="BW1108" s="89"/>
      <c r="BX1108" s="89"/>
      <c r="BY1108" s="89"/>
      <c r="BZ1108" s="89"/>
      <c r="CA1108" s="89"/>
      <c r="CB1108" s="89"/>
      <c r="CC1108" s="89"/>
      <c r="CD1108" s="89"/>
      <c r="CE1108" s="89"/>
      <c r="CF1108" s="89"/>
      <c r="CG1108" s="89"/>
      <c r="CH1108" s="89"/>
      <c r="CI1108" s="89"/>
      <c r="CJ1108" s="89"/>
      <c r="CK1108" s="89"/>
      <c r="CL1108" s="89"/>
      <c r="CM1108" s="89"/>
      <c r="CN1108" s="89"/>
      <c r="CO1108" s="89"/>
      <c r="CP1108" s="89"/>
      <c r="CQ1108" s="89"/>
      <c r="CR1108" s="89"/>
      <c r="CS1108" s="89"/>
      <c r="CT1108" s="89"/>
      <c r="CU1108" s="89"/>
      <c r="CV1108" s="89"/>
      <c r="CW1108" s="89"/>
      <c r="CX1108" s="89"/>
      <c r="CY1108" s="89"/>
      <c r="CZ1108" s="89"/>
      <c r="DA1108" s="89"/>
      <c r="DB1108" s="89"/>
      <c r="DC1108" s="89"/>
      <c r="DD1108" s="89"/>
      <c r="DE1108" s="89"/>
      <c r="DF1108" s="89"/>
      <c r="DG1108" s="89"/>
      <c r="DH1108" s="89"/>
      <c r="DI1108" s="89"/>
      <c r="DJ1108" s="89"/>
      <c r="DK1108" s="89"/>
      <c r="DL1108" s="89"/>
      <c r="DM1108" s="89"/>
      <c r="DN1108" s="89"/>
      <c r="DO1108" s="89"/>
      <c r="DP1108" s="89"/>
      <c r="DQ1108" s="89"/>
      <c r="DR1108" s="89"/>
      <c r="DS1108" s="89"/>
      <c r="DT1108" s="89"/>
      <c r="DU1108" s="89"/>
      <c r="DV1108" s="89"/>
      <c r="DW1108" s="89"/>
      <c r="DX1108" s="89"/>
      <c r="DY1108" s="89"/>
      <c r="DZ1108" s="89"/>
      <c r="EA1108" s="89"/>
      <c r="EB1108" s="89"/>
      <c r="EC1108" s="89"/>
      <c r="ED1108" s="89"/>
      <c r="EE1108" s="89"/>
      <c r="EF1108" s="89"/>
      <c r="EG1108" s="89"/>
      <c r="EH1108" s="89"/>
      <c r="EI1108" s="89"/>
      <c r="EJ1108" s="89"/>
      <c r="EK1108" s="89"/>
      <c r="EL1108" s="89"/>
      <c r="EM1108" s="89"/>
      <c r="EN1108" s="89"/>
      <c r="EO1108" s="89"/>
      <c r="EP1108" s="89"/>
      <c r="EQ1108" s="89"/>
      <c r="ER1108" s="89"/>
      <c r="ES1108" s="89"/>
      <c r="ET1108" s="89"/>
      <c r="EU1108" s="89"/>
      <c r="EV1108" s="89"/>
      <c r="EW1108" s="89"/>
      <c r="EX1108" s="89"/>
      <c r="EY1108" s="89"/>
      <c r="EZ1108" s="89"/>
      <c r="FA1108" s="89"/>
      <c r="FB1108" s="89"/>
      <c r="FC1108" s="89"/>
      <c r="FD1108" s="89"/>
      <c r="FE1108" s="89"/>
      <c r="FF1108" s="89"/>
      <c r="FG1108" s="89"/>
      <c r="FH1108" s="89"/>
      <c r="FI1108" s="89"/>
      <c r="FJ1108" s="89"/>
      <c r="FK1108" s="89"/>
      <c r="FL1108" s="89"/>
    </row>
    <row r="1109" spans="1:168" s="88" customFormat="1" ht="15" customHeight="1" x14ac:dyDescent="0.25">
      <c r="A1109" s="167">
        <v>86</v>
      </c>
      <c r="B1109" s="2" t="s">
        <v>1216</v>
      </c>
      <c r="C1109" s="1" t="s">
        <v>34</v>
      </c>
      <c r="D1109" s="1" t="s">
        <v>1087</v>
      </c>
      <c r="E1109" s="1" t="s">
        <v>1131</v>
      </c>
      <c r="F1109" s="1" t="s">
        <v>32</v>
      </c>
      <c r="G1109" s="3">
        <v>15000</v>
      </c>
      <c r="H1109" s="58">
        <v>0</v>
      </c>
      <c r="I1109" s="3">
        <v>25</v>
      </c>
      <c r="J1109" s="3">
        <f t="shared" si="300"/>
        <v>430.5</v>
      </c>
      <c r="K1109" s="55">
        <f t="shared" si="301"/>
        <v>1065</v>
      </c>
      <c r="L1109" s="55">
        <f t="shared" si="302"/>
        <v>172.5</v>
      </c>
      <c r="M1109" s="3">
        <f t="shared" si="303"/>
        <v>456</v>
      </c>
      <c r="N1109" s="55">
        <f t="shared" si="304"/>
        <v>1063.5</v>
      </c>
      <c r="O1109" s="5">
        <v>0</v>
      </c>
      <c r="P1109" s="3">
        <f t="shared" si="305"/>
        <v>3187.5</v>
      </c>
      <c r="Q1109" s="3">
        <f t="shared" si="306"/>
        <v>911.5</v>
      </c>
      <c r="R1109" s="3">
        <f t="shared" si="307"/>
        <v>2301</v>
      </c>
      <c r="S1109" s="57">
        <f t="shared" si="308"/>
        <v>14088.5</v>
      </c>
      <c r="T1109" s="1">
        <v>111</v>
      </c>
      <c r="U1109" s="89"/>
      <c r="V1109" s="89"/>
      <c r="W1109" s="89"/>
      <c r="X1109" s="89"/>
      <c r="Y1109" s="89"/>
      <c r="Z1109" s="89"/>
      <c r="AA1109" s="89"/>
      <c r="AB1109" s="89"/>
      <c r="AC1109" s="89"/>
      <c r="AD1109" s="89"/>
      <c r="AE1109" s="89"/>
      <c r="AF1109" s="89"/>
      <c r="AG1109" s="89"/>
      <c r="AH1109" s="89"/>
      <c r="AI1109" s="89"/>
      <c r="AJ1109" s="89"/>
      <c r="AK1109" s="89"/>
      <c r="AL1109" s="89"/>
      <c r="AM1109" s="89"/>
      <c r="AN1109" s="89"/>
      <c r="AO1109" s="89"/>
      <c r="AP1109" s="89"/>
      <c r="AQ1109" s="89"/>
      <c r="AR1109" s="89"/>
      <c r="AS1109" s="89"/>
      <c r="AT1109" s="89"/>
      <c r="AU1109" s="89"/>
      <c r="AV1109" s="89"/>
      <c r="AW1109" s="89"/>
      <c r="AX1109" s="89"/>
      <c r="AY1109" s="89"/>
      <c r="AZ1109" s="89"/>
      <c r="BA1109" s="89"/>
      <c r="BB1109" s="89"/>
      <c r="BC1109" s="89"/>
      <c r="BD1109" s="89"/>
      <c r="BE1109" s="89"/>
      <c r="BF1109" s="89"/>
      <c r="BG1109" s="89"/>
      <c r="BH1109" s="89"/>
      <c r="BI1109" s="89"/>
      <c r="BJ1109" s="89"/>
      <c r="BK1109" s="89"/>
      <c r="BL1109" s="89"/>
      <c r="BM1109" s="89"/>
      <c r="BN1109" s="89"/>
      <c r="BO1109" s="89"/>
      <c r="BP1109" s="89"/>
      <c r="BQ1109" s="89"/>
      <c r="BR1109" s="89"/>
      <c r="BS1109" s="89"/>
      <c r="BT1109" s="89"/>
      <c r="BU1109" s="89"/>
      <c r="BV1109" s="89"/>
      <c r="BW1109" s="89"/>
      <c r="BX1109" s="89"/>
      <c r="BY1109" s="89"/>
      <c r="BZ1109" s="89"/>
      <c r="CA1109" s="89"/>
      <c r="CB1109" s="89"/>
      <c r="CC1109" s="89"/>
      <c r="CD1109" s="89"/>
      <c r="CE1109" s="89"/>
      <c r="CF1109" s="89"/>
      <c r="CG1109" s="89"/>
      <c r="CH1109" s="89"/>
      <c r="CI1109" s="89"/>
      <c r="CJ1109" s="89"/>
      <c r="CK1109" s="89"/>
      <c r="CL1109" s="89"/>
      <c r="CM1109" s="89"/>
      <c r="CN1109" s="89"/>
      <c r="CO1109" s="89"/>
      <c r="CP1109" s="89"/>
      <c r="CQ1109" s="89"/>
      <c r="CR1109" s="89"/>
      <c r="CS1109" s="89"/>
      <c r="CT1109" s="89"/>
      <c r="CU1109" s="89"/>
      <c r="CV1109" s="89"/>
      <c r="CW1109" s="89"/>
      <c r="CX1109" s="89"/>
      <c r="CY1109" s="89"/>
      <c r="CZ1109" s="89"/>
      <c r="DA1109" s="89"/>
      <c r="DB1109" s="89"/>
      <c r="DC1109" s="89"/>
      <c r="DD1109" s="89"/>
      <c r="DE1109" s="89"/>
      <c r="DF1109" s="89"/>
      <c r="DG1109" s="89"/>
      <c r="DH1109" s="89"/>
      <c r="DI1109" s="89"/>
      <c r="DJ1109" s="89"/>
      <c r="DK1109" s="89"/>
      <c r="DL1109" s="89"/>
      <c r="DM1109" s="89"/>
      <c r="DN1109" s="89"/>
      <c r="DO1109" s="89"/>
      <c r="DP1109" s="89"/>
      <c r="DQ1109" s="89"/>
      <c r="DR1109" s="89"/>
      <c r="DS1109" s="89"/>
      <c r="DT1109" s="89"/>
      <c r="DU1109" s="89"/>
      <c r="DV1109" s="89"/>
      <c r="DW1109" s="89"/>
      <c r="DX1109" s="89"/>
      <c r="DY1109" s="89"/>
      <c r="DZ1109" s="89"/>
      <c r="EA1109" s="89"/>
      <c r="EB1109" s="89"/>
      <c r="EC1109" s="89"/>
      <c r="ED1109" s="89"/>
      <c r="EE1109" s="89"/>
      <c r="EF1109" s="89"/>
      <c r="EG1109" s="89"/>
      <c r="EH1109" s="89"/>
      <c r="EI1109" s="89"/>
      <c r="EJ1109" s="89"/>
      <c r="EK1109" s="89"/>
      <c r="EL1109" s="89"/>
      <c r="EM1109" s="89"/>
      <c r="EN1109" s="89"/>
      <c r="EO1109" s="89"/>
      <c r="EP1109" s="89"/>
      <c r="EQ1109" s="89"/>
      <c r="ER1109" s="89"/>
      <c r="ES1109" s="89"/>
      <c r="ET1109" s="89"/>
      <c r="EU1109" s="89"/>
      <c r="EV1109" s="89"/>
      <c r="EW1109" s="89"/>
      <c r="EX1109" s="89"/>
      <c r="EY1109" s="89"/>
      <c r="EZ1109" s="89"/>
      <c r="FA1109" s="89"/>
      <c r="FB1109" s="89"/>
      <c r="FC1109" s="89"/>
      <c r="FD1109" s="89"/>
      <c r="FE1109" s="89"/>
      <c r="FF1109" s="89"/>
      <c r="FG1109" s="89"/>
      <c r="FH1109" s="89"/>
      <c r="FI1109" s="89"/>
      <c r="FJ1109" s="89"/>
      <c r="FK1109" s="89"/>
      <c r="FL1109" s="89"/>
    </row>
    <row r="1110" spans="1:168" s="88" customFormat="1" ht="15" customHeight="1" x14ac:dyDescent="0.25">
      <c r="A1110" s="167">
        <v>87</v>
      </c>
      <c r="B1110" s="2" t="s">
        <v>1217</v>
      </c>
      <c r="C1110" s="1" t="s">
        <v>34</v>
      </c>
      <c r="D1110" s="1" t="s">
        <v>1087</v>
      </c>
      <c r="E1110" s="1" t="s">
        <v>1131</v>
      </c>
      <c r="F1110" s="1" t="s">
        <v>32</v>
      </c>
      <c r="G1110" s="3">
        <v>15000</v>
      </c>
      <c r="H1110" s="58">
        <v>0</v>
      </c>
      <c r="I1110" s="3">
        <v>25</v>
      </c>
      <c r="J1110" s="3">
        <f t="shared" si="300"/>
        <v>430.5</v>
      </c>
      <c r="K1110" s="55">
        <f t="shared" si="301"/>
        <v>1065</v>
      </c>
      <c r="L1110" s="55">
        <f t="shared" si="302"/>
        <v>172.5</v>
      </c>
      <c r="M1110" s="3">
        <f t="shared" si="303"/>
        <v>456</v>
      </c>
      <c r="N1110" s="55">
        <f t="shared" si="304"/>
        <v>1063.5</v>
      </c>
      <c r="O1110" s="5">
        <v>0</v>
      </c>
      <c r="P1110" s="3">
        <f t="shared" si="305"/>
        <v>3187.5</v>
      </c>
      <c r="Q1110" s="3">
        <f t="shared" si="306"/>
        <v>911.5</v>
      </c>
      <c r="R1110" s="3">
        <f t="shared" si="307"/>
        <v>2301</v>
      </c>
      <c r="S1110" s="57">
        <f t="shared" si="308"/>
        <v>14088.5</v>
      </c>
      <c r="T1110" s="1">
        <v>111</v>
      </c>
      <c r="U1110" s="89"/>
      <c r="V1110" s="89"/>
      <c r="W1110" s="89"/>
      <c r="X1110" s="89"/>
      <c r="Y1110" s="89"/>
      <c r="Z1110" s="89"/>
      <c r="AA1110" s="89"/>
      <c r="AB1110" s="89"/>
      <c r="AC1110" s="89"/>
      <c r="AD1110" s="89"/>
      <c r="AE1110" s="89"/>
      <c r="AF1110" s="89"/>
      <c r="AG1110" s="89"/>
      <c r="AH1110" s="89"/>
      <c r="AI1110" s="89"/>
      <c r="AJ1110" s="89"/>
      <c r="AK1110" s="89"/>
      <c r="AL1110" s="89"/>
      <c r="AM1110" s="89"/>
      <c r="AN1110" s="89"/>
      <c r="AO1110" s="89"/>
      <c r="AP1110" s="89"/>
      <c r="AQ1110" s="89"/>
      <c r="AR1110" s="89"/>
      <c r="AS1110" s="89"/>
      <c r="AT1110" s="89"/>
      <c r="AU1110" s="89"/>
      <c r="AV1110" s="89"/>
      <c r="AW1110" s="89"/>
      <c r="AX1110" s="89"/>
      <c r="AY1110" s="89"/>
      <c r="AZ1110" s="89"/>
      <c r="BA1110" s="89"/>
      <c r="BB1110" s="89"/>
      <c r="BC1110" s="89"/>
      <c r="BD1110" s="89"/>
      <c r="BE1110" s="89"/>
      <c r="BF1110" s="89"/>
      <c r="BG1110" s="89"/>
      <c r="BH1110" s="89"/>
      <c r="BI1110" s="89"/>
      <c r="BJ1110" s="89"/>
      <c r="BK1110" s="89"/>
      <c r="BL1110" s="89"/>
      <c r="BM1110" s="89"/>
      <c r="BN1110" s="89"/>
      <c r="BO1110" s="89"/>
      <c r="BP1110" s="89"/>
      <c r="BQ1110" s="89"/>
      <c r="BR1110" s="89"/>
      <c r="BS1110" s="89"/>
      <c r="BT1110" s="89"/>
      <c r="BU1110" s="89"/>
      <c r="BV1110" s="89"/>
      <c r="BW1110" s="89"/>
      <c r="BX1110" s="89"/>
      <c r="BY1110" s="89"/>
      <c r="BZ1110" s="89"/>
      <c r="CA1110" s="89"/>
      <c r="CB1110" s="89"/>
      <c r="CC1110" s="89"/>
      <c r="CD1110" s="89"/>
      <c r="CE1110" s="89"/>
      <c r="CF1110" s="89"/>
      <c r="CG1110" s="89"/>
      <c r="CH1110" s="89"/>
      <c r="CI1110" s="89"/>
      <c r="CJ1110" s="89"/>
      <c r="CK1110" s="89"/>
      <c r="CL1110" s="89"/>
      <c r="CM1110" s="89"/>
      <c r="CN1110" s="89"/>
      <c r="CO1110" s="89"/>
      <c r="CP1110" s="89"/>
      <c r="CQ1110" s="89"/>
      <c r="CR1110" s="89"/>
      <c r="CS1110" s="89"/>
      <c r="CT1110" s="89"/>
      <c r="CU1110" s="89"/>
      <c r="CV1110" s="89"/>
      <c r="CW1110" s="89"/>
      <c r="CX1110" s="89"/>
      <c r="CY1110" s="89"/>
      <c r="CZ1110" s="89"/>
      <c r="DA1110" s="89"/>
      <c r="DB1110" s="89"/>
      <c r="DC1110" s="89"/>
      <c r="DD1110" s="89"/>
      <c r="DE1110" s="89"/>
      <c r="DF1110" s="89"/>
      <c r="DG1110" s="89"/>
      <c r="DH1110" s="89"/>
      <c r="DI1110" s="89"/>
      <c r="DJ1110" s="89"/>
      <c r="DK1110" s="89"/>
      <c r="DL1110" s="89"/>
      <c r="DM1110" s="89"/>
      <c r="DN1110" s="89"/>
      <c r="DO1110" s="89"/>
      <c r="DP1110" s="89"/>
      <c r="DQ1110" s="89"/>
      <c r="DR1110" s="89"/>
      <c r="DS1110" s="89"/>
      <c r="DT1110" s="89"/>
      <c r="DU1110" s="89"/>
      <c r="DV1110" s="89"/>
      <c r="DW1110" s="89"/>
      <c r="DX1110" s="89"/>
      <c r="DY1110" s="89"/>
      <c r="DZ1110" s="89"/>
      <c r="EA1110" s="89"/>
      <c r="EB1110" s="89"/>
      <c r="EC1110" s="89"/>
      <c r="ED1110" s="89"/>
      <c r="EE1110" s="89"/>
      <c r="EF1110" s="89"/>
      <c r="EG1110" s="89"/>
      <c r="EH1110" s="89"/>
      <c r="EI1110" s="89"/>
      <c r="EJ1110" s="89"/>
      <c r="EK1110" s="89"/>
      <c r="EL1110" s="89"/>
      <c r="EM1110" s="89"/>
      <c r="EN1110" s="89"/>
      <c r="EO1110" s="89"/>
      <c r="EP1110" s="89"/>
      <c r="EQ1110" s="89"/>
      <c r="ER1110" s="89"/>
      <c r="ES1110" s="89"/>
      <c r="ET1110" s="89"/>
      <c r="EU1110" s="89"/>
      <c r="EV1110" s="89"/>
      <c r="EW1110" s="89"/>
      <c r="EX1110" s="89"/>
      <c r="EY1110" s="89"/>
      <c r="EZ1110" s="89"/>
      <c r="FA1110" s="89"/>
      <c r="FB1110" s="89"/>
      <c r="FC1110" s="89"/>
      <c r="FD1110" s="89"/>
      <c r="FE1110" s="89"/>
      <c r="FF1110" s="89"/>
      <c r="FG1110" s="89"/>
      <c r="FH1110" s="89"/>
      <c r="FI1110" s="89"/>
      <c r="FJ1110" s="89"/>
      <c r="FK1110" s="89"/>
      <c r="FL1110" s="89"/>
    </row>
    <row r="1111" spans="1:168" s="88" customFormat="1" ht="15" customHeight="1" x14ac:dyDescent="0.25">
      <c r="A1111" s="167">
        <v>88</v>
      </c>
      <c r="B1111" s="2" t="s">
        <v>1218</v>
      </c>
      <c r="C1111" s="1" t="s">
        <v>34</v>
      </c>
      <c r="D1111" s="1" t="s">
        <v>1087</v>
      </c>
      <c r="E1111" s="1" t="s">
        <v>1131</v>
      </c>
      <c r="F1111" s="1" t="s">
        <v>32</v>
      </c>
      <c r="G1111" s="3">
        <v>15000</v>
      </c>
      <c r="H1111" s="58">
        <v>0</v>
      </c>
      <c r="I1111" s="3">
        <v>25</v>
      </c>
      <c r="J1111" s="3">
        <f t="shared" si="300"/>
        <v>430.5</v>
      </c>
      <c r="K1111" s="55">
        <f t="shared" si="301"/>
        <v>1065</v>
      </c>
      <c r="L1111" s="55">
        <f t="shared" si="302"/>
        <v>172.5</v>
      </c>
      <c r="M1111" s="3">
        <f t="shared" si="303"/>
        <v>456</v>
      </c>
      <c r="N1111" s="55">
        <f t="shared" si="304"/>
        <v>1063.5</v>
      </c>
      <c r="O1111" s="5">
        <v>0</v>
      </c>
      <c r="P1111" s="3">
        <f t="shared" si="305"/>
        <v>3187.5</v>
      </c>
      <c r="Q1111" s="3">
        <f t="shared" si="306"/>
        <v>911.5</v>
      </c>
      <c r="R1111" s="3">
        <f t="shared" si="307"/>
        <v>2301</v>
      </c>
      <c r="S1111" s="57">
        <f t="shared" si="308"/>
        <v>14088.5</v>
      </c>
      <c r="T1111" s="1">
        <v>111</v>
      </c>
      <c r="U1111" s="89"/>
      <c r="V1111" s="89"/>
      <c r="W1111" s="89"/>
      <c r="X1111" s="89"/>
      <c r="Y1111" s="89"/>
      <c r="Z1111" s="89"/>
      <c r="AA1111" s="89"/>
      <c r="AB1111" s="89"/>
      <c r="AC1111" s="89"/>
      <c r="AD1111" s="89"/>
      <c r="AE1111" s="89"/>
      <c r="AF1111" s="89"/>
      <c r="AG1111" s="89"/>
      <c r="AH1111" s="89"/>
      <c r="AI1111" s="89"/>
      <c r="AJ1111" s="89"/>
      <c r="AK1111" s="89"/>
      <c r="AL1111" s="89"/>
      <c r="AM1111" s="89"/>
      <c r="AN1111" s="89"/>
      <c r="AO1111" s="89"/>
      <c r="AP1111" s="89"/>
      <c r="AQ1111" s="89"/>
      <c r="AR1111" s="89"/>
      <c r="AS1111" s="89"/>
      <c r="AT1111" s="89"/>
      <c r="AU1111" s="89"/>
      <c r="AV1111" s="89"/>
      <c r="AW1111" s="89"/>
      <c r="AX1111" s="89"/>
      <c r="AY1111" s="89"/>
      <c r="AZ1111" s="89"/>
      <c r="BA1111" s="89"/>
      <c r="BB1111" s="89"/>
      <c r="BC1111" s="89"/>
      <c r="BD1111" s="89"/>
      <c r="BE1111" s="89"/>
      <c r="BF1111" s="89"/>
      <c r="BG1111" s="89"/>
      <c r="BH1111" s="89"/>
      <c r="BI1111" s="89"/>
      <c r="BJ1111" s="89"/>
      <c r="BK1111" s="89"/>
      <c r="BL1111" s="89"/>
      <c r="BM1111" s="89"/>
      <c r="BN1111" s="89"/>
      <c r="BO1111" s="89"/>
      <c r="BP1111" s="89"/>
      <c r="BQ1111" s="89"/>
      <c r="BR1111" s="89"/>
      <c r="BS1111" s="89"/>
      <c r="BT1111" s="89"/>
      <c r="BU1111" s="89"/>
      <c r="BV1111" s="89"/>
      <c r="BW1111" s="89"/>
      <c r="BX1111" s="89"/>
      <c r="BY1111" s="89"/>
      <c r="BZ1111" s="89"/>
      <c r="CA1111" s="89"/>
      <c r="CB1111" s="89"/>
      <c r="CC1111" s="89"/>
      <c r="CD1111" s="89"/>
      <c r="CE1111" s="89"/>
      <c r="CF1111" s="89"/>
      <c r="CG1111" s="89"/>
      <c r="CH1111" s="89"/>
      <c r="CI1111" s="89"/>
      <c r="CJ1111" s="89"/>
      <c r="CK1111" s="89"/>
      <c r="CL1111" s="89"/>
      <c r="CM1111" s="89"/>
      <c r="CN1111" s="89"/>
      <c r="CO1111" s="89"/>
      <c r="CP1111" s="89"/>
      <c r="CQ1111" s="89"/>
      <c r="CR1111" s="89"/>
      <c r="CS1111" s="89"/>
      <c r="CT1111" s="89"/>
      <c r="CU1111" s="89"/>
      <c r="CV1111" s="89"/>
      <c r="CW1111" s="89"/>
      <c r="CX1111" s="89"/>
      <c r="CY1111" s="89"/>
      <c r="CZ1111" s="89"/>
      <c r="DA1111" s="89"/>
      <c r="DB1111" s="89"/>
      <c r="DC1111" s="89"/>
      <c r="DD1111" s="89"/>
      <c r="DE1111" s="89"/>
      <c r="DF1111" s="89"/>
      <c r="DG1111" s="89"/>
      <c r="DH1111" s="89"/>
      <c r="DI1111" s="89"/>
      <c r="DJ1111" s="89"/>
      <c r="DK1111" s="89"/>
      <c r="DL1111" s="89"/>
      <c r="DM1111" s="89"/>
      <c r="DN1111" s="89"/>
      <c r="DO1111" s="89"/>
      <c r="DP1111" s="89"/>
      <c r="DQ1111" s="89"/>
      <c r="DR1111" s="89"/>
      <c r="DS1111" s="89"/>
      <c r="DT1111" s="89"/>
      <c r="DU1111" s="89"/>
      <c r="DV1111" s="89"/>
      <c r="DW1111" s="89"/>
      <c r="DX1111" s="89"/>
      <c r="DY1111" s="89"/>
      <c r="DZ1111" s="89"/>
      <c r="EA1111" s="89"/>
      <c r="EB1111" s="89"/>
      <c r="EC1111" s="89"/>
      <c r="ED1111" s="89"/>
      <c r="EE1111" s="89"/>
      <c r="EF1111" s="89"/>
      <c r="EG1111" s="89"/>
      <c r="EH1111" s="89"/>
      <c r="EI1111" s="89"/>
      <c r="EJ1111" s="89"/>
      <c r="EK1111" s="89"/>
      <c r="EL1111" s="89"/>
      <c r="EM1111" s="89"/>
      <c r="EN1111" s="89"/>
      <c r="EO1111" s="89"/>
      <c r="EP1111" s="89"/>
      <c r="EQ1111" s="89"/>
      <c r="ER1111" s="89"/>
      <c r="ES1111" s="89"/>
      <c r="ET1111" s="89"/>
      <c r="EU1111" s="89"/>
      <c r="EV1111" s="89"/>
      <c r="EW1111" s="89"/>
      <c r="EX1111" s="89"/>
      <c r="EY1111" s="89"/>
      <c r="EZ1111" s="89"/>
      <c r="FA1111" s="89"/>
      <c r="FB1111" s="89"/>
      <c r="FC1111" s="89"/>
      <c r="FD1111" s="89"/>
      <c r="FE1111" s="89"/>
      <c r="FF1111" s="89"/>
      <c r="FG1111" s="89"/>
      <c r="FH1111" s="89"/>
      <c r="FI1111" s="89"/>
      <c r="FJ1111" s="89"/>
      <c r="FK1111" s="89"/>
      <c r="FL1111" s="89"/>
    </row>
    <row r="1112" spans="1:168" s="88" customFormat="1" ht="15" customHeight="1" x14ac:dyDescent="0.25">
      <c r="A1112" s="167">
        <v>89</v>
      </c>
      <c r="B1112" s="2" t="s">
        <v>1219</v>
      </c>
      <c r="C1112" s="1" t="s">
        <v>34</v>
      </c>
      <c r="D1112" s="1" t="s">
        <v>1087</v>
      </c>
      <c r="E1112" s="1" t="s">
        <v>1131</v>
      </c>
      <c r="F1112" s="1" t="s">
        <v>32</v>
      </c>
      <c r="G1112" s="3">
        <v>15000</v>
      </c>
      <c r="H1112" s="58">
        <v>0</v>
      </c>
      <c r="I1112" s="3">
        <v>25</v>
      </c>
      <c r="J1112" s="3">
        <f t="shared" si="300"/>
        <v>430.5</v>
      </c>
      <c r="K1112" s="55">
        <f t="shared" si="301"/>
        <v>1065</v>
      </c>
      <c r="L1112" s="55">
        <f t="shared" si="302"/>
        <v>172.5</v>
      </c>
      <c r="M1112" s="3">
        <f t="shared" si="303"/>
        <v>456</v>
      </c>
      <c r="N1112" s="55">
        <f t="shared" si="304"/>
        <v>1063.5</v>
      </c>
      <c r="O1112" s="5">
        <v>0</v>
      </c>
      <c r="P1112" s="3">
        <f t="shared" si="305"/>
        <v>3187.5</v>
      </c>
      <c r="Q1112" s="3">
        <f t="shared" si="306"/>
        <v>911.5</v>
      </c>
      <c r="R1112" s="3">
        <f t="shared" si="307"/>
        <v>2301</v>
      </c>
      <c r="S1112" s="57">
        <f t="shared" si="308"/>
        <v>14088.5</v>
      </c>
      <c r="T1112" s="1">
        <v>111</v>
      </c>
      <c r="U1112" s="89"/>
      <c r="V1112" s="89"/>
      <c r="W1112" s="89"/>
      <c r="X1112" s="89"/>
      <c r="Y1112" s="89"/>
      <c r="Z1112" s="89"/>
      <c r="AA1112" s="89"/>
      <c r="AB1112" s="89"/>
      <c r="AC1112" s="89"/>
      <c r="AD1112" s="89"/>
      <c r="AE1112" s="89"/>
      <c r="AF1112" s="89"/>
      <c r="AG1112" s="89"/>
      <c r="AH1112" s="89"/>
      <c r="AI1112" s="89"/>
      <c r="AJ1112" s="89"/>
      <c r="AK1112" s="89"/>
      <c r="AL1112" s="89"/>
      <c r="AM1112" s="89"/>
      <c r="AN1112" s="89"/>
      <c r="AO1112" s="89"/>
      <c r="AP1112" s="89"/>
      <c r="AQ1112" s="89"/>
      <c r="AR1112" s="89"/>
      <c r="AS1112" s="89"/>
      <c r="AT1112" s="89"/>
      <c r="AU1112" s="89"/>
      <c r="AV1112" s="89"/>
      <c r="AW1112" s="89"/>
      <c r="AX1112" s="89"/>
      <c r="AY1112" s="89"/>
      <c r="AZ1112" s="89"/>
      <c r="BA1112" s="89"/>
      <c r="BB1112" s="89"/>
      <c r="BC1112" s="89"/>
      <c r="BD1112" s="89"/>
      <c r="BE1112" s="89"/>
      <c r="BF1112" s="89"/>
      <c r="BG1112" s="89"/>
      <c r="BH1112" s="89"/>
      <c r="BI1112" s="89"/>
      <c r="BJ1112" s="89"/>
      <c r="BK1112" s="89"/>
      <c r="BL1112" s="89"/>
      <c r="BM1112" s="89"/>
      <c r="BN1112" s="89"/>
      <c r="BO1112" s="89"/>
      <c r="BP1112" s="89"/>
      <c r="BQ1112" s="89"/>
      <c r="BR1112" s="89"/>
      <c r="BS1112" s="89"/>
      <c r="BT1112" s="89"/>
      <c r="BU1112" s="89"/>
      <c r="BV1112" s="89"/>
      <c r="BW1112" s="89"/>
      <c r="BX1112" s="89"/>
      <c r="BY1112" s="89"/>
      <c r="BZ1112" s="89"/>
      <c r="CA1112" s="89"/>
      <c r="CB1112" s="89"/>
      <c r="CC1112" s="89"/>
      <c r="CD1112" s="89"/>
      <c r="CE1112" s="89"/>
      <c r="CF1112" s="89"/>
      <c r="CG1112" s="89"/>
      <c r="CH1112" s="89"/>
      <c r="CI1112" s="89"/>
      <c r="CJ1112" s="89"/>
      <c r="CK1112" s="89"/>
      <c r="CL1112" s="89"/>
      <c r="CM1112" s="89"/>
      <c r="CN1112" s="89"/>
      <c r="CO1112" s="89"/>
      <c r="CP1112" s="89"/>
      <c r="CQ1112" s="89"/>
      <c r="CR1112" s="89"/>
      <c r="CS1112" s="89"/>
      <c r="CT1112" s="89"/>
      <c r="CU1112" s="89"/>
      <c r="CV1112" s="89"/>
      <c r="CW1112" s="89"/>
      <c r="CX1112" s="89"/>
      <c r="CY1112" s="89"/>
      <c r="CZ1112" s="89"/>
      <c r="DA1112" s="89"/>
      <c r="DB1112" s="89"/>
      <c r="DC1112" s="89"/>
      <c r="DD1112" s="89"/>
      <c r="DE1112" s="89"/>
      <c r="DF1112" s="89"/>
      <c r="DG1112" s="89"/>
      <c r="DH1112" s="89"/>
      <c r="DI1112" s="89"/>
      <c r="DJ1112" s="89"/>
      <c r="DK1112" s="89"/>
      <c r="DL1112" s="89"/>
      <c r="DM1112" s="89"/>
      <c r="DN1112" s="89"/>
      <c r="DO1112" s="89"/>
      <c r="DP1112" s="89"/>
      <c r="DQ1112" s="89"/>
      <c r="DR1112" s="89"/>
      <c r="DS1112" s="89"/>
      <c r="DT1112" s="89"/>
      <c r="DU1112" s="89"/>
      <c r="DV1112" s="89"/>
      <c r="DW1112" s="89"/>
      <c r="DX1112" s="89"/>
      <c r="DY1112" s="89"/>
      <c r="DZ1112" s="89"/>
      <c r="EA1112" s="89"/>
      <c r="EB1112" s="89"/>
      <c r="EC1112" s="89"/>
      <c r="ED1112" s="89"/>
      <c r="EE1112" s="89"/>
      <c r="EF1112" s="89"/>
      <c r="EG1112" s="89"/>
      <c r="EH1112" s="89"/>
      <c r="EI1112" s="89"/>
      <c r="EJ1112" s="89"/>
      <c r="EK1112" s="89"/>
      <c r="EL1112" s="89"/>
      <c r="EM1112" s="89"/>
      <c r="EN1112" s="89"/>
      <c r="EO1112" s="89"/>
      <c r="EP1112" s="89"/>
      <c r="EQ1112" s="89"/>
      <c r="ER1112" s="89"/>
      <c r="ES1112" s="89"/>
      <c r="ET1112" s="89"/>
      <c r="EU1112" s="89"/>
      <c r="EV1112" s="89"/>
      <c r="EW1112" s="89"/>
      <c r="EX1112" s="89"/>
      <c r="EY1112" s="89"/>
      <c r="EZ1112" s="89"/>
      <c r="FA1112" s="89"/>
      <c r="FB1112" s="89"/>
      <c r="FC1112" s="89"/>
      <c r="FD1112" s="89"/>
      <c r="FE1112" s="89"/>
      <c r="FF1112" s="89"/>
      <c r="FG1112" s="89"/>
      <c r="FH1112" s="89"/>
      <c r="FI1112" s="89"/>
      <c r="FJ1112" s="89"/>
      <c r="FK1112" s="89"/>
      <c r="FL1112" s="89"/>
    </row>
    <row r="1113" spans="1:168" s="88" customFormat="1" ht="15" customHeight="1" x14ac:dyDescent="0.25">
      <c r="A1113" s="167">
        <v>90</v>
      </c>
      <c r="B1113" s="2" t="s">
        <v>1220</v>
      </c>
      <c r="C1113" s="1" t="s">
        <v>34</v>
      </c>
      <c r="D1113" s="1" t="s">
        <v>1087</v>
      </c>
      <c r="E1113" s="1" t="s">
        <v>1131</v>
      </c>
      <c r="F1113" s="1" t="s">
        <v>32</v>
      </c>
      <c r="G1113" s="3">
        <v>15000</v>
      </c>
      <c r="H1113" s="58">
        <v>0</v>
      </c>
      <c r="I1113" s="3">
        <v>25</v>
      </c>
      <c r="J1113" s="3">
        <f t="shared" si="300"/>
        <v>430.5</v>
      </c>
      <c r="K1113" s="55">
        <f t="shared" si="301"/>
        <v>1065</v>
      </c>
      <c r="L1113" s="55">
        <f t="shared" si="302"/>
        <v>172.5</v>
      </c>
      <c r="M1113" s="3">
        <f t="shared" si="303"/>
        <v>456</v>
      </c>
      <c r="N1113" s="55">
        <f t="shared" si="304"/>
        <v>1063.5</v>
      </c>
      <c r="O1113" s="5">
        <v>0</v>
      </c>
      <c r="P1113" s="3">
        <f t="shared" si="305"/>
        <v>3187.5</v>
      </c>
      <c r="Q1113" s="3">
        <f t="shared" si="306"/>
        <v>911.5</v>
      </c>
      <c r="R1113" s="3">
        <f t="shared" si="307"/>
        <v>2301</v>
      </c>
      <c r="S1113" s="57">
        <f t="shared" si="308"/>
        <v>14088.5</v>
      </c>
      <c r="T1113" s="1">
        <v>111</v>
      </c>
      <c r="U1113" s="89"/>
      <c r="V1113" s="89"/>
      <c r="W1113" s="89"/>
      <c r="X1113" s="89"/>
      <c r="Y1113" s="89"/>
      <c r="Z1113" s="89"/>
      <c r="AA1113" s="89"/>
      <c r="AB1113" s="89"/>
      <c r="AC1113" s="89"/>
      <c r="AD1113" s="89"/>
      <c r="AE1113" s="89"/>
      <c r="AF1113" s="89"/>
      <c r="AG1113" s="89"/>
      <c r="AH1113" s="89"/>
      <c r="AI1113" s="89"/>
      <c r="AJ1113" s="89"/>
      <c r="AK1113" s="89"/>
      <c r="AL1113" s="89"/>
      <c r="AM1113" s="89"/>
      <c r="AN1113" s="89"/>
      <c r="AO1113" s="89"/>
      <c r="AP1113" s="89"/>
      <c r="AQ1113" s="89"/>
      <c r="AR1113" s="89"/>
      <c r="AS1113" s="89"/>
      <c r="AT1113" s="89"/>
      <c r="AU1113" s="89"/>
      <c r="AV1113" s="89"/>
      <c r="AW1113" s="89"/>
      <c r="AX1113" s="89"/>
      <c r="AY1113" s="89"/>
      <c r="AZ1113" s="89"/>
      <c r="BA1113" s="89"/>
      <c r="BB1113" s="89"/>
      <c r="BC1113" s="89"/>
      <c r="BD1113" s="89"/>
      <c r="BE1113" s="89"/>
      <c r="BF1113" s="89"/>
      <c r="BG1113" s="89"/>
      <c r="BH1113" s="89"/>
      <c r="BI1113" s="89"/>
      <c r="BJ1113" s="89"/>
      <c r="BK1113" s="89"/>
      <c r="BL1113" s="89"/>
      <c r="BM1113" s="89"/>
      <c r="BN1113" s="89"/>
      <c r="BO1113" s="89"/>
      <c r="BP1113" s="89"/>
      <c r="BQ1113" s="89"/>
      <c r="BR1113" s="89"/>
      <c r="BS1113" s="89"/>
      <c r="BT1113" s="89"/>
      <c r="BU1113" s="89"/>
      <c r="BV1113" s="89"/>
      <c r="BW1113" s="89"/>
      <c r="BX1113" s="89"/>
      <c r="BY1113" s="89"/>
      <c r="BZ1113" s="89"/>
      <c r="CA1113" s="89"/>
      <c r="CB1113" s="89"/>
      <c r="CC1113" s="89"/>
      <c r="CD1113" s="89"/>
      <c r="CE1113" s="89"/>
      <c r="CF1113" s="89"/>
      <c r="CG1113" s="89"/>
      <c r="CH1113" s="89"/>
      <c r="CI1113" s="89"/>
      <c r="CJ1113" s="89"/>
      <c r="CK1113" s="89"/>
      <c r="CL1113" s="89"/>
      <c r="CM1113" s="89"/>
      <c r="CN1113" s="89"/>
      <c r="CO1113" s="89"/>
      <c r="CP1113" s="89"/>
      <c r="CQ1113" s="89"/>
      <c r="CR1113" s="89"/>
      <c r="CS1113" s="89"/>
      <c r="CT1113" s="89"/>
      <c r="CU1113" s="89"/>
      <c r="CV1113" s="89"/>
      <c r="CW1113" s="89"/>
      <c r="CX1113" s="89"/>
      <c r="CY1113" s="89"/>
      <c r="CZ1113" s="89"/>
      <c r="DA1113" s="89"/>
      <c r="DB1113" s="89"/>
      <c r="DC1113" s="89"/>
      <c r="DD1113" s="89"/>
      <c r="DE1113" s="89"/>
      <c r="DF1113" s="89"/>
      <c r="DG1113" s="89"/>
      <c r="DH1113" s="89"/>
      <c r="DI1113" s="89"/>
      <c r="DJ1113" s="89"/>
      <c r="DK1113" s="89"/>
      <c r="DL1113" s="89"/>
      <c r="DM1113" s="89"/>
      <c r="DN1113" s="89"/>
      <c r="DO1113" s="89"/>
      <c r="DP1113" s="89"/>
      <c r="DQ1113" s="89"/>
      <c r="DR1113" s="89"/>
      <c r="DS1113" s="89"/>
      <c r="DT1113" s="89"/>
      <c r="DU1113" s="89"/>
      <c r="DV1113" s="89"/>
      <c r="DW1113" s="89"/>
      <c r="DX1113" s="89"/>
      <c r="DY1113" s="89"/>
      <c r="DZ1113" s="89"/>
      <c r="EA1113" s="89"/>
      <c r="EB1113" s="89"/>
      <c r="EC1113" s="89"/>
      <c r="ED1113" s="89"/>
      <c r="EE1113" s="89"/>
      <c r="EF1113" s="89"/>
      <c r="EG1113" s="89"/>
      <c r="EH1113" s="89"/>
      <c r="EI1113" s="89"/>
      <c r="EJ1113" s="89"/>
      <c r="EK1113" s="89"/>
      <c r="EL1113" s="89"/>
      <c r="EM1113" s="89"/>
      <c r="EN1113" s="89"/>
      <c r="EO1113" s="89"/>
      <c r="EP1113" s="89"/>
      <c r="EQ1113" s="89"/>
      <c r="ER1113" s="89"/>
      <c r="ES1113" s="89"/>
      <c r="ET1113" s="89"/>
      <c r="EU1113" s="89"/>
      <c r="EV1113" s="89"/>
      <c r="EW1113" s="89"/>
      <c r="EX1113" s="89"/>
      <c r="EY1113" s="89"/>
      <c r="EZ1113" s="89"/>
      <c r="FA1113" s="89"/>
      <c r="FB1113" s="89"/>
      <c r="FC1113" s="89"/>
      <c r="FD1113" s="89"/>
      <c r="FE1113" s="89"/>
      <c r="FF1113" s="89"/>
      <c r="FG1113" s="89"/>
      <c r="FH1113" s="89"/>
      <c r="FI1113" s="89"/>
      <c r="FJ1113" s="89"/>
      <c r="FK1113" s="89"/>
      <c r="FL1113" s="89"/>
    </row>
    <row r="1114" spans="1:168" s="88" customFormat="1" ht="15" customHeight="1" x14ac:dyDescent="0.25">
      <c r="A1114" s="167">
        <v>91</v>
      </c>
      <c r="B1114" s="2" t="s">
        <v>1221</v>
      </c>
      <c r="C1114" s="1" t="s">
        <v>34</v>
      </c>
      <c r="D1114" s="1" t="s">
        <v>1087</v>
      </c>
      <c r="E1114" s="1" t="s">
        <v>1131</v>
      </c>
      <c r="F1114" s="1" t="s">
        <v>32</v>
      </c>
      <c r="G1114" s="3">
        <v>15000</v>
      </c>
      <c r="H1114" s="58">
        <v>0</v>
      </c>
      <c r="I1114" s="3">
        <v>25</v>
      </c>
      <c r="J1114" s="3">
        <f t="shared" si="300"/>
        <v>430.5</v>
      </c>
      <c r="K1114" s="55">
        <f t="shared" si="301"/>
        <v>1065</v>
      </c>
      <c r="L1114" s="55">
        <f t="shared" si="302"/>
        <v>172.5</v>
      </c>
      <c r="M1114" s="3">
        <f t="shared" si="303"/>
        <v>456</v>
      </c>
      <c r="N1114" s="55">
        <f t="shared" si="304"/>
        <v>1063.5</v>
      </c>
      <c r="O1114" s="5">
        <v>0</v>
      </c>
      <c r="P1114" s="3">
        <f t="shared" si="305"/>
        <v>3187.5</v>
      </c>
      <c r="Q1114" s="3">
        <f t="shared" si="306"/>
        <v>911.5</v>
      </c>
      <c r="R1114" s="3">
        <f t="shared" si="307"/>
        <v>2301</v>
      </c>
      <c r="S1114" s="57">
        <f t="shared" si="308"/>
        <v>14088.5</v>
      </c>
      <c r="T1114" s="1">
        <v>111</v>
      </c>
      <c r="U1114" s="89"/>
      <c r="V1114" s="89"/>
      <c r="W1114" s="89"/>
      <c r="X1114" s="89"/>
      <c r="Y1114" s="89"/>
      <c r="Z1114" s="89"/>
      <c r="AA1114" s="89"/>
      <c r="AB1114" s="89"/>
      <c r="AC1114" s="89"/>
      <c r="AD1114" s="89"/>
      <c r="AE1114" s="89"/>
      <c r="AF1114" s="89"/>
      <c r="AG1114" s="89"/>
      <c r="AH1114" s="89"/>
      <c r="AI1114" s="89"/>
      <c r="AJ1114" s="89"/>
      <c r="AK1114" s="89"/>
      <c r="AL1114" s="89"/>
      <c r="AM1114" s="89"/>
      <c r="AN1114" s="89"/>
      <c r="AO1114" s="89"/>
      <c r="AP1114" s="89"/>
      <c r="AQ1114" s="89"/>
      <c r="AR1114" s="89"/>
      <c r="AS1114" s="89"/>
      <c r="AT1114" s="89"/>
      <c r="AU1114" s="89"/>
      <c r="AV1114" s="89"/>
      <c r="AW1114" s="89"/>
      <c r="AX1114" s="89"/>
      <c r="AY1114" s="89"/>
      <c r="AZ1114" s="89"/>
      <c r="BA1114" s="89"/>
      <c r="BB1114" s="89"/>
      <c r="BC1114" s="89"/>
      <c r="BD1114" s="89"/>
      <c r="BE1114" s="89"/>
      <c r="BF1114" s="89"/>
      <c r="BG1114" s="89"/>
      <c r="BH1114" s="89"/>
      <c r="BI1114" s="89"/>
      <c r="BJ1114" s="89"/>
      <c r="BK1114" s="89"/>
      <c r="BL1114" s="89"/>
      <c r="BM1114" s="89"/>
      <c r="BN1114" s="89"/>
      <c r="BO1114" s="89"/>
      <c r="BP1114" s="89"/>
      <c r="BQ1114" s="89"/>
      <c r="BR1114" s="89"/>
      <c r="BS1114" s="89"/>
      <c r="BT1114" s="89"/>
      <c r="BU1114" s="89"/>
      <c r="BV1114" s="89"/>
      <c r="BW1114" s="89"/>
      <c r="BX1114" s="89"/>
      <c r="BY1114" s="89"/>
      <c r="BZ1114" s="89"/>
      <c r="CA1114" s="89"/>
      <c r="CB1114" s="89"/>
      <c r="CC1114" s="89"/>
      <c r="CD1114" s="89"/>
      <c r="CE1114" s="89"/>
      <c r="CF1114" s="89"/>
      <c r="CG1114" s="89"/>
      <c r="CH1114" s="89"/>
      <c r="CI1114" s="89"/>
      <c r="CJ1114" s="89"/>
      <c r="CK1114" s="89"/>
      <c r="CL1114" s="89"/>
      <c r="CM1114" s="89"/>
      <c r="CN1114" s="89"/>
      <c r="CO1114" s="89"/>
      <c r="CP1114" s="89"/>
      <c r="CQ1114" s="89"/>
      <c r="CR1114" s="89"/>
      <c r="CS1114" s="89"/>
      <c r="CT1114" s="89"/>
      <c r="CU1114" s="89"/>
      <c r="CV1114" s="89"/>
      <c r="CW1114" s="89"/>
      <c r="CX1114" s="89"/>
      <c r="CY1114" s="89"/>
      <c r="CZ1114" s="89"/>
      <c r="DA1114" s="89"/>
      <c r="DB1114" s="89"/>
      <c r="DC1114" s="89"/>
      <c r="DD1114" s="89"/>
      <c r="DE1114" s="89"/>
      <c r="DF1114" s="89"/>
      <c r="DG1114" s="89"/>
      <c r="DH1114" s="89"/>
      <c r="DI1114" s="89"/>
      <c r="DJ1114" s="89"/>
      <c r="DK1114" s="89"/>
      <c r="DL1114" s="89"/>
      <c r="DM1114" s="89"/>
      <c r="DN1114" s="89"/>
      <c r="DO1114" s="89"/>
      <c r="DP1114" s="89"/>
      <c r="DQ1114" s="89"/>
      <c r="DR1114" s="89"/>
      <c r="DS1114" s="89"/>
      <c r="DT1114" s="89"/>
      <c r="DU1114" s="89"/>
      <c r="DV1114" s="89"/>
      <c r="DW1114" s="89"/>
      <c r="DX1114" s="89"/>
      <c r="DY1114" s="89"/>
      <c r="DZ1114" s="89"/>
      <c r="EA1114" s="89"/>
      <c r="EB1114" s="89"/>
      <c r="EC1114" s="89"/>
      <c r="ED1114" s="89"/>
      <c r="EE1114" s="89"/>
      <c r="EF1114" s="89"/>
      <c r="EG1114" s="89"/>
      <c r="EH1114" s="89"/>
      <c r="EI1114" s="89"/>
      <c r="EJ1114" s="89"/>
      <c r="EK1114" s="89"/>
      <c r="EL1114" s="89"/>
      <c r="EM1114" s="89"/>
      <c r="EN1114" s="89"/>
      <c r="EO1114" s="89"/>
      <c r="EP1114" s="89"/>
      <c r="EQ1114" s="89"/>
      <c r="ER1114" s="89"/>
      <c r="ES1114" s="89"/>
      <c r="ET1114" s="89"/>
      <c r="EU1114" s="89"/>
      <c r="EV1114" s="89"/>
      <c r="EW1114" s="89"/>
      <c r="EX1114" s="89"/>
      <c r="EY1114" s="89"/>
      <c r="EZ1114" s="89"/>
      <c r="FA1114" s="89"/>
      <c r="FB1114" s="89"/>
      <c r="FC1114" s="89"/>
      <c r="FD1114" s="89"/>
      <c r="FE1114" s="89"/>
      <c r="FF1114" s="89"/>
      <c r="FG1114" s="89"/>
      <c r="FH1114" s="89"/>
      <c r="FI1114" s="89"/>
      <c r="FJ1114" s="89"/>
      <c r="FK1114" s="89"/>
      <c r="FL1114" s="89"/>
    </row>
    <row r="1115" spans="1:168" s="88" customFormat="1" ht="15" customHeight="1" x14ac:dyDescent="0.25">
      <c r="A1115" s="167">
        <v>92</v>
      </c>
      <c r="B1115" s="2" t="s">
        <v>1222</v>
      </c>
      <c r="C1115" s="1" t="s">
        <v>34</v>
      </c>
      <c r="D1115" s="1" t="s">
        <v>1087</v>
      </c>
      <c r="E1115" s="1" t="s">
        <v>1131</v>
      </c>
      <c r="F1115" s="1" t="s">
        <v>32</v>
      </c>
      <c r="G1115" s="3">
        <v>15000</v>
      </c>
      <c r="H1115" s="58">
        <v>0</v>
      </c>
      <c r="I1115" s="3">
        <v>25</v>
      </c>
      <c r="J1115" s="3">
        <f t="shared" si="300"/>
        <v>430.5</v>
      </c>
      <c r="K1115" s="55">
        <f t="shared" si="301"/>
        <v>1065</v>
      </c>
      <c r="L1115" s="55">
        <f t="shared" si="302"/>
        <v>172.5</v>
      </c>
      <c r="M1115" s="3">
        <f t="shared" si="303"/>
        <v>456</v>
      </c>
      <c r="N1115" s="55">
        <f t="shared" si="304"/>
        <v>1063.5</v>
      </c>
      <c r="O1115" s="5">
        <v>0</v>
      </c>
      <c r="P1115" s="3">
        <f t="shared" si="305"/>
        <v>3187.5</v>
      </c>
      <c r="Q1115" s="3">
        <f t="shared" si="306"/>
        <v>911.5</v>
      </c>
      <c r="R1115" s="3">
        <f t="shared" si="307"/>
        <v>2301</v>
      </c>
      <c r="S1115" s="57">
        <f t="shared" si="308"/>
        <v>14088.5</v>
      </c>
      <c r="T1115" s="1">
        <v>111</v>
      </c>
      <c r="U1115" s="89"/>
      <c r="V1115" s="89"/>
      <c r="W1115" s="89"/>
      <c r="X1115" s="89"/>
      <c r="Y1115" s="89"/>
      <c r="Z1115" s="89"/>
      <c r="AA1115" s="89"/>
      <c r="AB1115" s="89"/>
      <c r="AC1115" s="89"/>
      <c r="AD1115" s="89"/>
      <c r="AE1115" s="89"/>
      <c r="AF1115" s="89"/>
      <c r="AG1115" s="89"/>
      <c r="AH1115" s="89"/>
      <c r="AI1115" s="89"/>
      <c r="AJ1115" s="89"/>
      <c r="AK1115" s="89"/>
      <c r="AL1115" s="89"/>
      <c r="AM1115" s="89"/>
      <c r="AN1115" s="89"/>
      <c r="AO1115" s="89"/>
      <c r="AP1115" s="89"/>
      <c r="AQ1115" s="89"/>
      <c r="AR1115" s="89"/>
      <c r="AS1115" s="89"/>
      <c r="AT1115" s="89"/>
      <c r="AU1115" s="89"/>
      <c r="AV1115" s="89"/>
      <c r="AW1115" s="89"/>
      <c r="AX1115" s="89"/>
      <c r="AY1115" s="89"/>
      <c r="AZ1115" s="89"/>
      <c r="BA1115" s="89"/>
      <c r="BB1115" s="89"/>
      <c r="BC1115" s="89"/>
      <c r="BD1115" s="89"/>
      <c r="BE1115" s="89"/>
      <c r="BF1115" s="89"/>
      <c r="BG1115" s="89"/>
      <c r="BH1115" s="89"/>
      <c r="BI1115" s="89"/>
      <c r="BJ1115" s="89"/>
      <c r="BK1115" s="89"/>
      <c r="BL1115" s="89"/>
      <c r="BM1115" s="89"/>
      <c r="BN1115" s="89"/>
      <c r="BO1115" s="89"/>
      <c r="BP1115" s="89"/>
      <c r="BQ1115" s="89"/>
      <c r="BR1115" s="89"/>
      <c r="BS1115" s="89"/>
      <c r="BT1115" s="89"/>
      <c r="BU1115" s="89"/>
      <c r="BV1115" s="89"/>
      <c r="BW1115" s="89"/>
      <c r="BX1115" s="89"/>
      <c r="BY1115" s="89"/>
      <c r="BZ1115" s="89"/>
      <c r="CA1115" s="89"/>
      <c r="CB1115" s="89"/>
      <c r="CC1115" s="89"/>
      <c r="CD1115" s="89"/>
      <c r="CE1115" s="89"/>
      <c r="CF1115" s="89"/>
      <c r="CG1115" s="89"/>
      <c r="CH1115" s="89"/>
      <c r="CI1115" s="89"/>
      <c r="CJ1115" s="89"/>
      <c r="CK1115" s="89"/>
      <c r="CL1115" s="89"/>
      <c r="CM1115" s="89"/>
      <c r="CN1115" s="89"/>
      <c r="CO1115" s="89"/>
      <c r="CP1115" s="89"/>
      <c r="CQ1115" s="89"/>
      <c r="CR1115" s="89"/>
      <c r="CS1115" s="89"/>
      <c r="CT1115" s="89"/>
      <c r="CU1115" s="89"/>
      <c r="CV1115" s="89"/>
      <c r="CW1115" s="89"/>
      <c r="CX1115" s="89"/>
      <c r="CY1115" s="89"/>
      <c r="CZ1115" s="89"/>
      <c r="DA1115" s="89"/>
      <c r="DB1115" s="89"/>
      <c r="DC1115" s="89"/>
      <c r="DD1115" s="89"/>
      <c r="DE1115" s="89"/>
      <c r="DF1115" s="89"/>
      <c r="DG1115" s="89"/>
      <c r="DH1115" s="89"/>
      <c r="DI1115" s="89"/>
      <c r="DJ1115" s="89"/>
      <c r="DK1115" s="89"/>
      <c r="DL1115" s="89"/>
      <c r="DM1115" s="89"/>
      <c r="DN1115" s="89"/>
      <c r="DO1115" s="89"/>
      <c r="DP1115" s="89"/>
      <c r="DQ1115" s="89"/>
      <c r="DR1115" s="89"/>
      <c r="DS1115" s="89"/>
      <c r="DT1115" s="89"/>
      <c r="DU1115" s="89"/>
      <c r="DV1115" s="89"/>
      <c r="DW1115" s="89"/>
      <c r="DX1115" s="89"/>
      <c r="DY1115" s="89"/>
      <c r="DZ1115" s="89"/>
      <c r="EA1115" s="89"/>
      <c r="EB1115" s="89"/>
      <c r="EC1115" s="89"/>
      <c r="ED1115" s="89"/>
      <c r="EE1115" s="89"/>
      <c r="EF1115" s="89"/>
      <c r="EG1115" s="89"/>
      <c r="EH1115" s="89"/>
      <c r="EI1115" s="89"/>
      <c r="EJ1115" s="89"/>
      <c r="EK1115" s="89"/>
      <c r="EL1115" s="89"/>
      <c r="EM1115" s="89"/>
      <c r="EN1115" s="89"/>
      <c r="EO1115" s="89"/>
      <c r="EP1115" s="89"/>
      <c r="EQ1115" s="89"/>
      <c r="ER1115" s="89"/>
      <c r="ES1115" s="89"/>
      <c r="ET1115" s="89"/>
      <c r="EU1115" s="89"/>
      <c r="EV1115" s="89"/>
      <c r="EW1115" s="89"/>
      <c r="EX1115" s="89"/>
      <c r="EY1115" s="89"/>
      <c r="EZ1115" s="89"/>
      <c r="FA1115" s="89"/>
      <c r="FB1115" s="89"/>
      <c r="FC1115" s="89"/>
      <c r="FD1115" s="89"/>
      <c r="FE1115" s="89"/>
      <c r="FF1115" s="89"/>
      <c r="FG1115" s="89"/>
      <c r="FH1115" s="89"/>
      <c r="FI1115" s="89"/>
      <c r="FJ1115" s="89"/>
      <c r="FK1115" s="89"/>
      <c r="FL1115" s="89"/>
    </row>
    <row r="1116" spans="1:168" s="88" customFormat="1" ht="15" customHeight="1" x14ac:dyDescent="0.25">
      <c r="A1116" s="167">
        <v>93</v>
      </c>
      <c r="B1116" s="2" t="s">
        <v>1223</v>
      </c>
      <c r="C1116" s="1" t="s">
        <v>34</v>
      </c>
      <c r="D1116" s="1" t="s">
        <v>1087</v>
      </c>
      <c r="E1116" s="1" t="s">
        <v>1131</v>
      </c>
      <c r="F1116" s="1" t="s">
        <v>32</v>
      </c>
      <c r="G1116" s="3">
        <v>15000</v>
      </c>
      <c r="H1116" s="58">
        <v>0</v>
      </c>
      <c r="I1116" s="3">
        <v>25</v>
      </c>
      <c r="J1116" s="3">
        <f t="shared" si="300"/>
        <v>430.5</v>
      </c>
      <c r="K1116" s="55">
        <f t="shared" si="301"/>
        <v>1065</v>
      </c>
      <c r="L1116" s="55">
        <f t="shared" si="302"/>
        <v>172.5</v>
      </c>
      <c r="M1116" s="3">
        <f t="shared" si="303"/>
        <v>456</v>
      </c>
      <c r="N1116" s="55">
        <f t="shared" si="304"/>
        <v>1063.5</v>
      </c>
      <c r="O1116" s="5">
        <v>0</v>
      </c>
      <c r="P1116" s="3">
        <f t="shared" si="305"/>
        <v>3187.5</v>
      </c>
      <c r="Q1116" s="3">
        <f t="shared" si="306"/>
        <v>911.5</v>
      </c>
      <c r="R1116" s="3">
        <f t="shared" si="307"/>
        <v>2301</v>
      </c>
      <c r="S1116" s="57">
        <f t="shared" si="308"/>
        <v>14088.5</v>
      </c>
      <c r="T1116" s="1">
        <v>111</v>
      </c>
      <c r="U1116" s="89"/>
      <c r="V1116" s="89"/>
      <c r="W1116" s="89"/>
      <c r="X1116" s="89"/>
      <c r="Y1116" s="89"/>
      <c r="Z1116" s="89"/>
      <c r="AA1116" s="89"/>
      <c r="AB1116" s="89"/>
      <c r="AC1116" s="89"/>
      <c r="AD1116" s="89"/>
      <c r="AE1116" s="89"/>
      <c r="AF1116" s="89"/>
      <c r="AG1116" s="89"/>
      <c r="AH1116" s="89"/>
      <c r="AI1116" s="89"/>
      <c r="AJ1116" s="89"/>
      <c r="AK1116" s="89"/>
      <c r="AL1116" s="89"/>
      <c r="AM1116" s="89"/>
      <c r="AN1116" s="89"/>
      <c r="AO1116" s="89"/>
      <c r="AP1116" s="89"/>
      <c r="AQ1116" s="89"/>
      <c r="AR1116" s="89"/>
      <c r="AS1116" s="89"/>
      <c r="AT1116" s="89"/>
      <c r="AU1116" s="89"/>
      <c r="AV1116" s="89"/>
      <c r="AW1116" s="89"/>
      <c r="AX1116" s="89"/>
      <c r="AY1116" s="89"/>
      <c r="AZ1116" s="89"/>
      <c r="BA1116" s="89"/>
      <c r="BB1116" s="89"/>
      <c r="BC1116" s="89"/>
      <c r="BD1116" s="89"/>
      <c r="BE1116" s="89"/>
      <c r="BF1116" s="89"/>
      <c r="BG1116" s="89"/>
      <c r="BH1116" s="89"/>
      <c r="BI1116" s="89"/>
      <c r="BJ1116" s="89"/>
      <c r="BK1116" s="89"/>
      <c r="BL1116" s="89"/>
      <c r="BM1116" s="89"/>
      <c r="BN1116" s="89"/>
      <c r="BO1116" s="89"/>
      <c r="BP1116" s="89"/>
      <c r="BQ1116" s="89"/>
      <c r="BR1116" s="89"/>
      <c r="BS1116" s="89"/>
      <c r="BT1116" s="89"/>
      <c r="BU1116" s="89"/>
      <c r="BV1116" s="89"/>
      <c r="BW1116" s="89"/>
      <c r="BX1116" s="89"/>
      <c r="BY1116" s="89"/>
      <c r="BZ1116" s="89"/>
      <c r="CA1116" s="89"/>
      <c r="CB1116" s="89"/>
      <c r="CC1116" s="89"/>
      <c r="CD1116" s="89"/>
      <c r="CE1116" s="89"/>
      <c r="CF1116" s="89"/>
      <c r="CG1116" s="89"/>
      <c r="CH1116" s="89"/>
      <c r="CI1116" s="89"/>
      <c r="CJ1116" s="89"/>
      <c r="CK1116" s="89"/>
      <c r="CL1116" s="89"/>
      <c r="CM1116" s="89"/>
      <c r="CN1116" s="89"/>
      <c r="CO1116" s="89"/>
      <c r="CP1116" s="89"/>
      <c r="CQ1116" s="89"/>
      <c r="CR1116" s="89"/>
      <c r="CS1116" s="89"/>
      <c r="CT1116" s="89"/>
      <c r="CU1116" s="89"/>
      <c r="CV1116" s="89"/>
      <c r="CW1116" s="89"/>
      <c r="CX1116" s="89"/>
      <c r="CY1116" s="89"/>
      <c r="CZ1116" s="89"/>
      <c r="DA1116" s="89"/>
      <c r="DB1116" s="89"/>
      <c r="DC1116" s="89"/>
      <c r="DD1116" s="89"/>
      <c r="DE1116" s="89"/>
      <c r="DF1116" s="89"/>
      <c r="DG1116" s="89"/>
      <c r="DH1116" s="89"/>
      <c r="DI1116" s="89"/>
      <c r="DJ1116" s="89"/>
      <c r="DK1116" s="89"/>
      <c r="DL1116" s="89"/>
      <c r="DM1116" s="89"/>
      <c r="DN1116" s="89"/>
      <c r="DO1116" s="89"/>
      <c r="DP1116" s="89"/>
      <c r="DQ1116" s="89"/>
      <c r="DR1116" s="89"/>
      <c r="DS1116" s="89"/>
      <c r="DT1116" s="89"/>
      <c r="DU1116" s="89"/>
      <c r="DV1116" s="89"/>
      <c r="DW1116" s="89"/>
      <c r="DX1116" s="89"/>
      <c r="DY1116" s="89"/>
      <c r="DZ1116" s="89"/>
      <c r="EA1116" s="89"/>
      <c r="EB1116" s="89"/>
      <c r="EC1116" s="89"/>
      <c r="ED1116" s="89"/>
      <c r="EE1116" s="89"/>
      <c r="EF1116" s="89"/>
      <c r="EG1116" s="89"/>
      <c r="EH1116" s="89"/>
      <c r="EI1116" s="89"/>
      <c r="EJ1116" s="89"/>
      <c r="EK1116" s="89"/>
      <c r="EL1116" s="89"/>
      <c r="EM1116" s="89"/>
      <c r="EN1116" s="89"/>
      <c r="EO1116" s="89"/>
      <c r="EP1116" s="89"/>
      <c r="EQ1116" s="89"/>
      <c r="ER1116" s="89"/>
      <c r="ES1116" s="89"/>
      <c r="ET1116" s="89"/>
      <c r="EU1116" s="89"/>
      <c r="EV1116" s="89"/>
      <c r="EW1116" s="89"/>
      <c r="EX1116" s="89"/>
      <c r="EY1116" s="89"/>
      <c r="EZ1116" s="89"/>
      <c r="FA1116" s="89"/>
      <c r="FB1116" s="89"/>
      <c r="FC1116" s="89"/>
      <c r="FD1116" s="89"/>
      <c r="FE1116" s="89"/>
      <c r="FF1116" s="89"/>
      <c r="FG1116" s="89"/>
      <c r="FH1116" s="89"/>
      <c r="FI1116" s="89"/>
      <c r="FJ1116" s="89"/>
      <c r="FK1116" s="89"/>
      <c r="FL1116" s="89"/>
    </row>
    <row r="1117" spans="1:168" s="88" customFormat="1" ht="15" customHeight="1" x14ac:dyDescent="0.25">
      <c r="A1117" s="167">
        <v>94</v>
      </c>
      <c r="B1117" s="2" t="s">
        <v>1224</v>
      </c>
      <c r="C1117" s="1" t="s">
        <v>34</v>
      </c>
      <c r="D1117" s="1" t="s">
        <v>1087</v>
      </c>
      <c r="E1117" s="1" t="s">
        <v>1131</v>
      </c>
      <c r="F1117" s="1" t="s">
        <v>32</v>
      </c>
      <c r="G1117" s="3">
        <v>15000</v>
      </c>
      <c r="H1117" s="58">
        <v>0</v>
      </c>
      <c r="I1117" s="3">
        <v>25</v>
      </c>
      <c r="J1117" s="3">
        <f t="shared" si="300"/>
        <v>430.5</v>
      </c>
      <c r="K1117" s="55">
        <f t="shared" si="301"/>
        <v>1065</v>
      </c>
      <c r="L1117" s="55">
        <f t="shared" si="302"/>
        <v>172.5</v>
      </c>
      <c r="M1117" s="3">
        <f t="shared" si="303"/>
        <v>456</v>
      </c>
      <c r="N1117" s="55">
        <f t="shared" si="304"/>
        <v>1063.5</v>
      </c>
      <c r="O1117" s="5">
        <v>0</v>
      </c>
      <c r="P1117" s="3">
        <f t="shared" si="305"/>
        <v>3187.5</v>
      </c>
      <c r="Q1117" s="3">
        <f t="shared" si="306"/>
        <v>911.5</v>
      </c>
      <c r="R1117" s="3">
        <f t="shared" si="307"/>
        <v>2301</v>
      </c>
      <c r="S1117" s="57">
        <f t="shared" si="308"/>
        <v>14088.5</v>
      </c>
      <c r="T1117" s="1">
        <v>111</v>
      </c>
      <c r="U1117" s="89"/>
      <c r="V1117" s="89"/>
      <c r="W1117" s="89"/>
      <c r="X1117" s="89"/>
      <c r="Y1117" s="89"/>
      <c r="Z1117" s="89"/>
      <c r="AA1117" s="89"/>
      <c r="AB1117" s="89"/>
      <c r="AC1117" s="89"/>
      <c r="AD1117" s="89"/>
      <c r="AE1117" s="89"/>
      <c r="AF1117" s="89"/>
      <c r="AG1117" s="89"/>
      <c r="AH1117" s="89"/>
      <c r="AI1117" s="89"/>
      <c r="AJ1117" s="89"/>
      <c r="AK1117" s="89"/>
      <c r="AL1117" s="89"/>
      <c r="AM1117" s="89"/>
      <c r="AN1117" s="89"/>
      <c r="AO1117" s="89"/>
      <c r="AP1117" s="89"/>
      <c r="AQ1117" s="89"/>
      <c r="AR1117" s="89"/>
      <c r="AS1117" s="89"/>
      <c r="AT1117" s="89"/>
      <c r="AU1117" s="89"/>
      <c r="AV1117" s="89"/>
      <c r="AW1117" s="89"/>
      <c r="AX1117" s="89"/>
      <c r="AY1117" s="89"/>
      <c r="AZ1117" s="89"/>
      <c r="BA1117" s="89"/>
      <c r="BB1117" s="89"/>
      <c r="BC1117" s="89"/>
      <c r="BD1117" s="89"/>
      <c r="BE1117" s="89"/>
      <c r="BF1117" s="89"/>
      <c r="BG1117" s="89"/>
      <c r="BH1117" s="89"/>
      <c r="BI1117" s="89"/>
      <c r="BJ1117" s="89"/>
      <c r="BK1117" s="89"/>
      <c r="BL1117" s="89"/>
      <c r="BM1117" s="89"/>
      <c r="BN1117" s="89"/>
      <c r="BO1117" s="89"/>
      <c r="BP1117" s="89"/>
      <c r="BQ1117" s="89"/>
      <c r="BR1117" s="89"/>
      <c r="BS1117" s="89"/>
      <c r="BT1117" s="89"/>
      <c r="BU1117" s="89"/>
      <c r="BV1117" s="89"/>
      <c r="BW1117" s="89"/>
      <c r="BX1117" s="89"/>
      <c r="BY1117" s="89"/>
      <c r="BZ1117" s="89"/>
      <c r="CA1117" s="89"/>
      <c r="CB1117" s="89"/>
      <c r="CC1117" s="89"/>
      <c r="CD1117" s="89"/>
      <c r="CE1117" s="89"/>
      <c r="CF1117" s="89"/>
      <c r="CG1117" s="89"/>
      <c r="CH1117" s="89"/>
      <c r="CI1117" s="89"/>
      <c r="CJ1117" s="89"/>
      <c r="CK1117" s="89"/>
      <c r="CL1117" s="89"/>
      <c r="CM1117" s="89"/>
      <c r="CN1117" s="89"/>
      <c r="CO1117" s="89"/>
      <c r="CP1117" s="89"/>
      <c r="CQ1117" s="89"/>
      <c r="CR1117" s="89"/>
      <c r="CS1117" s="89"/>
      <c r="CT1117" s="89"/>
      <c r="CU1117" s="89"/>
      <c r="CV1117" s="89"/>
      <c r="CW1117" s="89"/>
      <c r="CX1117" s="89"/>
      <c r="CY1117" s="89"/>
      <c r="CZ1117" s="89"/>
      <c r="DA1117" s="89"/>
      <c r="DB1117" s="89"/>
      <c r="DC1117" s="89"/>
      <c r="DD1117" s="89"/>
      <c r="DE1117" s="89"/>
      <c r="DF1117" s="89"/>
      <c r="DG1117" s="89"/>
      <c r="DH1117" s="89"/>
      <c r="DI1117" s="89"/>
      <c r="DJ1117" s="89"/>
      <c r="DK1117" s="89"/>
      <c r="DL1117" s="89"/>
      <c r="DM1117" s="89"/>
      <c r="DN1117" s="89"/>
      <c r="DO1117" s="89"/>
      <c r="DP1117" s="89"/>
      <c r="DQ1117" s="89"/>
      <c r="DR1117" s="89"/>
      <c r="DS1117" s="89"/>
      <c r="DT1117" s="89"/>
      <c r="DU1117" s="89"/>
      <c r="DV1117" s="89"/>
      <c r="DW1117" s="89"/>
      <c r="DX1117" s="89"/>
      <c r="DY1117" s="89"/>
      <c r="DZ1117" s="89"/>
      <c r="EA1117" s="89"/>
      <c r="EB1117" s="89"/>
      <c r="EC1117" s="89"/>
      <c r="ED1117" s="89"/>
      <c r="EE1117" s="89"/>
      <c r="EF1117" s="89"/>
      <c r="EG1117" s="89"/>
      <c r="EH1117" s="89"/>
      <c r="EI1117" s="89"/>
      <c r="EJ1117" s="89"/>
      <c r="EK1117" s="89"/>
      <c r="EL1117" s="89"/>
      <c r="EM1117" s="89"/>
      <c r="EN1117" s="89"/>
      <c r="EO1117" s="89"/>
      <c r="EP1117" s="89"/>
      <c r="EQ1117" s="89"/>
      <c r="ER1117" s="89"/>
      <c r="ES1117" s="89"/>
      <c r="ET1117" s="89"/>
      <c r="EU1117" s="89"/>
      <c r="EV1117" s="89"/>
      <c r="EW1117" s="89"/>
      <c r="EX1117" s="89"/>
      <c r="EY1117" s="89"/>
      <c r="EZ1117" s="89"/>
      <c r="FA1117" s="89"/>
      <c r="FB1117" s="89"/>
      <c r="FC1117" s="89"/>
      <c r="FD1117" s="89"/>
      <c r="FE1117" s="89"/>
      <c r="FF1117" s="89"/>
      <c r="FG1117" s="89"/>
      <c r="FH1117" s="89"/>
      <c r="FI1117" s="89"/>
      <c r="FJ1117" s="89"/>
      <c r="FK1117" s="89"/>
      <c r="FL1117" s="89"/>
    </row>
    <row r="1118" spans="1:168" s="88" customFormat="1" ht="15" customHeight="1" x14ac:dyDescent="0.25">
      <c r="A1118" s="167">
        <v>95</v>
      </c>
      <c r="B1118" s="2" t="s">
        <v>1225</v>
      </c>
      <c r="C1118" s="1" t="s">
        <v>34</v>
      </c>
      <c r="D1118" s="1" t="s">
        <v>1087</v>
      </c>
      <c r="E1118" s="1" t="s">
        <v>1131</v>
      </c>
      <c r="F1118" s="1" t="s">
        <v>32</v>
      </c>
      <c r="G1118" s="3">
        <v>15000</v>
      </c>
      <c r="H1118" s="58">
        <v>0</v>
      </c>
      <c r="I1118" s="3">
        <v>25</v>
      </c>
      <c r="J1118" s="3">
        <f t="shared" si="300"/>
        <v>430.5</v>
      </c>
      <c r="K1118" s="55">
        <f t="shared" si="301"/>
        <v>1065</v>
      </c>
      <c r="L1118" s="55">
        <f t="shared" si="302"/>
        <v>172.5</v>
      </c>
      <c r="M1118" s="3">
        <f t="shared" si="303"/>
        <v>456</v>
      </c>
      <c r="N1118" s="55">
        <f t="shared" si="304"/>
        <v>1063.5</v>
      </c>
      <c r="O1118" s="5">
        <v>0</v>
      </c>
      <c r="P1118" s="3">
        <f t="shared" si="305"/>
        <v>3187.5</v>
      </c>
      <c r="Q1118" s="3">
        <f t="shared" si="306"/>
        <v>911.5</v>
      </c>
      <c r="R1118" s="3">
        <f t="shared" si="307"/>
        <v>2301</v>
      </c>
      <c r="S1118" s="57">
        <f t="shared" si="308"/>
        <v>14088.5</v>
      </c>
      <c r="T1118" s="1">
        <v>111</v>
      </c>
      <c r="U1118" s="89"/>
      <c r="V1118" s="89"/>
      <c r="W1118" s="89"/>
      <c r="X1118" s="89"/>
      <c r="Y1118" s="89"/>
      <c r="Z1118" s="89"/>
      <c r="AA1118" s="89"/>
      <c r="AB1118" s="89"/>
      <c r="AC1118" s="89"/>
      <c r="AD1118" s="89"/>
      <c r="AE1118" s="89"/>
      <c r="AF1118" s="89"/>
      <c r="AG1118" s="89"/>
      <c r="AH1118" s="89"/>
      <c r="AI1118" s="89"/>
      <c r="AJ1118" s="89"/>
      <c r="AK1118" s="89"/>
      <c r="AL1118" s="89"/>
      <c r="AM1118" s="89"/>
      <c r="AN1118" s="89"/>
      <c r="AO1118" s="89"/>
      <c r="AP1118" s="89"/>
      <c r="AQ1118" s="89"/>
      <c r="AR1118" s="89"/>
      <c r="AS1118" s="89"/>
      <c r="AT1118" s="89"/>
      <c r="AU1118" s="89"/>
      <c r="AV1118" s="89"/>
      <c r="AW1118" s="89"/>
      <c r="AX1118" s="89"/>
      <c r="AY1118" s="89"/>
      <c r="AZ1118" s="89"/>
      <c r="BA1118" s="89"/>
      <c r="BB1118" s="89"/>
      <c r="BC1118" s="89"/>
      <c r="BD1118" s="89"/>
      <c r="BE1118" s="89"/>
      <c r="BF1118" s="89"/>
      <c r="BG1118" s="89"/>
      <c r="BH1118" s="89"/>
      <c r="BI1118" s="89"/>
      <c r="BJ1118" s="89"/>
      <c r="BK1118" s="89"/>
      <c r="BL1118" s="89"/>
      <c r="BM1118" s="89"/>
      <c r="BN1118" s="89"/>
      <c r="BO1118" s="89"/>
      <c r="BP1118" s="89"/>
      <c r="BQ1118" s="89"/>
      <c r="BR1118" s="89"/>
      <c r="BS1118" s="89"/>
      <c r="BT1118" s="89"/>
      <c r="BU1118" s="89"/>
      <c r="BV1118" s="89"/>
      <c r="BW1118" s="89"/>
      <c r="BX1118" s="89"/>
      <c r="BY1118" s="89"/>
      <c r="BZ1118" s="89"/>
      <c r="CA1118" s="89"/>
      <c r="CB1118" s="89"/>
      <c r="CC1118" s="89"/>
      <c r="CD1118" s="89"/>
      <c r="CE1118" s="89"/>
      <c r="CF1118" s="89"/>
      <c r="CG1118" s="89"/>
      <c r="CH1118" s="89"/>
      <c r="CI1118" s="89"/>
      <c r="CJ1118" s="89"/>
      <c r="CK1118" s="89"/>
      <c r="CL1118" s="89"/>
      <c r="CM1118" s="89"/>
      <c r="CN1118" s="89"/>
      <c r="CO1118" s="89"/>
      <c r="CP1118" s="89"/>
      <c r="CQ1118" s="89"/>
      <c r="CR1118" s="89"/>
      <c r="CS1118" s="89"/>
      <c r="CT1118" s="89"/>
      <c r="CU1118" s="89"/>
      <c r="CV1118" s="89"/>
      <c r="CW1118" s="89"/>
      <c r="CX1118" s="89"/>
      <c r="CY1118" s="89"/>
      <c r="CZ1118" s="89"/>
      <c r="DA1118" s="89"/>
      <c r="DB1118" s="89"/>
      <c r="DC1118" s="89"/>
      <c r="DD1118" s="89"/>
      <c r="DE1118" s="89"/>
      <c r="DF1118" s="89"/>
      <c r="DG1118" s="89"/>
      <c r="DH1118" s="89"/>
      <c r="DI1118" s="89"/>
      <c r="DJ1118" s="89"/>
      <c r="DK1118" s="89"/>
      <c r="DL1118" s="89"/>
      <c r="DM1118" s="89"/>
      <c r="DN1118" s="89"/>
      <c r="DO1118" s="89"/>
      <c r="DP1118" s="89"/>
      <c r="DQ1118" s="89"/>
      <c r="DR1118" s="89"/>
      <c r="DS1118" s="89"/>
      <c r="DT1118" s="89"/>
      <c r="DU1118" s="89"/>
      <c r="DV1118" s="89"/>
      <c r="DW1118" s="89"/>
      <c r="DX1118" s="89"/>
      <c r="DY1118" s="89"/>
      <c r="DZ1118" s="89"/>
      <c r="EA1118" s="89"/>
      <c r="EB1118" s="89"/>
      <c r="EC1118" s="89"/>
      <c r="ED1118" s="89"/>
      <c r="EE1118" s="89"/>
      <c r="EF1118" s="89"/>
      <c r="EG1118" s="89"/>
      <c r="EH1118" s="89"/>
      <c r="EI1118" s="89"/>
      <c r="EJ1118" s="89"/>
      <c r="EK1118" s="89"/>
      <c r="EL1118" s="89"/>
      <c r="EM1118" s="89"/>
      <c r="EN1118" s="89"/>
      <c r="EO1118" s="89"/>
      <c r="EP1118" s="89"/>
      <c r="EQ1118" s="89"/>
      <c r="ER1118" s="89"/>
      <c r="ES1118" s="89"/>
      <c r="ET1118" s="89"/>
      <c r="EU1118" s="89"/>
      <c r="EV1118" s="89"/>
      <c r="EW1118" s="89"/>
      <c r="EX1118" s="89"/>
      <c r="EY1118" s="89"/>
      <c r="EZ1118" s="89"/>
      <c r="FA1118" s="89"/>
      <c r="FB1118" s="89"/>
      <c r="FC1118" s="89"/>
      <c r="FD1118" s="89"/>
      <c r="FE1118" s="89"/>
      <c r="FF1118" s="89"/>
      <c r="FG1118" s="89"/>
      <c r="FH1118" s="89"/>
      <c r="FI1118" s="89"/>
      <c r="FJ1118" s="89"/>
      <c r="FK1118" s="89"/>
      <c r="FL1118" s="89"/>
    </row>
    <row r="1119" spans="1:168" s="88" customFormat="1" ht="15" customHeight="1" x14ac:dyDescent="0.25">
      <c r="A1119" s="167">
        <v>96</v>
      </c>
      <c r="B1119" s="2" t="s">
        <v>1226</v>
      </c>
      <c r="C1119" s="1" t="s">
        <v>34</v>
      </c>
      <c r="D1119" s="1" t="s">
        <v>1087</v>
      </c>
      <c r="E1119" s="1" t="s">
        <v>1131</v>
      </c>
      <c r="F1119" s="1" t="s">
        <v>32</v>
      </c>
      <c r="G1119" s="3">
        <v>15000</v>
      </c>
      <c r="H1119" s="58">
        <v>0</v>
      </c>
      <c r="I1119" s="3">
        <v>25</v>
      </c>
      <c r="J1119" s="3">
        <f t="shared" si="300"/>
        <v>430.5</v>
      </c>
      <c r="K1119" s="55">
        <f t="shared" si="301"/>
        <v>1065</v>
      </c>
      <c r="L1119" s="55">
        <f t="shared" si="302"/>
        <v>172.5</v>
      </c>
      <c r="M1119" s="3">
        <f t="shared" si="303"/>
        <v>456</v>
      </c>
      <c r="N1119" s="55">
        <f t="shared" si="304"/>
        <v>1063.5</v>
      </c>
      <c r="O1119" s="5">
        <v>0</v>
      </c>
      <c r="P1119" s="3">
        <f t="shared" si="305"/>
        <v>3187.5</v>
      </c>
      <c r="Q1119" s="3">
        <f t="shared" si="306"/>
        <v>911.5</v>
      </c>
      <c r="R1119" s="3">
        <f t="shared" si="307"/>
        <v>2301</v>
      </c>
      <c r="S1119" s="57">
        <f t="shared" si="308"/>
        <v>14088.5</v>
      </c>
      <c r="T1119" s="1">
        <v>111</v>
      </c>
      <c r="U1119" s="89"/>
      <c r="V1119" s="89"/>
      <c r="W1119" s="89"/>
      <c r="X1119" s="89"/>
      <c r="Y1119" s="89"/>
      <c r="Z1119" s="89"/>
      <c r="AA1119" s="89"/>
      <c r="AB1119" s="89"/>
      <c r="AC1119" s="89"/>
      <c r="AD1119" s="89"/>
      <c r="AE1119" s="89"/>
      <c r="AF1119" s="89"/>
      <c r="AG1119" s="89"/>
      <c r="AH1119" s="89"/>
      <c r="AI1119" s="89"/>
      <c r="AJ1119" s="89"/>
      <c r="AK1119" s="89"/>
      <c r="AL1119" s="89"/>
      <c r="AM1119" s="89"/>
      <c r="AN1119" s="89"/>
      <c r="AO1119" s="89"/>
      <c r="AP1119" s="89"/>
      <c r="AQ1119" s="89"/>
      <c r="AR1119" s="89"/>
      <c r="AS1119" s="89"/>
      <c r="AT1119" s="89"/>
      <c r="AU1119" s="89"/>
      <c r="AV1119" s="89"/>
      <c r="AW1119" s="89"/>
      <c r="AX1119" s="89"/>
      <c r="AY1119" s="89"/>
      <c r="AZ1119" s="89"/>
      <c r="BA1119" s="89"/>
      <c r="BB1119" s="89"/>
      <c r="BC1119" s="89"/>
      <c r="BD1119" s="89"/>
      <c r="BE1119" s="89"/>
      <c r="BF1119" s="89"/>
      <c r="BG1119" s="89"/>
      <c r="BH1119" s="89"/>
      <c r="BI1119" s="89"/>
      <c r="BJ1119" s="89"/>
      <c r="BK1119" s="89"/>
      <c r="BL1119" s="89"/>
      <c r="BM1119" s="89"/>
      <c r="BN1119" s="89"/>
      <c r="BO1119" s="89"/>
      <c r="BP1119" s="89"/>
      <c r="BQ1119" s="89"/>
      <c r="BR1119" s="89"/>
      <c r="BS1119" s="89"/>
      <c r="BT1119" s="89"/>
      <c r="BU1119" s="89"/>
      <c r="BV1119" s="89"/>
      <c r="BW1119" s="89"/>
      <c r="BX1119" s="89"/>
      <c r="BY1119" s="89"/>
      <c r="BZ1119" s="89"/>
      <c r="CA1119" s="89"/>
      <c r="CB1119" s="89"/>
      <c r="CC1119" s="89"/>
      <c r="CD1119" s="89"/>
      <c r="CE1119" s="89"/>
      <c r="CF1119" s="89"/>
      <c r="CG1119" s="89"/>
      <c r="CH1119" s="89"/>
      <c r="CI1119" s="89"/>
      <c r="CJ1119" s="89"/>
      <c r="CK1119" s="89"/>
      <c r="CL1119" s="89"/>
      <c r="CM1119" s="89"/>
      <c r="CN1119" s="89"/>
      <c r="CO1119" s="89"/>
      <c r="CP1119" s="89"/>
      <c r="CQ1119" s="89"/>
      <c r="CR1119" s="89"/>
      <c r="CS1119" s="89"/>
      <c r="CT1119" s="89"/>
      <c r="CU1119" s="89"/>
      <c r="CV1119" s="89"/>
      <c r="CW1119" s="89"/>
      <c r="CX1119" s="89"/>
      <c r="CY1119" s="89"/>
      <c r="CZ1119" s="89"/>
      <c r="DA1119" s="89"/>
      <c r="DB1119" s="89"/>
      <c r="DC1119" s="89"/>
      <c r="DD1119" s="89"/>
      <c r="DE1119" s="89"/>
      <c r="DF1119" s="89"/>
      <c r="DG1119" s="89"/>
      <c r="DH1119" s="89"/>
      <c r="DI1119" s="89"/>
      <c r="DJ1119" s="89"/>
      <c r="DK1119" s="89"/>
      <c r="DL1119" s="89"/>
      <c r="DM1119" s="89"/>
      <c r="DN1119" s="89"/>
      <c r="DO1119" s="89"/>
      <c r="DP1119" s="89"/>
      <c r="DQ1119" s="89"/>
      <c r="DR1119" s="89"/>
      <c r="DS1119" s="89"/>
      <c r="DT1119" s="89"/>
      <c r="DU1119" s="89"/>
      <c r="DV1119" s="89"/>
      <c r="DW1119" s="89"/>
      <c r="DX1119" s="89"/>
      <c r="DY1119" s="89"/>
      <c r="DZ1119" s="89"/>
      <c r="EA1119" s="89"/>
      <c r="EB1119" s="89"/>
      <c r="EC1119" s="89"/>
      <c r="ED1119" s="89"/>
      <c r="EE1119" s="89"/>
      <c r="EF1119" s="89"/>
      <c r="EG1119" s="89"/>
      <c r="EH1119" s="89"/>
      <c r="EI1119" s="89"/>
      <c r="EJ1119" s="89"/>
      <c r="EK1119" s="89"/>
      <c r="EL1119" s="89"/>
      <c r="EM1119" s="89"/>
      <c r="EN1119" s="89"/>
      <c r="EO1119" s="89"/>
      <c r="EP1119" s="89"/>
      <c r="EQ1119" s="89"/>
      <c r="ER1119" s="89"/>
      <c r="ES1119" s="89"/>
      <c r="ET1119" s="89"/>
      <c r="EU1119" s="89"/>
      <c r="EV1119" s="89"/>
      <c r="EW1119" s="89"/>
      <c r="EX1119" s="89"/>
      <c r="EY1119" s="89"/>
      <c r="EZ1119" s="89"/>
      <c r="FA1119" s="89"/>
      <c r="FB1119" s="89"/>
      <c r="FC1119" s="89"/>
      <c r="FD1119" s="89"/>
      <c r="FE1119" s="89"/>
      <c r="FF1119" s="89"/>
      <c r="FG1119" s="89"/>
      <c r="FH1119" s="89"/>
      <c r="FI1119" s="89"/>
      <c r="FJ1119" s="89"/>
      <c r="FK1119" s="89"/>
      <c r="FL1119" s="89"/>
    </row>
    <row r="1120" spans="1:168" s="88" customFormat="1" ht="15" customHeight="1" x14ac:dyDescent="0.25">
      <c r="A1120" s="167">
        <v>97</v>
      </c>
      <c r="B1120" s="2" t="s">
        <v>1227</v>
      </c>
      <c r="C1120" s="1" t="s">
        <v>30</v>
      </c>
      <c r="D1120" s="1" t="s">
        <v>1087</v>
      </c>
      <c r="E1120" s="1" t="s">
        <v>1131</v>
      </c>
      <c r="F1120" s="1" t="s">
        <v>32</v>
      </c>
      <c r="G1120" s="3">
        <v>15000</v>
      </c>
      <c r="H1120" s="58">
        <v>0</v>
      </c>
      <c r="I1120" s="3">
        <v>25</v>
      </c>
      <c r="J1120" s="3">
        <f t="shared" si="300"/>
        <v>430.5</v>
      </c>
      <c r="K1120" s="55">
        <f t="shared" si="301"/>
        <v>1065</v>
      </c>
      <c r="L1120" s="55">
        <f t="shared" si="302"/>
        <v>172.5</v>
      </c>
      <c r="M1120" s="3">
        <f t="shared" si="303"/>
        <v>456</v>
      </c>
      <c r="N1120" s="55">
        <f t="shared" si="304"/>
        <v>1063.5</v>
      </c>
      <c r="O1120" s="5">
        <v>0</v>
      </c>
      <c r="P1120" s="3">
        <f t="shared" si="305"/>
        <v>3187.5</v>
      </c>
      <c r="Q1120" s="3">
        <f t="shared" si="306"/>
        <v>911.5</v>
      </c>
      <c r="R1120" s="3">
        <f t="shared" si="307"/>
        <v>2301</v>
      </c>
      <c r="S1120" s="57">
        <f t="shared" si="308"/>
        <v>14088.5</v>
      </c>
      <c r="T1120" s="1">
        <v>111</v>
      </c>
      <c r="U1120" s="89"/>
      <c r="V1120" s="89"/>
      <c r="W1120" s="89"/>
      <c r="X1120" s="89"/>
      <c r="Y1120" s="89"/>
      <c r="Z1120" s="89"/>
      <c r="AA1120" s="89"/>
      <c r="AB1120" s="89"/>
      <c r="AC1120" s="89"/>
      <c r="AD1120" s="89"/>
      <c r="AE1120" s="89"/>
      <c r="AF1120" s="89"/>
      <c r="AG1120" s="89"/>
      <c r="AH1120" s="89"/>
      <c r="AI1120" s="89"/>
      <c r="AJ1120" s="89"/>
      <c r="AK1120" s="89"/>
      <c r="AL1120" s="89"/>
      <c r="AM1120" s="89"/>
      <c r="AN1120" s="89"/>
      <c r="AO1120" s="89"/>
      <c r="AP1120" s="89"/>
      <c r="AQ1120" s="89"/>
      <c r="AR1120" s="89"/>
      <c r="AS1120" s="89"/>
      <c r="AT1120" s="89"/>
      <c r="AU1120" s="89"/>
      <c r="AV1120" s="89"/>
      <c r="AW1120" s="89"/>
      <c r="AX1120" s="89"/>
      <c r="AY1120" s="89"/>
      <c r="AZ1120" s="89"/>
      <c r="BA1120" s="89"/>
      <c r="BB1120" s="89"/>
      <c r="BC1120" s="89"/>
      <c r="BD1120" s="89"/>
      <c r="BE1120" s="89"/>
      <c r="BF1120" s="89"/>
      <c r="BG1120" s="89"/>
      <c r="BH1120" s="89"/>
      <c r="BI1120" s="89"/>
      <c r="BJ1120" s="89"/>
      <c r="BK1120" s="89"/>
      <c r="BL1120" s="89"/>
      <c r="BM1120" s="89"/>
      <c r="BN1120" s="89"/>
      <c r="BO1120" s="89"/>
      <c r="BP1120" s="89"/>
      <c r="BQ1120" s="89"/>
      <c r="BR1120" s="89"/>
      <c r="BS1120" s="89"/>
      <c r="BT1120" s="89"/>
      <c r="BU1120" s="89"/>
      <c r="BV1120" s="89"/>
      <c r="BW1120" s="89"/>
      <c r="BX1120" s="89"/>
      <c r="BY1120" s="89"/>
      <c r="BZ1120" s="89"/>
      <c r="CA1120" s="89"/>
      <c r="CB1120" s="89"/>
      <c r="CC1120" s="89"/>
      <c r="CD1120" s="89"/>
      <c r="CE1120" s="89"/>
      <c r="CF1120" s="89"/>
      <c r="CG1120" s="89"/>
      <c r="CH1120" s="89"/>
      <c r="CI1120" s="89"/>
      <c r="CJ1120" s="89"/>
      <c r="CK1120" s="89"/>
      <c r="CL1120" s="89"/>
      <c r="CM1120" s="89"/>
      <c r="CN1120" s="89"/>
      <c r="CO1120" s="89"/>
      <c r="CP1120" s="89"/>
      <c r="CQ1120" s="89"/>
      <c r="CR1120" s="89"/>
      <c r="CS1120" s="89"/>
      <c r="CT1120" s="89"/>
      <c r="CU1120" s="89"/>
      <c r="CV1120" s="89"/>
      <c r="CW1120" s="89"/>
      <c r="CX1120" s="89"/>
      <c r="CY1120" s="89"/>
      <c r="CZ1120" s="89"/>
      <c r="DA1120" s="89"/>
      <c r="DB1120" s="89"/>
      <c r="DC1120" s="89"/>
      <c r="DD1120" s="89"/>
      <c r="DE1120" s="89"/>
      <c r="DF1120" s="89"/>
      <c r="DG1120" s="89"/>
      <c r="DH1120" s="89"/>
      <c r="DI1120" s="89"/>
      <c r="DJ1120" s="89"/>
      <c r="DK1120" s="89"/>
      <c r="DL1120" s="89"/>
      <c r="DM1120" s="89"/>
      <c r="DN1120" s="89"/>
      <c r="DO1120" s="89"/>
      <c r="DP1120" s="89"/>
      <c r="DQ1120" s="89"/>
      <c r="DR1120" s="89"/>
      <c r="DS1120" s="89"/>
      <c r="DT1120" s="89"/>
      <c r="DU1120" s="89"/>
      <c r="DV1120" s="89"/>
      <c r="DW1120" s="89"/>
      <c r="DX1120" s="89"/>
      <c r="DY1120" s="89"/>
      <c r="DZ1120" s="89"/>
      <c r="EA1120" s="89"/>
      <c r="EB1120" s="89"/>
      <c r="EC1120" s="89"/>
      <c r="ED1120" s="89"/>
      <c r="EE1120" s="89"/>
      <c r="EF1120" s="89"/>
      <c r="EG1120" s="89"/>
      <c r="EH1120" s="89"/>
      <c r="EI1120" s="89"/>
      <c r="EJ1120" s="89"/>
      <c r="EK1120" s="89"/>
      <c r="EL1120" s="89"/>
      <c r="EM1120" s="89"/>
      <c r="EN1120" s="89"/>
      <c r="EO1120" s="89"/>
      <c r="EP1120" s="89"/>
      <c r="EQ1120" s="89"/>
      <c r="ER1120" s="89"/>
      <c r="ES1120" s="89"/>
      <c r="ET1120" s="89"/>
      <c r="EU1120" s="89"/>
      <c r="EV1120" s="89"/>
      <c r="EW1120" s="89"/>
      <c r="EX1120" s="89"/>
      <c r="EY1120" s="89"/>
      <c r="EZ1120" s="89"/>
      <c r="FA1120" s="89"/>
      <c r="FB1120" s="89"/>
      <c r="FC1120" s="89"/>
      <c r="FD1120" s="89"/>
      <c r="FE1120" s="89"/>
      <c r="FF1120" s="89"/>
      <c r="FG1120" s="89"/>
      <c r="FH1120" s="89"/>
      <c r="FI1120" s="89"/>
      <c r="FJ1120" s="89"/>
      <c r="FK1120" s="89"/>
      <c r="FL1120" s="89"/>
    </row>
    <row r="1121" spans="1:168" s="88" customFormat="1" ht="15" customHeight="1" x14ac:dyDescent="0.25">
      <c r="A1121" s="167">
        <v>98</v>
      </c>
      <c r="B1121" s="2" t="s">
        <v>1228</v>
      </c>
      <c r="C1121" s="1" t="s">
        <v>34</v>
      </c>
      <c r="D1121" s="1" t="s">
        <v>1087</v>
      </c>
      <c r="E1121" s="1" t="s">
        <v>1131</v>
      </c>
      <c r="F1121" s="1" t="s">
        <v>32</v>
      </c>
      <c r="G1121" s="3">
        <v>15000</v>
      </c>
      <c r="H1121" s="58">
        <v>0</v>
      </c>
      <c r="I1121" s="3">
        <v>25</v>
      </c>
      <c r="J1121" s="3">
        <f t="shared" si="300"/>
        <v>430.5</v>
      </c>
      <c r="K1121" s="55">
        <f t="shared" si="301"/>
        <v>1065</v>
      </c>
      <c r="L1121" s="55">
        <f t="shared" si="302"/>
        <v>172.5</v>
      </c>
      <c r="M1121" s="3">
        <f t="shared" si="303"/>
        <v>456</v>
      </c>
      <c r="N1121" s="55">
        <f t="shared" si="304"/>
        <v>1063.5</v>
      </c>
      <c r="O1121" s="5">
        <v>0</v>
      </c>
      <c r="P1121" s="3">
        <f t="shared" si="305"/>
        <v>3187.5</v>
      </c>
      <c r="Q1121" s="3">
        <f t="shared" si="306"/>
        <v>911.5</v>
      </c>
      <c r="R1121" s="3">
        <f t="shared" si="307"/>
        <v>2301</v>
      </c>
      <c r="S1121" s="57">
        <f t="shared" si="308"/>
        <v>14088.5</v>
      </c>
      <c r="T1121" s="1">
        <v>111</v>
      </c>
      <c r="U1121" s="89"/>
      <c r="V1121" s="89"/>
      <c r="W1121" s="89"/>
      <c r="X1121" s="89"/>
      <c r="Y1121" s="89"/>
      <c r="Z1121" s="89"/>
      <c r="AA1121" s="89"/>
      <c r="AB1121" s="89"/>
      <c r="AC1121" s="89"/>
      <c r="AD1121" s="89"/>
      <c r="AE1121" s="89"/>
      <c r="AF1121" s="89"/>
      <c r="AG1121" s="89"/>
      <c r="AH1121" s="89"/>
      <c r="AI1121" s="89"/>
      <c r="AJ1121" s="89"/>
      <c r="AK1121" s="89"/>
      <c r="AL1121" s="89"/>
      <c r="AM1121" s="89"/>
      <c r="AN1121" s="89"/>
      <c r="AO1121" s="89"/>
      <c r="AP1121" s="89"/>
      <c r="AQ1121" s="89"/>
      <c r="AR1121" s="89"/>
      <c r="AS1121" s="89"/>
      <c r="AT1121" s="89"/>
      <c r="AU1121" s="89"/>
      <c r="AV1121" s="89"/>
      <c r="AW1121" s="89"/>
      <c r="AX1121" s="89"/>
      <c r="AY1121" s="89"/>
      <c r="AZ1121" s="89"/>
      <c r="BA1121" s="89"/>
      <c r="BB1121" s="89"/>
      <c r="BC1121" s="89"/>
      <c r="BD1121" s="89"/>
      <c r="BE1121" s="89"/>
      <c r="BF1121" s="89"/>
      <c r="BG1121" s="89"/>
      <c r="BH1121" s="89"/>
      <c r="BI1121" s="89"/>
      <c r="BJ1121" s="89"/>
      <c r="BK1121" s="89"/>
      <c r="BL1121" s="89"/>
      <c r="BM1121" s="89"/>
      <c r="BN1121" s="89"/>
      <c r="BO1121" s="89"/>
      <c r="BP1121" s="89"/>
      <c r="BQ1121" s="89"/>
      <c r="BR1121" s="89"/>
      <c r="BS1121" s="89"/>
      <c r="BT1121" s="89"/>
      <c r="BU1121" s="89"/>
      <c r="BV1121" s="89"/>
      <c r="BW1121" s="89"/>
      <c r="BX1121" s="89"/>
      <c r="BY1121" s="89"/>
      <c r="BZ1121" s="89"/>
      <c r="CA1121" s="89"/>
      <c r="CB1121" s="89"/>
      <c r="CC1121" s="89"/>
      <c r="CD1121" s="89"/>
      <c r="CE1121" s="89"/>
      <c r="CF1121" s="89"/>
      <c r="CG1121" s="89"/>
      <c r="CH1121" s="89"/>
      <c r="CI1121" s="89"/>
      <c r="CJ1121" s="89"/>
      <c r="CK1121" s="89"/>
      <c r="CL1121" s="89"/>
      <c r="CM1121" s="89"/>
      <c r="CN1121" s="89"/>
      <c r="CO1121" s="89"/>
      <c r="CP1121" s="89"/>
      <c r="CQ1121" s="89"/>
      <c r="CR1121" s="89"/>
      <c r="CS1121" s="89"/>
      <c r="CT1121" s="89"/>
      <c r="CU1121" s="89"/>
      <c r="CV1121" s="89"/>
      <c r="CW1121" s="89"/>
      <c r="CX1121" s="89"/>
      <c r="CY1121" s="89"/>
      <c r="CZ1121" s="89"/>
      <c r="DA1121" s="89"/>
      <c r="DB1121" s="89"/>
      <c r="DC1121" s="89"/>
      <c r="DD1121" s="89"/>
      <c r="DE1121" s="89"/>
      <c r="DF1121" s="89"/>
      <c r="DG1121" s="89"/>
      <c r="DH1121" s="89"/>
      <c r="DI1121" s="89"/>
      <c r="DJ1121" s="89"/>
      <c r="DK1121" s="89"/>
      <c r="DL1121" s="89"/>
      <c r="DM1121" s="89"/>
      <c r="DN1121" s="89"/>
      <c r="DO1121" s="89"/>
      <c r="DP1121" s="89"/>
      <c r="DQ1121" s="89"/>
      <c r="DR1121" s="89"/>
      <c r="DS1121" s="89"/>
      <c r="DT1121" s="89"/>
      <c r="DU1121" s="89"/>
      <c r="DV1121" s="89"/>
      <c r="DW1121" s="89"/>
      <c r="DX1121" s="89"/>
      <c r="DY1121" s="89"/>
      <c r="DZ1121" s="89"/>
      <c r="EA1121" s="89"/>
      <c r="EB1121" s="89"/>
      <c r="EC1121" s="89"/>
      <c r="ED1121" s="89"/>
      <c r="EE1121" s="89"/>
      <c r="EF1121" s="89"/>
      <c r="EG1121" s="89"/>
      <c r="EH1121" s="89"/>
      <c r="EI1121" s="89"/>
      <c r="EJ1121" s="89"/>
      <c r="EK1121" s="89"/>
      <c r="EL1121" s="89"/>
      <c r="EM1121" s="89"/>
      <c r="EN1121" s="89"/>
      <c r="EO1121" s="89"/>
      <c r="EP1121" s="89"/>
      <c r="EQ1121" s="89"/>
      <c r="ER1121" s="89"/>
      <c r="ES1121" s="89"/>
      <c r="ET1121" s="89"/>
      <c r="EU1121" s="89"/>
      <c r="EV1121" s="89"/>
      <c r="EW1121" s="89"/>
      <c r="EX1121" s="89"/>
      <c r="EY1121" s="89"/>
      <c r="EZ1121" s="89"/>
      <c r="FA1121" s="89"/>
      <c r="FB1121" s="89"/>
      <c r="FC1121" s="89"/>
      <c r="FD1121" s="89"/>
      <c r="FE1121" s="89"/>
      <c r="FF1121" s="89"/>
      <c r="FG1121" s="89"/>
      <c r="FH1121" s="89"/>
      <c r="FI1121" s="89"/>
      <c r="FJ1121" s="89"/>
      <c r="FK1121" s="89"/>
      <c r="FL1121" s="89"/>
    </row>
    <row r="1122" spans="1:168" s="88" customFormat="1" ht="15" customHeight="1" x14ac:dyDescent="0.25">
      <c r="A1122" s="167">
        <v>99</v>
      </c>
      <c r="B1122" s="2" t="s">
        <v>1229</v>
      </c>
      <c r="C1122" s="1" t="s">
        <v>34</v>
      </c>
      <c r="D1122" s="1" t="s">
        <v>1087</v>
      </c>
      <c r="E1122" s="1" t="s">
        <v>1131</v>
      </c>
      <c r="F1122" s="1" t="s">
        <v>32</v>
      </c>
      <c r="G1122" s="3">
        <v>15000</v>
      </c>
      <c r="H1122" s="58">
        <v>0</v>
      </c>
      <c r="I1122" s="3">
        <v>25</v>
      </c>
      <c r="J1122" s="3">
        <f t="shared" si="300"/>
        <v>430.5</v>
      </c>
      <c r="K1122" s="55">
        <f t="shared" si="301"/>
        <v>1065</v>
      </c>
      <c r="L1122" s="55">
        <f t="shared" si="302"/>
        <v>172.5</v>
      </c>
      <c r="M1122" s="3">
        <f t="shared" si="303"/>
        <v>456</v>
      </c>
      <c r="N1122" s="55">
        <f t="shared" si="304"/>
        <v>1063.5</v>
      </c>
      <c r="O1122" s="5">
        <v>0</v>
      </c>
      <c r="P1122" s="3">
        <f t="shared" si="305"/>
        <v>3187.5</v>
      </c>
      <c r="Q1122" s="3">
        <f t="shared" si="306"/>
        <v>911.5</v>
      </c>
      <c r="R1122" s="3">
        <f t="shared" si="307"/>
        <v>2301</v>
      </c>
      <c r="S1122" s="57">
        <f t="shared" si="308"/>
        <v>14088.5</v>
      </c>
      <c r="T1122" s="1">
        <v>111</v>
      </c>
      <c r="U1122" s="89"/>
      <c r="V1122" s="89"/>
      <c r="W1122" s="89"/>
      <c r="X1122" s="89"/>
      <c r="Y1122" s="89"/>
      <c r="Z1122" s="89"/>
      <c r="AA1122" s="89"/>
      <c r="AB1122" s="89"/>
      <c r="AC1122" s="89"/>
      <c r="AD1122" s="89"/>
      <c r="AE1122" s="89"/>
      <c r="AF1122" s="89"/>
      <c r="AG1122" s="89"/>
      <c r="AH1122" s="89"/>
      <c r="AI1122" s="89"/>
      <c r="AJ1122" s="89"/>
      <c r="AK1122" s="89"/>
      <c r="AL1122" s="89"/>
      <c r="AM1122" s="89"/>
      <c r="AN1122" s="89"/>
      <c r="AO1122" s="89"/>
      <c r="AP1122" s="89"/>
      <c r="AQ1122" s="89"/>
      <c r="AR1122" s="89"/>
      <c r="AS1122" s="89"/>
      <c r="AT1122" s="89"/>
      <c r="AU1122" s="89"/>
      <c r="AV1122" s="89"/>
      <c r="AW1122" s="89"/>
      <c r="AX1122" s="89"/>
      <c r="AY1122" s="89"/>
      <c r="AZ1122" s="89"/>
      <c r="BA1122" s="89"/>
      <c r="BB1122" s="89"/>
      <c r="BC1122" s="89"/>
      <c r="BD1122" s="89"/>
      <c r="BE1122" s="89"/>
      <c r="BF1122" s="89"/>
      <c r="BG1122" s="89"/>
      <c r="BH1122" s="89"/>
      <c r="BI1122" s="89"/>
      <c r="BJ1122" s="89"/>
      <c r="BK1122" s="89"/>
      <c r="BL1122" s="89"/>
      <c r="BM1122" s="89"/>
      <c r="BN1122" s="89"/>
      <c r="BO1122" s="89"/>
      <c r="BP1122" s="89"/>
      <c r="BQ1122" s="89"/>
      <c r="BR1122" s="89"/>
      <c r="BS1122" s="89"/>
      <c r="BT1122" s="89"/>
      <c r="BU1122" s="89"/>
      <c r="BV1122" s="89"/>
      <c r="BW1122" s="89"/>
      <c r="BX1122" s="89"/>
      <c r="BY1122" s="89"/>
      <c r="BZ1122" s="89"/>
      <c r="CA1122" s="89"/>
      <c r="CB1122" s="89"/>
      <c r="CC1122" s="89"/>
      <c r="CD1122" s="89"/>
      <c r="CE1122" s="89"/>
      <c r="CF1122" s="89"/>
      <c r="CG1122" s="89"/>
      <c r="CH1122" s="89"/>
      <c r="CI1122" s="89"/>
      <c r="CJ1122" s="89"/>
      <c r="CK1122" s="89"/>
      <c r="CL1122" s="89"/>
      <c r="CM1122" s="89"/>
      <c r="CN1122" s="89"/>
      <c r="CO1122" s="89"/>
      <c r="CP1122" s="89"/>
      <c r="CQ1122" s="89"/>
      <c r="CR1122" s="89"/>
      <c r="CS1122" s="89"/>
      <c r="CT1122" s="89"/>
      <c r="CU1122" s="89"/>
      <c r="CV1122" s="89"/>
      <c r="CW1122" s="89"/>
      <c r="CX1122" s="89"/>
      <c r="CY1122" s="89"/>
      <c r="CZ1122" s="89"/>
      <c r="DA1122" s="89"/>
      <c r="DB1122" s="89"/>
      <c r="DC1122" s="89"/>
      <c r="DD1122" s="89"/>
      <c r="DE1122" s="89"/>
      <c r="DF1122" s="89"/>
      <c r="DG1122" s="89"/>
      <c r="DH1122" s="89"/>
      <c r="DI1122" s="89"/>
      <c r="DJ1122" s="89"/>
      <c r="DK1122" s="89"/>
      <c r="DL1122" s="89"/>
      <c r="DM1122" s="89"/>
      <c r="DN1122" s="89"/>
      <c r="DO1122" s="89"/>
      <c r="DP1122" s="89"/>
      <c r="DQ1122" s="89"/>
      <c r="DR1122" s="89"/>
      <c r="DS1122" s="89"/>
      <c r="DT1122" s="89"/>
      <c r="DU1122" s="89"/>
      <c r="DV1122" s="89"/>
      <c r="DW1122" s="89"/>
      <c r="DX1122" s="89"/>
      <c r="DY1122" s="89"/>
      <c r="DZ1122" s="89"/>
      <c r="EA1122" s="89"/>
      <c r="EB1122" s="89"/>
      <c r="EC1122" s="89"/>
      <c r="ED1122" s="89"/>
      <c r="EE1122" s="89"/>
      <c r="EF1122" s="89"/>
      <c r="EG1122" s="89"/>
      <c r="EH1122" s="89"/>
      <c r="EI1122" s="89"/>
      <c r="EJ1122" s="89"/>
      <c r="EK1122" s="89"/>
      <c r="EL1122" s="89"/>
      <c r="EM1122" s="89"/>
      <c r="EN1122" s="89"/>
      <c r="EO1122" s="89"/>
      <c r="EP1122" s="89"/>
      <c r="EQ1122" s="89"/>
      <c r="ER1122" s="89"/>
      <c r="ES1122" s="89"/>
      <c r="ET1122" s="89"/>
      <c r="EU1122" s="89"/>
      <c r="EV1122" s="89"/>
      <c r="EW1122" s="89"/>
      <c r="EX1122" s="89"/>
      <c r="EY1122" s="89"/>
      <c r="EZ1122" s="89"/>
      <c r="FA1122" s="89"/>
      <c r="FB1122" s="89"/>
      <c r="FC1122" s="89"/>
      <c r="FD1122" s="89"/>
      <c r="FE1122" s="89"/>
      <c r="FF1122" s="89"/>
      <c r="FG1122" s="89"/>
      <c r="FH1122" s="89"/>
      <c r="FI1122" s="89"/>
      <c r="FJ1122" s="89"/>
      <c r="FK1122" s="89"/>
      <c r="FL1122" s="89"/>
    </row>
    <row r="1123" spans="1:168" s="88" customFormat="1" ht="15" customHeight="1" x14ac:dyDescent="0.25">
      <c r="A1123" s="167">
        <v>100</v>
      </c>
      <c r="B1123" s="2" t="s">
        <v>1230</v>
      </c>
      <c r="C1123" s="1" t="s">
        <v>34</v>
      </c>
      <c r="D1123" s="1" t="s">
        <v>1087</v>
      </c>
      <c r="E1123" s="1" t="s">
        <v>1131</v>
      </c>
      <c r="F1123" s="1" t="s">
        <v>32</v>
      </c>
      <c r="G1123" s="3">
        <v>15000</v>
      </c>
      <c r="H1123" s="58">
        <v>0</v>
      </c>
      <c r="I1123" s="3">
        <v>25</v>
      </c>
      <c r="J1123" s="3">
        <f t="shared" si="300"/>
        <v>430.5</v>
      </c>
      <c r="K1123" s="55">
        <f t="shared" si="301"/>
        <v>1065</v>
      </c>
      <c r="L1123" s="55">
        <f t="shared" si="302"/>
        <v>172.5</v>
      </c>
      <c r="M1123" s="3">
        <f t="shared" si="303"/>
        <v>456</v>
      </c>
      <c r="N1123" s="55">
        <f t="shared" si="304"/>
        <v>1063.5</v>
      </c>
      <c r="O1123" s="5">
        <v>0</v>
      </c>
      <c r="P1123" s="3">
        <f t="shared" si="305"/>
        <v>3187.5</v>
      </c>
      <c r="Q1123" s="3">
        <f t="shared" si="306"/>
        <v>911.5</v>
      </c>
      <c r="R1123" s="3">
        <f t="shared" si="307"/>
        <v>2301</v>
      </c>
      <c r="S1123" s="57">
        <f t="shared" si="308"/>
        <v>14088.5</v>
      </c>
      <c r="T1123" s="1">
        <v>111</v>
      </c>
      <c r="U1123" s="89"/>
      <c r="V1123" s="89"/>
      <c r="W1123" s="89"/>
      <c r="X1123" s="89"/>
      <c r="Y1123" s="89"/>
      <c r="Z1123" s="89"/>
      <c r="AA1123" s="89"/>
      <c r="AB1123" s="89"/>
      <c r="AC1123" s="89"/>
      <c r="AD1123" s="89"/>
      <c r="AE1123" s="89"/>
      <c r="AF1123" s="89"/>
      <c r="AG1123" s="89"/>
      <c r="AH1123" s="89"/>
      <c r="AI1123" s="89"/>
      <c r="AJ1123" s="89"/>
      <c r="AK1123" s="89"/>
      <c r="AL1123" s="89"/>
      <c r="AM1123" s="89"/>
      <c r="AN1123" s="89"/>
      <c r="AO1123" s="89"/>
      <c r="AP1123" s="89"/>
      <c r="AQ1123" s="89"/>
      <c r="AR1123" s="89"/>
      <c r="AS1123" s="89"/>
      <c r="AT1123" s="89"/>
      <c r="AU1123" s="89"/>
      <c r="AV1123" s="89"/>
      <c r="AW1123" s="89"/>
      <c r="AX1123" s="89"/>
      <c r="AY1123" s="89"/>
      <c r="AZ1123" s="89"/>
      <c r="BA1123" s="89"/>
      <c r="BB1123" s="89"/>
      <c r="BC1123" s="89"/>
      <c r="BD1123" s="89"/>
      <c r="BE1123" s="89"/>
      <c r="BF1123" s="89"/>
      <c r="BG1123" s="89"/>
      <c r="BH1123" s="89"/>
      <c r="BI1123" s="89"/>
      <c r="BJ1123" s="89"/>
      <c r="BK1123" s="89"/>
      <c r="BL1123" s="89"/>
      <c r="BM1123" s="89"/>
      <c r="BN1123" s="89"/>
      <c r="BO1123" s="89"/>
      <c r="BP1123" s="89"/>
      <c r="BQ1123" s="89"/>
      <c r="BR1123" s="89"/>
      <c r="BS1123" s="89"/>
      <c r="BT1123" s="89"/>
      <c r="BU1123" s="89"/>
      <c r="BV1123" s="89"/>
      <c r="BW1123" s="89"/>
      <c r="BX1123" s="89"/>
      <c r="BY1123" s="89"/>
      <c r="BZ1123" s="89"/>
      <c r="CA1123" s="89"/>
      <c r="CB1123" s="89"/>
      <c r="CC1123" s="89"/>
      <c r="CD1123" s="89"/>
      <c r="CE1123" s="89"/>
      <c r="CF1123" s="89"/>
      <c r="CG1123" s="89"/>
      <c r="CH1123" s="89"/>
      <c r="CI1123" s="89"/>
      <c r="CJ1123" s="89"/>
      <c r="CK1123" s="89"/>
      <c r="CL1123" s="89"/>
      <c r="CM1123" s="89"/>
      <c r="CN1123" s="89"/>
      <c r="CO1123" s="89"/>
      <c r="CP1123" s="89"/>
      <c r="CQ1123" s="89"/>
      <c r="CR1123" s="89"/>
      <c r="CS1123" s="89"/>
      <c r="CT1123" s="89"/>
      <c r="CU1123" s="89"/>
      <c r="CV1123" s="89"/>
      <c r="CW1123" s="89"/>
      <c r="CX1123" s="89"/>
      <c r="CY1123" s="89"/>
      <c r="CZ1123" s="89"/>
      <c r="DA1123" s="89"/>
      <c r="DB1123" s="89"/>
      <c r="DC1123" s="89"/>
      <c r="DD1123" s="89"/>
      <c r="DE1123" s="89"/>
      <c r="DF1123" s="89"/>
      <c r="DG1123" s="89"/>
      <c r="DH1123" s="89"/>
      <c r="DI1123" s="89"/>
      <c r="DJ1123" s="89"/>
      <c r="DK1123" s="89"/>
      <c r="DL1123" s="89"/>
      <c r="DM1123" s="89"/>
      <c r="DN1123" s="89"/>
      <c r="DO1123" s="89"/>
      <c r="DP1123" s="89"/>
      <c r="DQ1123" s="89"/>
      <c r="DR1123" s="89"/>
      <c r="DS1123" s="89"/>
      <c r="DT1123" s="89"/>
      <c r="DU1123" s="89"/>
      <c r="DV1123" s="89"/>
      <c r="DW1123" s="89"/>
      <c r="DX1123" s="89"/>
      <c r="DY1123" s="89"/>
      <c r="DZ1123" s="89"/>
      <c r="EA1123" s="89"/>
      <c r="EB1123" s="89"/>
      <c r="EC1123" s="89"/>
      <c r="ED1123" s="89"/>
      <c r="EE1123" s="89"/>
      <c r="EF1123" s="89"/>
      <c r="EG1123" s="89"/>
      <c r="EH1123" s="89"/>
      <c r="EI1123" s="89"/>
      <c r="EJ1123" s="89"/>
      <c r="EK1123" s="89"/>
      <c r="EL1123" s="89"/>
      <c r="EM1123" s="89"/>
      <c r="EN1123" s="89"/>
      <c r="EO1123" s="89"/>
      <c r="EP1123" s="89"/>
      <c r="EQ1123" s="89"/>
      <c r="ER1123" s="89"/>
      <c r="ES1123" s="89"/>
      <c r="ET1123" s="89"/>
      <c r="EU1123" s="89"/>
      <c r="EV1123" s="89"/>
      <c r="EW1123" s="89"/>
      <c r="EX1123" s="89"/>
      <c r="EY1123" s="89"/>
      <c r="EZ1123" s="89"/>
      <c r="FA1123" s="89"/>
      <c r="FB1123" s="89"/>
      <c r="FC1123" s="89"/>
      <c r="FD1123" s="89"/>
      <c r="FE1123" s="89"/>
      <c r="FF1123" s="89"/>
      <c r="FG1123" s="89"/>
      <c r="FH1123" s="89"/>
      <c r="FI1123" s="89"/>
      <c r="FJ1123" s="89"/>
      <c r="FK1123" s="89"/>
      <c r="FL1123" s="89"/>
    </row>
    <row r="1124" spans="1:168" s="88" customFormat="1" ht="15" customHeight="1" x14ac:dyDescent="0.25">
      <c r="A1124" s="167">
        <v>101</v>
      </c>
      <c r="B1124" s="2" t="s">
        <v>1231</v>
      </c>
      <c r="C1124" s="1" t="s">
        <v>34</v>
      </c>
      <c r="D1124" s="1" t="s">
        <v>1087</v>
      </c>
      <c r="E1124" s="1" t="s">
        <v>1131</v>
      </c>
      <c r="F1124" s="1" t="s">
        <v>32</v>
      </c>
      <c r="G1124" s="3">
        <v>15000</v>
      </c>
      <c r="H1124" s="58">
        <v>0</v>
      </c>
      <c r="I1124" s="3">
        <v>25</v>
      </c>
      <c r="J1124" s="3">
        <f t="shared" si="300"/>
        <v>430.5</v>
      </c>
      <c r="K1124" s="55">
        <f t="shared" si="301"/>
        <v>1065</v>
      </c>
      <c r="L1124" s="55">
        <f t="shared" si="302"/>
        <v>172.5</v>
      </c>
      <c r="M1124" s="3">
        <f t="shared" si="303"/>
        <v>456</v>
      </c>
      <c r="N1124" s="55">
        <f t="shared" si="304"/>
        <v>1063.5</v>
      </c>
      <c r="O1124" s="5">
        <v>0</v>
      </c>
      <c r="P1124" s="3">
        <f t="shared" si="305"/>
        <v>3187.5</v>
      </c>
      <c r="Q1124" s="3">
        <f t="shared" si="306"/>
        <v>911.5</v>
      </c>
      <c r="R1124" s="3">
        <f t="shared" si="307"/>
        <v>2301</v>
      </c>
      <c r="S1124" s="57">
        <f t="shared" si="308"/>
        <v>14088.5</v>
      </c>
      <c r="T1124" s="1">
        <v>111</v>
      </c>
      <c r="U1124" s="89"/>
      <c r="V1124" s="89"/>
      <c r="W1124" s="89"/>
      <c r="X1124" s="89"/>
      <c r="Y1124" s="89"/>
      <c r="Z1124" s="89"/>
      <c r="AA1124" s="89"/>
      <c r="AB1124" s="89"/>
      <c r="AC1124" s="89"/>
      <c r="AD1124" s="89"/>
      <c r="AE1124" s="89"/>
      <c r="AF1124" s="89"/>
      <c r="AG1124" s="89"/>
      <c r="AH1124" s="89"/>
      <c r="AI1124" s="89"/>
      <c r="AJ1124" s="89"/>
      <c r="AK1124" s="89"/>
      <c r="AL1124" s="89"/>
      <c r="AM1124" s="89"/>
      <c r="AN1124" s="89"/>
      <c r="AO1124" s="89"/>
      <c r="AP1124" s="89"/>
      <c r="AQ1124" s="89"/>
      <c r="AR1124" s="89"/>
      <c r="AS1124" s="89"/>
      <c r="AT1124" s="89"/>
      <c r="AU1124" s="89"/>
      <c r="AV1124" s="89"/>
      <c r="AW1124" s="89"/>
      <c r="AX1124" s="89"/>
      <c r="AY1124" s="89"/>
      <c r="AZ1124" s="89"/>
      <c r="BA1124" s="89"/>
      <c r="BB1124" s="89"/>
      <c r="BC1124" s="89"/>
      <c r="BD1124" s="89"/>
      <c r="BE1124" s="89"/>
      <c r="BF1124" s="89"/>
      <c r="BG1124" s="89"/>
      <c r="BH1124" s="89"/>
      <c r="BI1124" s="89"/>
      <c r="BJ1124" s="89"/>
      <c r="BK1124" s="89"/>
      <c r="BL1124" s="89"/>
      <c r="BM1124" s="89"/>
      <c r="BN1124" s="89"/>
      <c r="BO1124" s="89"/>
      <c r="BP1124" s="89"/>
      <c r="BQ1124" s="89"/>
      <c r="BR1124" s="89"/>
      <c r="BS1124" s="89"/>
      <c r="BT1124" s="89"/>
      <c r="BU1124" s="89"/>
      <c r="BV1124" s="89"/>
      <c r="BW1124" s="89"/>
      <c r="BX1124" s="89"/>
      <c r="BY1124" s="89"/>
      <c r="BZ1124" s="89"/>
      <c r="CA1124" s="89"/>
      <c r="CB1124" s="89"/>
      <c r="CC1124" s="89"/>
      <c r="CD1124" s="89"/>
      <c r="CE1124" s="89"/>
      <c r="CF1124" s="89"/>
      <c r="CG1124" s="89"/>
      <c r="CH1124" s="89"/>
      <c r="CI1124" s="89"/>
      <c r="CJ1124" s="89"/>
      <c r="CK1124" s="89"/>
      <c r="CL1124" s="89"/>
      <c r="CM1124" s="89"/>
      <c r="CN1124" s="89"/>
      <c r="CO1124" s="89"/>
      <c r="CP1124" s="89"/>
      <c r="CQ1124" s="89"/>
      <c r="CR1124" s="89"/>
      <c r="CS1124" s="89"/>
      <c r="CT1124" s="89"/>
      <c r="CU1124" s="89"/>
      <c r="CV1124" s="89"/>
      <c r="CW1124" s="89"/>
      <c r="CX1124" s="89"/>
      <c r="CY1124" s="89"/>
      <c r="CZ1124" s="89"/>
      <c r="DA1124" s="89"/>
      <c r="DB1124" s="89"/>
      <c r="DC1124" s="89"/>
      <c r="DD1124" s="89"/>
      <c r="DE1124" s="89"/>
      <c r="DF1124" s="89"/>
      <c r="DG1124" s="89"/>
      <c r="DH1124" s="89"/>
      <c r="DI1124" s="89"/>
      <c r="DJ1124" s="89"/>
      <c r="DK1124" s="89"/>
      <c r="DL1124" s="89"/>
      <c r="DM1124" s="89"/>
      <c r="DN1124" s="89"/>
      <c r="DO1124" s="89"/>
      <c r="DP1124" s="89"/>
      <c r="DQ1124" s="89"/>
      <c r="DR1124" s="89"/>
      <c r="DS1124" s="89"/>
      <c r="DT1124" s="89"/>
      <c r="DU1124" s="89"/>
      <c r="DV1124" s="89"/>
      <c r="DW1124" s="89"/>
      <c r="DX1124" s="89"/>
      <c r="DY1124" s="89"/>
      <c r="DZ1124" s="89"/>
      <c r="EA1124" s="89"/>
      <c r="EB1124" s="89"/>
      <c r="EC1124" s="89"/>
      <c r="ED1124" s="89"/>
      <c r="EE1124" s="89"/>
      <c r="EF1124" s="89"/>
      <c r="EG1124" s="89"/>
      <c r="EH1124" s="89"/>
      <c r="EI1124" s="89"/>
      <c r="EJ1124" s="89"/>
      <c r="EK1124" s="89"/>
      <c r="EL1124" s="89"/>
      <c r="EM1124" s="89"/>
      <c r="EN1124" s="89"/>
      <c r="EO1124" s="89"/>
      <c r="EP1124" s="89"/>
      <c r="EQ1124" s="89"/>
      <c r="ER1124" s="89"/>
      <c r="ES1124" s="89"/>
      <c r="ET1124" s="89"/>
      <c r="EU1124" s="89"/>
      <c r="EV1124" s="89"/>
      <c r="EW1124" s="89"/>
      <c r="EX1124" s="89"/>
      <c r="EY1124" s="89"/>
      <c r="EZ1124" s="89"/>
      <c r="FA1124" s="89"/>
      <c r="FB1124" s="89"/>
      <c r="FC1124" s="89"/>
      <c r="FD1124" s="89"/>
      <c r="FE1124" s="89"/>
      <c r="FF1124" s="89"/>
      <c r="FG1124" s="89"/>
      <c r="FH1124" s="89"/>
      <c r="FI1124" s="89"/>
      <c r="FJ1124" s="89"/>
      <c r="FK1124" s="89"/>
      <c r="FL1124" s="89"/>
    </row>
    <row r="1125" spans="1:168" s="88" customFormat="1" ht="15" customHeight="1" x14ac:dyDescent="0.25">
      <c r="A1125" s="167">
        <v>102</v>
      </c>
      <c r="B1125" s="2" t="s">
        <v>1232</v>
      </c>
      <c r="C1125" s="1" t="s">
        <v>34</v>
      </c>
      <c r="D1125" s="1" t="s">
        <v>1087</v>
      </c>
      <c r="E1125" s="1" t="s">
        <v>1131</v>
      </c>
      <c r="F1125" s="1" t="s">
        <v>32</v>
      </c>
      <c r="G1125" s="3">
        <v>15000</v>
      </c>
      <c r="H1125" s="58">
        <v>0</v>
      </c>
      <c r="I1125" s="3">
        <v>25</v>
      </c>
      <c r="J1125" s="3">
        <f t="shared" si="300"/>
        <v>430.5</v>
      </c>
      <c r="K1125" s="55">
        <f t="shared" si="301"/>
        <v>1065</v>
      </c>
      <c r="L1125" s="55">
        <f t="shared" si="302"/>
        <v>172.5</v>
      </c>
      <c r="M1125" s="3">
        <f t="shared" si="303"/>
        <v>456</v>
      </c>
      <c r="N1125" s="55">
        <f t="shared" si="304"/>
        <v>1063.5</v>
      </c>
      <c r="O1125" s="5">
        <v>0</v>
      </c>
      <c r="P1125" s="3">
        <f t="shared" si="305"/>
        <v>3187.5</v>
      </c>
      <c r="Q1125" s="3">
        <f t="shared" si="306"/>
        <v>911.5</v>
      </c>
      <c r="R1125" s="3">
        <f t="shared" si="307"/>
        <v>2301</v>
      </c>
      <c r="S1125" s="57">
        <f t="shared" si="308"/>
        <v>14088.5</v>
      </c>
      <c r="T1125" s="1">
        <v>111</v>
      </c>
      <c r="U1125" s="89"/>
      <c r="V1125" s="89"/>
      <c r="W1125" s="89"/>
      <c r="X1125" s="89"/>
      <c r="Y1125" s="89"/>
      <c r="Z1125" s="89"/>
      <c r="AA1125" s="89"/>
      <c r="AB1125" s="89"/>
      <c r="AC1125" s="89"/>
      <c r="AD1125" s="89"/>
      <c r="AE1125" s="89"/>
      <c r="AF1125" s="89"/>
      <c r="AG1125" s="89"/>
      <c r="AH1125" s="89"/>
      <c r="AI1125" s="89"/>
      <c r="AJ1125" s="89"/>
      <c r="AK1125" s="89"/>
      <c r="AL1125" s="89"/>
      <c r="AM1125" s="89"/>
      <c r="AN1125" s="89"/>
      <c r="AO1125" s="89"/>
      <c r="AP1125" s="89"/>
      <c r="AQ1125" s="89"/>
      <c r="AR1125" s="89"/>
      <c r="AS1125" s="89"/>
      <c r="AT1125" s="89"/>
      <c r="AU1125" s="89"/>
      <c r="AV1125" s="89"/>
      <c r="AW1125" s="89"/>
      <c r="AX1125" s="89"/>
      <c r="AY1125" s="89"/>
      <c r="AZ1125" s="89"/>
      <c r="BA1125" s="89"/>
      <c r="BB1125" s="89"/>
      <c r="BC1125" s="89"/>
      <c r="BD1125" s="89"/>
      <c r="BE1125" s="89"/>
      <c r="BF1125" s="89"/>
      <c r="BG1125" s="89"/>
      <c r="BH1125" s="89"/>
      <c r="BI1125" s="89"/>
      <c r="BJ1125" s="89"/>
      <c r="BK1125" s="89"/>
      <c r="BL1125" s="89"/>
      <c r="BM1125" s="89"/>
      <c r="BN1125" s="89"/>
      <c r="BO1125" s="89"/>
      <c r="BP1125" s="89"/>
      <c r="BQ1125" s="89"/>
      <c r="BR1125" s="89"/>
      <c r="BS1125" s="89"/>
      <c r="BT1125" s="89"/>
      <c r="BU1125" s="89"/>
      <c r="BV1125" s="89"/>
      <c r="BW1125" s="89"/>
      <c r="BX1125" s="89"/>
      <c r="BY1125" s="89"/>
      <c r="BZ1125" s="89"/>
      <c r="CA1125" s="89"/>
      <c r="CB1125" s="89"/>
      <c r="CC1125" s="89"/>
      <c r="CD1125" s="89"/>
      <c r="CE1125" s="89"/>
      <c r="CF1125" s="89"/>
      <c r="CG1125" s="89"/>
      <c r="CH1125" s="89"/>
      <c r="CI1125" s="89"/>
      <c r="CJ1125" s="89"/>
      <c r="CK1125" s="89"/>
      <c r="CL1125" s="89"/>
      <c r="CM1125" s="89"/>
      <c r="CN1125" s="89"/>
      <c r="CO1125" s="89"/>
      <c r="CP1125" s="89"/>
      <c r="CQ1125" s="89"/>
      <c r="CR1125" s="89"/>
      <c r="CS1125" s="89"/>
      <c r="CT1125" s="89"/>
      <c r="CU1125" s="89"/>
      <c r="CV1125" s="89"/>
      <c r="CW1125" s="89"/>
      <c r="CX1125" s="89"/>
      <c r="CY1125" s="89"/>
      <c r="CZ1125" s="89"/>
      <c r="DA1125" s="89"/>
      <c r="DB1125" s="89"/>
      <c r="DC1125" s="89"/>
      <c r="DD1125" s="89"/>
      <c r="DE1125" s="89"/>
      <c r="DF1125" s="89"/>
      <c r="DG1125" s="89"/>
      <c r="DH1125" s="89"/>
      <c r="DI1125" s="89"/>
      <c r="DJ1125" s="89"/>
      <c r="DK1125" s="89"/>
      <c r="DL1125" s="89"/>
      <c r="DM1125" s="89"/>
      <c r="DN1125" s="89"/>
      <c r="DO1125" s="89"/>
      <c r="DP1125" s="89"/>
      <c r="DQ1125" s="89"/>
      <c r="DR1125" s="89"/>
      <c r="DS1125" s="89"/>
      <c r="DT1125" s="89"/>
      <c r="DU1125" s="89"/>
      <c r="DV1125" s="89"/>
      <c r="DW1125" s="89"/>
      <c r="DX1125" s="89"/>
      <c r="DY1125" s="89"/>
      <c r="DZ1125" s="89"/>
      <c r="EA1125" s="89"/>
      <c r="EB1125" s="89"/>
      <c r="EC1125" s="89"/>
      <c r="ED1125" s="89"/>
      <c r="EE1125" s="89"/>
      <c r="EF1125" s="89"/>
      <c r="EG1125" s="89"/>
      <c r="EH1125" s="89"/>
      <c r="EI1125" s="89"/>
      <c r="EJ1125" s="89"/>
      <c r="EK1125" s="89"/>
      <c r="EL1125" s="89"/>
      <c r="EM1125" s="89"/>
      <c r="EN1125" s="89"/>
      <c r="EO1125" s="89"/>
      <c r="EP1125" s="89"/>
      <c r="EQ1125" s="89"/>
      <c r="ER1125" s="89"/>
      <c r="ES1125" s="89"/>
      <c r="ET1125" s="89"/>
      <c r="EU1125" s="89"/>
      <c r="EV1125" s="89"/>
      <c r="EW1125" s="89"/>
      <c r="EX1125" s="89"/>
      <c r="EY1125" s="89"/>
      <c r="EZ1125" s="89"/>
      <c r="FA1125" s="89"/>
      <c r="FB1125" s="89"/>
      <c r="FC1125" s="89"/>
      <c r="FD1125" s="89"/>
      <c r="FE1125" s="89"/>
      <c r="FF1125" s="89"/>
      <c r="FG1125" s="89"/>
      <c r="FH1125" s="89"/>
      <c r="FI1125" s="89"/>
      <c r="FJ1125" s="89"/>
      <c r="FK1125" s="89"/>
      <c r="FL1125" s="89"/>
    </row>
    <row r="1126" spans="1:168" s="88" customFormat="1" ht="15" customHeight="1" x14ac:dyDescent="0.25">
      <c r="A1126" s="167">
        <v>103</v>
      </c>
      <c r="B1126" s="2" t="s">
        <v>1233</v>
      </c>
      <c r="C1126" s="1" t="s">
        <v>34</v>
      </c>
      <c r="D1126" s="1" t="s">
        <v>1087</v>
      </c>
      <c r="E1126" s="1" t="s">
        <v>1131</v>
      </c>
      <c r="F1126" s="1" t="s">
        <v>32</v>
      </c>
      <c r="G1126" s="3">
        <v>15000</v>
      </c>
      <c r="H1126" s="58">
        <v>0</v>
      </c>
      <c r="I1126" s="3">
        <v>25</v>
      </c>
      <c r="J1126" s="3">
        <f t="shared" si="300"/>
        <v>430.5</v>
      </c>
      <c r="K1126" s="55">
        <f t="shared" si="301"/>
        <v>1065</v>
      </c>
      <c r="L1126" s="55">
        <f t="shared" si="302"/>
        <v>172.5</v>
      </c>
      <c r="M1126" s="3">
        <f t="shared" si="303"/>
        <v>456</v>
      </c>
      <c r="N1126" s="55">
        <f t="shared" si="304"/>
        <v>1063.5</v>
      </c>
      <c r="O1126" s="5">
        <v>0</v>
      </c>
      <c r="P1126" s="3">
        <f t="shared" si="305"/>
        <v>3187.5</v>
      </c>
      <c r="Q1126" s="3">
        <f t="shared" si="306"/>
        <v>911.5</v>
      </c>
      <c r="R1126" s="3">
        <f t="shared" si="307"/>
        <v>2301</v>
      </c>
      <c r="S1126" s="57">
        <f t="shared" si="308"/>
        <v>14088.5</v>
      </c>
      <c r="T1126" s="1">
        <v>111</v>
      </c>
      <c r="U1126" s="89"/>
      <c r="V1126" s="89"/>
      <c r="W1126" s="89"/>
      <c r="X1126" s="89"/>
      <c r="Y1126" s="89"/>
      <c r="Z1126" s="89"/>
      <c r="AA1126" s="89"/>
      <c r="AB1126" s="89"/>
      <c r="AC1126" s="89"/>
      <c r="AD1126" s="89"/>
      <c r="AE1126" s="89"/>
      <c r="AF1126" s="89"/>
      <c r="AG1126" s="89"/>
      <c r="AH1126" s="89"/>
      <c r="AI1126" s="89"/>
      <c r="AJ1126" s="89"/>
      <c r="AK1126" s="89"/>
      <c r="AL1126" s="89"/>
      <c r="AM1126" s="89"/>
      <c r="AN1126" s="89"/>
      <c r="AO1126" s="89"/>
      <c r="AP1126" s="89"/>
      <c r="AQ1126" s="89"/>
      <c r="AR1126" s="89"/>
      <c r="AS1126" s="89"/>
      <c r="AT1126" s="89"/>
      <c r="AU1126" s="89"/>
      <c r="AV1126" s="89"/>
      <c r="AW1126" s="89"/>
      <c r="AX1126" s="89"/>
      <c r="AY1126" s="89"/>
      <c r="AZ1126" s="89"/>
      <c r="BA1126" s="89"/>
      <c r="BB1126" s="89"/>
      <c r="BC1126" s="89"/>
      <c r="BD1126" s="89"/>
      <c r="BE1126" s="89"/>
      <c r="BF1126" s="89"/>
      <c r="BG1126" s="89"/>
      <c r="BH1126" s="89"/>
      <c r="BI1126" s="89"/>
      <c r="BJ1126" s="89"/>
      <c r="BK1126" s="89"/>
      <c r="BL1126" s="89"/>
      <c r="BM1126" s="89"/>
      <c r="BN1126" s="89"/>
      <c r="BO1126" s="89"/>
      <c r="BP1126" s="89"/>
      <c r="BQ1126" s="89"/>
      <c r="BR1126" s="89"/>
      <c r="BS1126" s="89"/>
      <c r="BT1126" s="89"/>
      <c r="BU1126" s="89"/>
      <c r="BV1126" s="89"/>
      <c r="BW1126" s="89"/>
      <c r="BX1126" s="89"/>
      <c r="BY1126" s="89"/>
      <c r="BZ1126" s="89"/>
      <c r="CA1126" s="89"/>
      <c r="CB1126" s="89"/>
      <c r="CC1126" s="89"/>
      <c r="CD1126" s="89"/>
      <c r="CE1126" s="89"/>
      <c r="CF1126" s="89"/>
      <c r="CG1126" s="89"/>
      <c r="CH1126" s="89"/>
      <c r="CI1126" s="89"/>
      <c r="CJ1126" s="89"/>
      <c r="CK1126" s="89"/>
      <c r="CL1126" s="89"/>
      <c r="CM1126" s="89"/>
      <c r="CN1126" s="89"/>
      <c r="CO1126" s="89"/>
      <c r="CP1126" s="89"/>
      <c r="CQ1126" s="89"/>
      <c r="CR1126" s="89"/>
      <c r="CS1126" s="89"/>
      <c r="CT1126" s="89"/>
      <c r="CU1126" s="89"/>
      <c r="CV1126" s="89"/>
      <c r="CW1126" s="89"/>
      <c r="CX1126" s="89"/>
      <c r="CY1126" s="89"/>
      <c r="CZ1126" s="89"/>
      <c r="DA1126" s="89"/>
      <c r="DB1126" s="89"/>
      <c r="DC1126" s="89"/>
      <c r="DD1126" s="89"/>
      <c r="DE1126" s="89"/>
      <c r="DF1126" s="89"/>
      <c r="DG1126" s="89"/>
      <c r="DH1126" s="89"/>
      <c r="DI1126" s="89"/>
      <c r="DJ1126" s="89"/>
      <c r="DK1126" s="89"/>
      <c r="DL1126" s="89"/>
      <c r="DM1126" s="89"/>
      <c r="DN1126" s="89"/>
      <c r="DO1126" s="89"/>
      <c r="DP1126" s="89"/>
      <c r="DQ1126" s="89"/>
      <c r="DR1126" s="89"/>
      <c r="DS1126" s="89"/>
      <c r="DT1126" s="89"/>
      <c r="DU1126" s="89"/>
      <c r="DV1126" s="89"/>
      <c r="DW1126" s="89"/>
      <c r="DX1126" s="89"/>
      <c r="DY1126" s="89"/>
      <c r="DZ1126" s="89"/>
      <c r="EA1126" s="89"/>
      <c r="EB1126" s="89"/>
      <c r="EC1126" s="89"/>
      <c r="ED1126" s="89"/>
      <c r="EE1126" s="89"/>
      <c r="EF1126" s="89"/>
      <c r="EG1126" s="89"/>
      <c r="EH1126" s="89"/>
      <c r="EI1126" s="89"/>
      <c r="EJ1126" s="89"/>
      <c r="EK1126" s="89"/>
      <c r="EL1126" s="89"/>
      <c r="EM1126" s="89"/>
      <c r="EN1126" s="89"/>
      <c r="EO1126" s="89"/>
      <c r="EP1126" s="89"/>
      <c r="EQ1126" s="89"/>
      <c r="ER1126" s="89"/>
      <c r="ES1126" s="89"/>
      <c r="ET1126" s="89"/>
      <c r="EU1126" s="89"/>
      <c r="EV1126" s="89"/>
      <c r="EW1126" s="89"/>
      <c r="EX1126" s="89"/>
      <c r="EY1126" s="89"/>
      <c r="EZ1126" s="89"/>
      <c r="FA1126" s="89"/>
      <c r="FB1126" s="89"/>
      <c r="FC1126" s="89"/>
      <c r="FD1126" s="89"/>
      <c r="FE1126" s="89"/>
      <c r="FF1126" s="89"/>
      <c r="FG1126" s="89"/>
      <c r="FH1126" s="89"/>
      <c r="FI1126" s="89"/>
      <c r="FJ1126" s="89"/>
      <c r="FK1126" s="89"/>
      <c r="FL1126" s="89"/>
    </row>
    <row r="1127" spans="1:168" s="88" customFormat="1" ht="15" customHeight="1" x14ac:dyDescent="0.25">
      <c r="A1127" s="167">
        <v>104</v>
      </c>
      <c r="B1127" s="2" t="s">
        <v>1234</v>
      </c>
      <c r="C1127" s="1" t="s">
        <v>34</v>
      </c>
      <c r="D1127" s="1" t="s">
        <v>1087</v>
      </c>
      <c r="E1127" s="1" t="s">
        <v>1131</v>
      </c>
      <c r="F1127" s="1" t="s">
        <v>32</v>
      </c>
      <c r="G1127" s="3">
        <v>15000</v>
      </c>
      <c r="H1127" s="58">
        <v>0</v>
      </c>
      <c r="I1127" s="3">
        <v>25</v>
      </c>
      <c r="J1127" s="3">
        <f t="shared" si="300"/>
        <v>430.5</v>
      </c>
      <c r="K1127" s="55">
        <f t="shared" si="301"/>
        <v>1065</v>
      </c>
      <c r="L1127" s="55">
        <f t="shared" si="302"/>
        <v>172.5</v>
      </c>
      <c r="M1127" s="3">
        <f t="shared" si="303"/>
        <v>456</v>
      </c>
      <c r="N1127" s="55">
        <f t="shared" si="304"/>
        <v>1063.5</v>
      </c>
      <c r="O1127" s="5">
        <v>0</v>
      </c>
      <c r="P1127" s="3">
        <f t="shared" si="305"/>
        <v>3187.5</v>
      </c>
      <c r="Q1127" s="3">
        <f t="shared" si="306"/>
        <v>911.5</v>
      </c>
      <c r="R1127" s="3">
        <f t="shared" si="307"/>
        <v>2301</v>
      </c>
      <c r="S1127" s="57">
        <f t="shared" si="308"/>
        <v>14088.5</v>
      </c>
      <c r="T1127" s="1">
        <v>111</v>
      </c>
      <c r="U1127" s="89"/>
      <c r="V1127" s="89"/>
      <c r="W1127" s="89"/>
      <c r="X1127" s="89"/>
      <c r="Y1127" s="89"/>
      <c r="Z1127" s="89"/>
      <c r="AA1127" s="89"/>
      <c r="AB1127" s="89"/>
      <c r="AC1127" s="89"/>
      <c r="AD1127" s="89"/>
      <c r="AE1127" s="89"/>
      <c r="AF1127" s="89"/>
      <c r="AG1127" s="89"/>
      <c r="AH1127" s="89"/>
      <c r="AI1127" s="89"/>
      <c r="AJ1127" s="89"/>
      <c r="AK1127" s="89"/>
      <c r="AL1127" s="89"/>
      <c r="AM1127" s="89"/>
      <c r="AN1127" s="89"/>
      <c r="AO1127" s="89"/>
      <c r="AP1127" s="89"/>
      <c r="AQ1127" s="89"/>
      <c r="AR1127" s="89"/>
      <c r="AS1127" s="89"/>
      <c r="AT1127" s="89"/>
      <c r="AU1127" s="89"/>
      <c r="AV1127" s="89"/>
      <c r="AW1127" s="89"/>
      <c r="AX1127" s="89"/>
      <c r="AY1127" s="89"/>
      <c r="AZ1127" s="89"/>
      <c r="BA1127" s="89"/>
      <c r="BB1127" s="89"/>
      <c r="BC1127" s="89"/>
      <c r="BD1127" s="89"/>
      <c r="BE1127" s="89"/>
      <c r="BF1127" s="89"/>
      <c r="BG1127" s="89"/>
      <c r="BH1127" s="89"/>
      <c r="BI1127" s="89"/>
      <c r="BJ1127" s="89"/>
      <c r="BK1127" s="89"/>
      <c r="BL1127" s="89"/>
      <c r="BM1127" s="89"/>
      <c r="BN1127" s="89"/>
      <c r="BO1127" s="89"/>
      <c r="BP1127" s="89"/>
      <c r="BQ1127" s="89"/>
      <c r="BR1127" s="89"/>
      <c r="BS1127" s="89"/>
      <c r="BT1127" s="89"/>
      <c r="BU1127" s="89"/>
      <c r="BV1127" s="89"/>
      <c r="BW1127" s="89"/>
      <c r="BX1127" s="89"/>
      <c r="BY1127" s="89"/>
      <c r="BZ1127" s="89"/>
      <c r="CA1127" s="89"/>
      <c r="CB1127" s="89"/>
      <c r="CC1127" s="89"/>
      <c r="CD1127" s="89"/>
      <c r="CE1127" s="89"/>
      <c r="CF1127" s="89"/>
      <c r="CG1127" s="89"/>
      <c r="CH1127" s="89"/>
      <c r="CI1127" s="89"/>
      <c r="CJ1127" s="89"/>
      <c r="CK1127" s="89"/>
      <c r="CL1127" s="89"/>
      <c r="CM1127" s="89"/>
      <c r="CN1127" s="89"/>
      <c r="CO1127" s="89"/>
      <c r="CP1127" s="89"/>
      <c r="CQ1127" s="89"/>
      <c r="CR1127" s="89"/>
      <c r="CS1127" s="89"/>
      <c r="CT1127" s="89"/>
      <c r="CU1127" s="89"/>
      <c r="CV1127" s="89"/>
      <c r="CW1127" s="89"/>
      <c r="CX1127" s="89"/>
      <c r="CY1127" s="89"/>
      <c r="CZ1127" s="89"/>
      <c r="DA1127" s="89"/>
      <c r="DB1127" s="89"/>
      <c r="DC1127" s="89"/>
      <c r="DD1127" s="89"/>
      <c r="DE1127" s="89"/>
      <c r="DF1127" s="89"/>
      <c r="DG1127" s="89"/>
      <c r="DH1127" s="89"/>
      <c r="DI1127" s="89"/>
      <c r="DJ1127" s="89"/>
      <c r="DK1127" s="89"/>
      <c r="DL1127" s="89"/>
      <c r="DM1127" s="89"/>
      <c r="DN1127" s="89"/>
      <c r="DO1127" s="89"/>
      <c r="DP1127" s="89"/>
      <c r="DQ1127" s="89"/>
      <c r="DR1127" s="89"/>
      <c r="DS1127" s="89"/>
      <c r="DT1127" s="89"/>
      <c r="DU1127" s="89"/>
      <c r="DV1127" s="89"/>
      <c r="DW1127" s="89"/>
      <c r="DX1127" s="89"/>
      <c r="DY1127" s="89"/>
      <c r="DZ1127" s="89"/>
      <c r="EA1127" s="89"/>
      <c r="EB1127" s="89"/>
      <c r="EC1127" s="89"/>
      <c r="ED1127" s="89"/>
      <c r="EE1127" s="89"/>
      <c r="EF1127" s="89"/>
      <c r="EG1127" s="89"/>
      <c r="EH1127" s="89"/>
      <c r="EI1127" s="89"/>
      <c r="EJ1127" s="89"/>
      <c r="EK1127" s="89"/>
      <c r="EL1127" s="89"/>
      <c r="EM1127" s="89"/>
      <c r="EN1127" s="89"/>
      <c r="EO1127" s="89"/>
      <c r="EP1127" s="89"/>
      <c r="EQ1127" s="89"/>
      <c r="ER1127" s="89"/>
      <c r="ES1127" s="89"/>
      <c r="ET1127" s="89"/>
      <c r="EU1127" s="89"/>
      <c r="EV1127" s="89"/>
      <c r="EW1127" s="89"/>
      <c r="EX1127" s="89"/>
      <c r="EY1127" s="89"/>
      <c r="EZ1127" s="89"/>
      <c r="FA1127" s="89"/>
      <c r="FB1127" s="89"/>
      <c r="FC1127" s="89"/>
      <c r="FD1127" s="89"/>
      <c r="FE1127" s="89"/>
      <c r="FF1127" s="89"/>
      <c r="FG1127" s="89"/>
      <c r="FH1127" s="89"/>
      <c r="FI1127" s="89"/>
      <c r="FJ1127" s="89"/>
      <c r="FK1127" s="89"/>
      <c r="FL1127" s="89"/>
    </row>
    <row r="1128" spans="1:168" s="88" customFormat="1" ht="15" customHeight="1" x14ac:dyDescent="0.25">
      <c r="A1128" s="167">
        <v>105</v>
      </c>
      <c r="B1128" s="2" t="s">
        <v>1235</v>
      </c>
      <c r="C1128" s="1" t="s">
        <v>34</v>
      </c>
      <c r="D1128" s="1" t="s">
        <v>1087</v>
      </c>
      <c r="E1128" s="1" t="s">
        <v>1131</v>
      </c>
      <c r="F1128" s="1" t="s">
        <v>32</v>
      </c>
      <c r="G1128" s="3">
        <v>15000</v>
      </c>
      <c r="H1128" s="58">
        <v>0</v>
      </c>
      <c r="I1128" s="3">
        <v>25</v>
      </c>
      <c r="J1128" s="3">
        <f t="shared" si="300"/>
        <v>430.5</v>
      </c>
      <c r="K1128" s="55">
        <f t="shared" si="301"/>
        <v>1065</v>
      </c>
      <c r="L1128" s="55">
        <f t="shared" si="302"/>
        <v>172.5</v>
      </c>
      <c r="M1128" s="3">
        <f t="shared" si="303"/>
        <v>456</v>
      </c>
      <c r="N1128" s="55">
        <f t="shared" si="304"/>
        <v>1063.5</v>
      </c>
      <c r="O1128" s="5">
        <v>0</v>
      </c>
      <c r="P1128" s="3">
        <f t="shared" si="305"/>
        <v>3187.5</v>
      </c>
      <c r="Q1128" s="3">
        <f t="shared" si="306"/>
        <v>911.5</v>
      </c>
      <c r="R1128" s="3">
        <f t="shared" si="307"/>
        <v>2301</v>
      </c>
      <c r="S1128" s="57">
        <f t="shared" si="308"/>
        <v>14088.5</v>
      </c>
      <c r="T1128" s="1">
        <v>111</v>
      </c>
      <c r="U1128" s="89"/>
      <c r="V1128" s="89"/>
      <c r="W1128" s="89"/>
      <c r="X1128" s="89"/>
      <c r="Y1128" s="89"/>
      <c r="Z1128" s="89"/>
      <c r="AA1128" s="89"/>
      <c r="AB1128" s="89"/>
      <c r="AC1128" s="89"/>
      <c r="AD1128" s="89"/>
      <c r="AE1128" s="89"/>
      <c r="AF1128" s="89"/>
      <c r="AG1128" s="89"/>
      <c r="AH1128" s="89"/>
      <c r="AI1128" s="89"/>
      <c r="AJ1128" s="89"/>
      <c r="AK1128" s="89"/>
      <c r="AL1128" s="89"/>
      <c r="AM1128" s="89"/>
      <c r="AN1128" s="89"/>
      <c r="AO1128" s="89"/>
      <c r="AP1128" s="89"/>
      <c r="AQ1128" s="89"/>
      <c r="AR1128" s="89"/>
      <c r="AS1128" s="89"/>
      <c r="AT1128" s="89"/>
      <c r="AU1128" s="89"/>
      <c r="AV1128" s="89"/>
      <c r="AW1128" s="89"/>
      <c r="AX1128" s="89"/>
      <c r="AY1128" s="89"/>
      <c r="AZ1128" s="89"/>
      <c r="BA1128" s="89"/>
      <c r="BB1128" s="89"/>
      <c r="BC1128" s="89"/>
      <c r="BD1128" s="89"/>
      <c r="BE1128" s="89"/>
      <c r="BF1128" s="89"/>
      <c r="BG1128" s="89"/>
      <c r="BH1128" s="89"/>
      <c r="BI1128" s="89"/>
      <c r="BJ1128" s="89"/>
      <c r="BK1128" s="89"/>
      <c r="BL1128" s="89"/>
      <c r="BM1128" s="89"/>
      <c r="BN1128" s="89"/>
      <c r="BO1128" s="89"/>
      <c r="BP1128" s="89"/>
      <c r="BQ1128" s="89"/>
      <c r="BR1128" s="89"/>
      <c r="BS1128" s="89"/>
      <c r="BT1128" s="89"/>
      <c r="BU1128" s="89"/>
      <c r="BV1128" s="89"/>
      <c r="BW1128" s="89"/>
      <c r="BX1128" s="89"/>
      <c r="BY1128" s="89"/>
      <c r="BZ1128" s="89"/>
      <c r="CA1128" s="89"/>
      <c r="CB1128" s="89"/>
      <c r="CC1128" s="89"/>
      <c r="CD1128" s="89"/>
      <c r="CE1128" s="89"/>
      <c r="CF1128" s="89"/>
      <c r="CG1128" s="89"/>
      <c r="CH1128" s="89"/>
      <c r="CI1128" s="89"/>
      <c r="CJ1128" s="89"/>
      <c r="CK1128" s="89"/>
      <c r="CL1128" s="89"/>
      <c r="CM1128" s="89"/>
      <c r="CN1128" s="89"/>
      <c r="CO1128" s="89"/>
      <c r="CP1128" s="89"/>
      <c r="CQ1128" s="89"/>
      <c r="CR1128" s="89"/>
      <c r="CS1128" s="89"/>
      <c r="CT1128" s="89"/>
      <c r="CU1128" s="89"/>
      <c r="CV1128" s="89"/>
      <c r="CW1128" s="89"/>
      <c r="CX1128" s="89"/>
      <c r="CY1128" s="89"/>
      <c r="CZ1128" s="89"/>
      <c r="DA1128" s="89"/>
      <c r="DB1128" s="89"/>
      <c r="DC1128" s="89"/>
      <c r="DD1128" s="89"/>
      <c r="DE1128" s="89"/>
      <c r="DF1128" s="89"/>
      <c r="DG1128" s="89"/>
      <c r="DH1128" s="89"/>
      <c r="DI1128" s="89"/>
      <c r="DJ1128" s="89"/>
      <c r="DK1128" s="89"/>
      <c r="DL1128" s="89"/>
      <c r="DM1128" s="89"/>
      <c r="DN1128" s="89"/>
      <c r="DO1128" s="89"/>
      <c r="DP1128" s="89"/>
      <c r="DQ1128" s="89"/>
      <c r="DR1128" s="89"/>
      <c r="DS1128" s="89"/>
      <c r="DT1128" s="89"/>
      <c r="DU1128" s="89"/>
      <c r="DV1128" s="89"/>
      <c r="DW1128" s="89"/>
      <c r="DX1128" s="89"/>
      <c r="DY1128" s="89"/>
      <c r="DZ1128" s="89"/>
      <c r="EA1128" s="89"/>
      <c r="EB1128" s="89"/>
      <c r="EC1128" s="89"/>
      <c r="ED1128" s="89"/>
      <c r="EE1128" s="89"/>
      <c r="EF1128" s="89"/>
      <c r="EG1128" s="89"/>
      <c r="EH1128" s="89"/>
      <c r="EI1128" s="89"/>
      <c r="EJ1128" s="89"/>
      <c r="EK1128" s="89"/>
      <c r="EL1128" s="89"/>
      <c r="EM1128" s="89"/>
      <c r="EN1128" s="89"/>
      <c r="EO1128" s="89"/>
      <c r="EP1128" s="89"/>
      <c r="EQ1128" s="89"/>
      <c r="ER1128" s="89"/>
      <c r="ES1128" s="89"/>
      <c r="ET1128" s="89"/>
      <c r="EU1128" s="89"/>
      <c r="EV1128" s="89"/>
      <c r="EW1128" s="89"/>
      <c r="EX1128" s="89"/>
      <c r="EY1128" s="89"/>
      <c r="EZ1128" s="89"/>
      <c r="FA1128" s="89"/>
      <c r="FB1128" s="89"/>
      <c r="FC1128" s="89"/>
      <c r="FD1128" s="89"/>
      <c r="FE1128" s="89"/>
      <c r="FF1128" s="89"/>
      <c r="FG1128" s="89"/>
      <c r="FH1128" s="89"/>
      <c r="FI1128" s="89"/>
      <c r="FJ1128" s="89"/>
      <c r="FK1128" s="89"/>
      <c r="FL1128" s="89"/>
    </row>
    <row r="1129" spans="1:168" s="88" customFormat="1" ht="15" customHeight="1" x14ac:dyDescent="0.25">
      <c r="A1129" s="167">
        <v>106</v>
      </c>
      <c r="B1129" s="2" t="s">
        <v>1236</v>
      </c>
      <c r="C1129" s="1" t="s">
        <v>34</v>
      </c>
      <c r="D1129" s="1" t="s">
        <v>1087</v>
      </c>
      <c r="E1129" s="1" t="s">
        <v>1131</v>
      </c>
      <c r="F1129" s="1" t="s">
        <v>32</v>
      </c>
      <c r="G1129" s="3">
        <v>15000</v>
      </c>
      <c r="H1129" s="58">
        <v>0</v>
      </c>
      <c r="I1129" s="3">
        <v>25</v>
      </c>
      <c r="J1129" s="3">
        <f t="shared" si="300"/>
        <v>430.5</v>
      </c>
      <c r="K1129" s="55">
        <f t="shared" si="301"/>
        <v>1065</v>
      </c>
      <c r="L1129" s="55">
        <f t="shared" si="302"/>
        <v>172.5</v>
      </c>
      <c r="M1129" s="3">
        <f t="shared" si="303"/>
        <v>456</v>
      </c>
      <c r="N1129" s="55">
        <f t="shared" si="304"/>
        <v>1063.5</v>
      </c>
      <c r="O1129" s="5">
        <v>0</v>
      </c>
      <c r="P1129" s="3">
        <f t="shared" si="305"/>
        <v>3187.5</v>
      </c>
      <c r="Q1129" s="3">
        <f t="shared" si="306"/>
        <v>911.5</v>
      </c>
      <c r="R1129" s="3">
        <f t="shared" si="307"/>
        <v>2301</v>
      </c>
      <c r="S1129" s="57">
        <f t="shared" si="308"/>
        <v>14088.5</v>
      </c>
      <c r="T1129" s="1">
        <v>111</v>
      </c>
      <c r="U1129" s="89"/>
      <c r="V1129" s="89"/>
      <c r="W1129" s="89"/>
      <c r="X1129" s="89"/>
      <c r="Y1129" s="89"/>
      <c r="Z1129" s="89"/>
      <c r="AA1129" s="89"/>
      <c r="AB1129" s="89"/>
      <c r="AC1129" s="89"/>
      <c r="AD1129" s="89"/>
      <c r="AE1129" s="89"/>
      <c r="AF1129" s="89"/>
      <c r="AG1129" s="89"/>
      <c r="AH1129" s="89"/>
      <c r="AI1129" s="89"/>
      <c r="AJ1129" s="89"/>
      <c r="AK1129" s="89"/>
      <c r="AL1129" s="89"/>
      <c r="AM1129" s="89"/>
      <c r="AN1129" s="89"/>
      <c r="AO1129" s="89"/>
      <c r="AP1129" s="89"/>
      <c r="AQ1129" s="89"/>
      <c r="AR1129" s="89"/>
      <c r="AS1129" s="89"/>
      <c r="AT1129" s="89"/>
      <c r="AU1129" s="89"/>
      <c r="AV1129" s="89"/>
      <c r="AW1129" s="89"/>
      <c r="AX1129" s="89"/>
      <c r="AY1129" s="89"/>
      <c r="AZ1129" s="89"/>
      <c r="BA1129" s="89"/>
      <c r="BB1129" s="89"/>
      <c r="BC1129" s="89"/>
      <c r="BD1129" s="89"/>
      <c r="BE1129" s="89"/>
      <c r="BF1129" s="89"/>
      <c r="BG1129" s="89"/>
      <c r="BH1129" s="89"/>
      <c r="BI1129" s="89"/>
      <c r="BJ1129" s="89"/>
      <c r="BK1129" s="89"/>
      <c r="BL1129" s="89"/>
      <c r="BM1129" s="89"/>
      <c r="BN1129" s="89"/>
      <c r="BO1129" s="89"/>
      <c r="BP1129" s="89"/>
      <c r="BQ1129" s="89"/>
      <c r="BR1129" s="89"/>
      <c r="BS1129" s="89"/>
      <c r="BT1129" s="89"/>
      <c r="BU1129" s="89"/>
      <c r="BV1129" s="89"/>
      <c r="BW1129" s="89"/>
      <c r="BX1129" s="89"/>
      <c r="BY1129" s="89"/>
      <c r="BZ1129" s="89"/>
      <c r="CA1129" s="89"/>
      <c r="CB1129" s="89"/>
      <c r="CC1129" s="89"/>
      <c r="CD1129" s="89"/>
      <c r="CE1129" s="89"/>
      <c r="CF1129" s="89"/>
      <c r="CG1129" s="89"/>
      <c r="CH1129" s="89"/>
      <c r="CI1129" s="89"/>
      <c r="CJ1129" s="89"/>
      <c r="CK1129" s="89"/>
      <c r="CL1129" s="89"/>
      <c r="CM1129" s="89"/>
      <c r="CN1129" s="89"/>
      <c r="CO1129" s="89"/>
      <c r="CP1129" s="89"/>
      <c r="CQ1129" s="89"/>
      <c r="CR1129" s="89"/>
      <c r="CS1129" s="89"/>
      <c r="CT1129" s="89"/>
      <c r="CU1129" s="89"/>
      <c r="CV1129" s="89"/>
      <c r="CW1129" s="89"/>
      <c r="CX1129" s="89"/>
      <c r="CY1129" s="89"/>
      <c r="CZ1129" s="89"/>
      <c r="DA1129" s="89"/>
      <c r="DB1129" s="89"/>
      <c r="DC1129" s="89"/>
      <c r="DD1129" s="89"/>
      <c r="DE1129" s="89"/>
      <c r="DF1129" s="89"/>
      <c r="DG1129" s="89"/>
      <c r="DH1129" s="89"/>
      <c r="DI1129" s="89"/>
      <c r="DJ1129" s="89"/>
      <c r="DK1129" s="89"/>
      <c r="DL1129" s="89"/>
      <c r="DM1129" s="89"/>
      <c r="DN1129" s="89"/>
      <c r="DO1129" s="89"/>
      <c r="DP1129" s="89"/>
      <c r="DQ1129" s="89"/>
      <c r="DR1129" s="89"/>
      <c r="DS1129" s="89"/>
      <c r="DT1129" s="89"/>
      <c r="DU1129" s="89"/>
      <c r="DV1129" s="89"/>
      <c r="DW1129" s="89"/>
      <c r="DX1129" s="89"/>
      <c r="DY1129" s="89"/>
      <c r="DZ1129" s="89"/>
      <c r="EA1129" s="89"/>
      <c r="EB1129" s="89"/>
      <c r="EC1129" s="89"/>
      <c r="ED1129" s="89"/>
      <c r="EE1129" s="89"/>
      <c r="EF1129" s="89"/>
      <c r="EG1129" s="89"/>
      <c r="EH1129" s="89"/>
      <c r="EI1129" s="89"/>
      <c r="EJ1129" s="89"/>
      <c r="EK1129" s="89"/>
      <c r="EL1129" s="89"/>
      <c r="EM1129" s="89"/>
      <c r="EN1129" s="89"/>
      <c r="EO1129" s="89"/>
      <c r="EP1129" s="89"/>
      <c r="EQ1129" s="89"/>
      <c r="ER1129" s="89"/>
      <c r="ES1129" s="89"/>
      <c r="ET1129" s="89"/>
      <c r="EU1129" s="89"/>
      <c r="EV1129" s="89"/>
      <c r="EW1129" s="89"/>
      <c r="EX1129" s="89"/>
      <c r="EY1129" s="89"/>
      <c r="EZ1129" s="89"/>
      <c r="FA1129" s="89"/>
      <c r="FB1129" s="89"/>
      <c r="FC1129" s="89"/>
      <c r="FD1129" s="89"/>
      <c r="FE1129" s="89"/>
      <c r="FF1129" s="89"/>
      <c r="FG1129" s="89"/>
      <c r="FH1129" s="89"/>
      <c r="FI1129" s="89"/>
      <c r="FJ1129" s="89"/>
      <c r="FK1129" s="89"/>
      <c r="FL1129" s="89"/>
    </row>
    <row r="1130" spans="1:168" s="88" customFormat="1" ht="15" customHeight="1" x14ac:dyDescent="0.25">
      <c r="A1130" s="167">
        <v>107</v>
      </c>
      <c r="B1130" s="2" t="s">
        <v>1237</v>
      </c>
      <c r="C1130" s="1" t="s">
        <v>34</v>
      </c>
      <c r="D1130" s="1" t="s">
        <v>1087</v>
      </c>
      <c r="E1130" s="1" t="s">
        <v>1131</v>
      </c>
      <c r="F1130" s="1" t="s">
        <v>32</v>
      </c>
      <c r="G1130" s="3">
        <v>15000</v>
      </c>
      <c r="H1130" s="58">
        <v>0</v>
      </c>
      <c r="I1130" s="3">
        <v>25</v>
      </c>
      <c r="J1130" s="3">
        <f t="shared" si="300"/>
        <v>430.5</v>
      </c>
      <c r="K1130" s="55">
        <f t="shared" si="301"/>
        <v>1065</v>
      </c>
      <c r="L1130" s="55">
        <f t="shared" si="302"/>
        <v>172.5</v>
      </c>
      <c r="M1130" s="3">
        <f t="shared" si="303"/>
        <v>456</v>
      </c>
      <c r="N1130" s="55">
        <f t="shared" si="304"/>
        <v>1063.5</v>
      </c>
      <c r="O1130" s="5">
        <v>0</v>
      </c>
      <c r="P1130" s="3">
        <f t="shared" si="305"/>
        <v>3187.5</v>
      </c>
      <c r="Q1130" s="3">
        <f t="shared" si="306"/>
        <v>911.5</v>
      </c>
      <c r="R1130" s="3">
        <f t="shared" si="307"/>
        <v>2301</v>
      </c>
      <c r="S1130" s="57">
        <f t="shared" si="308"/>
        <v>14088.5</v>
      </c>
      <c r="T1130" s="1">
        <v>111</v>
      </c>
      <c r="U1130" s="89"/>
      <c r="V1130" s="89"/>
      <c r="W1130" s="89"/>
      <c r="X1130" s="89"/>
      <c r="Y1130" s="89"/>
      <c r="Z1130" s="89"/>
      <c r="AA1130" s="89"/>
      <c r="AB1130" s="89"/>
      <c r="AC1130" s="89"/>
      <c r="AD1130" s="89"/>
      <c r="AE1130" s="89"/>
      <c r="AF1130" s="89"/>
      <c r="AG1130" s="89"/>
      <c r="AH1130" s="89"/>
      <c r="AI1130" s="89"/>
      <c r="AJ1130" s="89"/>
      <c r="AK1130" s="89"/>
      <c r="AL1130" s="89"/>
      <c r="AM1130" s="89"/>
      <c r="AN1130" s="89"/>
      <c r="AO1130" s="89"/>
      <c r="AP1130" s="89"/>
      <c r="AQ1130" s="89"/>
      <c r="AR1130" s="89"/>
      <c r="AS1130" s="89"/>
      <c r="AT1130" s="89"/>
      <c r="AU1130" s="89"/>
      <c r="AV1130" s="89"/>
      <c r="AW1130" s="89"/>
      <c r="AX1130" s="89"/>
      <c r="AY1130" s="89"/>
      <c r="AZ1130" s="89"/>
      <c r="BA1130" s="89"/>
      <c r="BB1130" s="89"/>
      <c r="BC1130" s="89"/>
      <c r="BD1130" s="89"/>
      <c r="BE1130" s="89"/>
      <c r="BF1130" s="89"/>
      <c r="BG1130" s="89"/>
      <c r="BH1130" s="89"/>
      <c r="BI1130" s="89"/>
      <c r="BJ1130" s="89"/>
      <c r="BK1130" s="89"/>
      <c r="BL1130" s="89"/>
      <c r="BM1130" s="89"/>
      <c r="BN1130" s="89"/>
      <c r="BO1130" s="89"/>
      <c r="BP1130" s="89"/>
      <c r="BQ1130" s="89"/>
      <c r="BR1130" s="89"/>
      <c r="BS1130" s="89"/>
      <c r="BT1130" s="89"/>
      <c r="BU1130" s="89"/>
      <c r="BV1130" s="89"/>
      <c r="BW1130" s="89"/>
      <c r="BX1130" s="89"/>
      <c r="BY1130" s="89"/>
      <c r="BZ1130" s="89"/>
      <c r="CA1130" s="89"/>
      <c r="CB1130" s="89"/>
      <c r="CC1130" s="89"/>
      <c r="CD1130" s="89"/>
      <c r="CE1130" s="89"/>
      <c r="CF1130" s="89"/>
      <c r="CG1130" s="89"/>
      <c r="CH1130" s="89"/>
      <c r="CI1130" s="89"/>
      <c r="CJ1130" s="89"/>
      <c r="CK1130" s="89"/>
      <c r="CL1130" s="89"/>
      <c r="CM1130" s="89"/>
      <c r="CN1130" s="89"/>
      <c r="CO1130" s="89"/>
      <c r="CP1130" s="89"/>
      <c r="CQ1130" s="89"/>
      <c r="CR1130" s="89"/>
      <c r="CS1130" s="89"/>
      <c r="CT1130" s="89"/>
      <c r="CU1130" s="89"/>
      <c r="CV1130" s="89"/>
      <c r="CW1130" s="89"/>
      <c r="CX1130" s="89"/>
      <c r="CY1130" s="89"/>
      <c r="CZ1130" s="89"/>
      <c r="DA1130" s="89"/>
      <c r="DB1130" s="89"/>
      <c r="DC1130" s="89"/>
      <c r="DD1130" s="89"/>
      <c r="DE1130" s="89"/>
      <c r="DF1130" s="89"/>
      <c r="DG1130" s="89"/>
      <c r="DH1130" s="89"/>
      <c r="DI1130" s="89"/>
      <c r="DJ1130" s="89"/>
      <c r="DK1130" s="89"/>
      <c r="DL1130" s="89"/>
      <c r="DM1130" s="89"/>
      <c r="DN1130" s="89"/>
      <c r="DO1130" s="89"/>
      <c r="DP1130" s="89"/>
      <c r="DQ1130" s="89"/>
      <c r="DR1130" s="89"/>
      <c r="DS1130" s="89"/>
      <c r="DT1130" s="89"/>
      <c r="DU1130" s="89"/>
      <c r="DV1130" s="89"/>
      <c r="DW1130" s="89"/>
      <c r="DX1130" s="89"/>
      <c r="DY1130" s="89"/>
      <c r="DZ1130" s="89"/>
      <c r="EA1130" s="89"/>
      <c r="EB1130" s="89"/>
      <c r="EC1130" s="89"/>
      <c r="ED1130" s="89"/>
      <c r="EE1130" s="89"/>
      <c r="EF1130" s="89"/>
      <c r="EG1130" s="89"/>
      <c r="EH1130" s="89"/>
      <c r="EI1130" s="89"/>
      <c r="EJ1130" s="89"/>
      <c r="EK1130" s="89"/>
      <c r="EL1130" s="89"/>
      <c r="EM1130" s="89"/>
      <c r="EN1130" s="89"/>
      <c r="EO1130" s="89"/>
      <c r="EP1130" s="89"/>
      <c r="EQ1130" s="89"/>
      <c r="ER1130" s="89"/>
      <c r="ES1130" s="89"/>
      <c r="ET1130" s="89"/>
      <c r="EU1130" s="89"/>
      <c r="EV1130" s="89"/>
      <c r="EW1130" s="89"/>
      <c r="EX1130" s="89"/>
      <c r="EY1130" s="89"/>
      <c r="EZ1130" s="89"/>
      <c r="FA1130" s="89"/>
      <c r="FB1130" s="89"/>
      <c r="FC1130" s="89"/>
      <c r="FD1130" s="89"/>
      <c r="FE1130" s="89"/>
      <c r="FF1130" s="89"/>
      <c r="FG1130" s="89"/>
      <c r="FH1130" s="89"/>
      <c r="FI1130" s="89"/>
      <c r="FJ1130" s="89"/>
      <c r="FK1130" s="89"/>
      <c r="FL1130" s="89"/>
    </row>
    <row r="1131" spans="1:168" s="88" customFormat="1" ht="15" customHeight="1" x14ac:dyDescent="0.25">
      <c r="A1131" s="167">
        <v>108</v>
      </c>
      <c r="B1131" s="2" t="s">
        <v>1238</v>
      </c>
      <c r="C1131" s="1" t="s">
        <v>34</v>
      </c>
      <c r="D1131" s="1" t="s">
        <v>1087</v>
      </c>
      <c r="E1131" s="1" t="s">
        <v>1131</v>
      </c>
      <c r="F1131" s="1" t="s">
        <v>32</v>
      </c>
      <c r="G1131" s="3">
        <v>15000</v>
      </c>
      <c r="H1131" s="58">
        <v>0</v>
      </c>
      <c r="I1131" s="3">
        <v>25</v>
      </c>
      <c r="J1131" s="3">
        <f t="shared" si="300"/>
        <v>430.5</v>
      </c>
      <c r="K1131" s="55">
        <f t="shared" si="301"/>
        <v>1065</v>
      </c>
      <c r="L1131" s="55">
        <f t="shared" si="302"/>
        <v>172.5</v>
      </c>
      <c r="M1131" s="3">
        <f t="shared" si="303"/>
        <v>456</v>
      </c>
      <c r="N1131" s="55">
        <f t="shared" si="304"/>
        <v>1063.5</v>
      </c>
      <c r="O1131" s="5">
        <v>0</v>
      </c>
      <c r="P1131" s="3">
        <f t="shared" si="305"/>
        <v>3187.5</v>
      </c>
      <c r="Q1131" s="3">
        <f t="shared" si="306"/>
        <v>911.5</v>
      </c>
      <c r="R1131" s="3">
        <f t="shared" si="307"/>
        <v>2301</v>
      </c>
      <c r="S1131" s="57">
        <f t="shared" si="308"/>
        <v>14088.5</v>
      </c>
      <c r="T1131" s="1">
        <v>111</v>
      </c>
      <c r="U1131" s="89"/>
      <c r="V1131" s="89"/>
      <c r="W1131" s="89"/>
      <c r="X1131" s="89"/>
      <c r="Y1131" s="89"/>
      <c r="Z1131" s="89"/>
      <c r="AA1131" s="89"/>
      <c r="AB1131" s="89"/>
      <c r="AC1131" s="89"/>
      <c r="AD1131" s="89"/>
      <c r="AE1131" s="89"/>
      <c r="AF1131" s="89"/>
      <c r="AG1131" s="89"/>
      <c r="AH1131" s="89"/>
      <c r="AI1131" s="89"/>
      <c r="AJ1131" s="89"/>
      <c r="AK1131" s="89"/>
      <c r="AL1131" s="89"/>
      <c r="AM1131" s="89"/>
      <c r="AN1131" s="89"/>
      <c r="AO1131" s="89"/>
      <c r="AP1131" s="89"/>
      <c r="AQ1131" s="89"/>
      <c r="AR1131" s="89"/>
      <c r="AS1131" s="89"/>
      <c r="AT1131" s="89"/>
      <c r="AU1131" s="89"/>
      <c r="AV1131" s="89"/>
      <c r="AW1131" s="89"/>
      <c r="AX1131" s="89"/>
      <c r="AY1131" s="89"/>
      <c r="AZ1131" s="89"/>
      <c r="BA1131" s="89"/>
      <c r="BB1131" s="89"/>
      <c r="BC1131" s="89"/>
      <c r="BD1131" s="89"/>
      <c r="BE1131" s="89"/>
      <c r="BF1131" s="89"/>
      <c r="BG1131" s="89"/>
      <c r="BH1131" s="89"/>
      <c r="BI1131" s="89"/>
      <c r="BJ1131" s="89"/>
      <c r="BK1131" s="89"/>
      <c r="BL1131" s="89"/>
      <c r="BM1131" s="89"/>
      <c r="BN1131" s="89"/>
      <c r="BO1131" s="89"/>
      <c r="BP1131" s="89"/>
      <c r="BQ1131" s="89"/>
      <c r="BR1131" s="89"/>
      <c r="BS1131" s="89"/>
      <c r="BT1131" s="89"/>
      <c r="BU1131" s="89"/>
      <c r="BV1131" s="89"/>
      <c r="BW1131" s="89"/>
      <c r="BX1131" s="89"/>
      <c r="BY1131" s="89"/>
      <c r="BZ1131" s="89"/>
      <c r="CA1131" s="89"/>
      <c r="CB1131" s="89"/>
      <c r="CC1131" s="89"/>
      <c r="CD1131" s="89"/>
      <c r="CE1131" s="89"/>
      <c r="CF1131" s="89"/>
      <c r="CG1131" s="89"/>
      <c r="CH1131" s="89"/>
      <c r="CI1131" s="89"/>
      <c r="CJ1131" s="89"/>
      <c r="CK1131" s="89"/>
      <c r="CL1131" s="89"/>
      <c r="CM1131" s="89"/>
      <c r="CN1131" s="89"/>
      <c r="CO1131" s="89"/>
      <c r="CP1131" s="89"/>
      <c r="CQ1131" s="89"/>
      <c r="CR1131" s="89"/>
      <c r="CS1131" s="89"/>
      <c r="CT1131" s="89"/>
      <c r="CU1131" s="89"/>
      <c r="CV1131" s="89"/>
      <c r="CW1131" s="89"/>
      <c r="CX1131" s="89"/>
      <c r="CY1131" s="89"/>
      <c r="CZ1131" s="89"/>
      <c r="DA1131" s="89"/>
      <c r="DB1131" s="89"/>
      <c r="DC1131" s="89"/>
      <c r="DD1131" s="89"/>
      <c r="DE1131" s="89"/>
      <c r="DF1131" s="89"/>
      <c r="DG1131" s="89"/>
      <c r="DH1131" s="89"/>
      <c r="DI1131" s="89"/>
      <c r="DJ1131" s="89"/>
      <c r="DK1131" s="89"/>
      <c r="DL1131" s="89"/>
      <c r="DM1131" s="89"/>
      <c r="DN1131" s="89"/>
      <c r="DO1131" s="89"/>
      <c r="DP1131" s="89"/>
      <c r="DQ1131" s="89"/>
      <c r="DR1131" s="89"/>
      <c r="DS1131" s="89"/>
      <c r="DT1131" s="89"/>
      <c r="DU1131" s="89"/>
      <c r="DV1131" s="89"/>
      <c r="DW1131" s="89"/>
      <c r="DX1131" s="89"/>
      <c r="DY1131" s="89"/>
      <c r="DZ1131" s="89"/>
      <c r="EA1131" s="89"/>
      <c r="EB1131" s="89"/>
      <c r="EC1131" s="89"/>
      <c r="ED1131" s="89"/>
      <c r="EE1131" s="89"/>
      <c r="EF1131" s="89"/>
      <c r="EG1131" s="89"/>
      <c r="EH1131" s="89"/>
      <c r="EI1131" s="89"/>
      <c r="EJ1131" s="89"/>
      <c r="EK1131" s="89"/>
      <c r="EL1131" s="89"/>
      <c r="EM1131" s="89"/>
      <c r="EN1131" s="89"/>
      <c r="EO1131" s="89"/>
      <c r="EP1131" s="89"/>
      <c r="EQ1131" s="89"/>
      <c r="ER1131" s="89"/>
      <c r="ES1131" s="89"/>
      <c r="ET1131" s="89"/>
      <c r="EU1131" s="89"/>
      <c r="EV1131" s="89"/>
      <c r="EW1131" s="89"/>
      <c r="EX1131" s="89"/>
      <c r="EY1131" s="89"/>
      <c r="EZ1131" s="89"/>
      <c r="FA1131" s="89"/>
      <c r="FB1131" s="89"/>
      <c r="FC1131" s="89"/>
      <c r="FD1131" s="89"/>
      <c r="FE1131" s="89"/>
      <c r="FF1131" s="89"/>
      <c r="FG1131" s="89"/>
      <c r="FH1131" s="89"/>
      <c r="FI1131" s="89"/>
      <c r="FJ1131" s="89"/>
      <c r="FK1131" s="89"/>
      <c r="FL1131" s="89"/>
    </row>
    <row r="1132" spans="1:168" s="88" customFormat="1" ht="15" customHeight="1" x14ac:dyDescent="0.25">
      <c r="A1132" s="167">
        <v>109</v>
      </c>
      <c r="B1132" s="2" t="s">
        <v>1239</v>
      </c>
      <c r="C1132" s="1" t="s">
        <v>34</v>
      </c>
      <c r="D1132" s="1" t="s">
        <v>1087</v>
      </c>
      <c r="E1132" s="1" t="s">
        <v>1131</v>
      </c>
      <c r="F1132" s="1" t="s">
        <v>32</v>
      </c>
      <c r="G1132" s="3">
        <v>15000</v>
      </c>
      <c r="H1132" s="58">
        <v>0</v>
      </c>
      <c r="I1132" s="3">
        <v>25</v>
      </c>
      <c r="J1132" s="3">
        <f t="shared" si="300"/>
        <v>430.5</v>
      </c>
      <c r="K1132" s="55">
        <f t="shared" si="301"/>
        <v>1065</v>
      </c>
      <c r="L1132" s="55">
        <f t="shared" si="302"/>
        <v>172.5</v>
      </c>
      <c r="M1132" s="3">
        <f t="shared" si="303"/>
        <v>456</v>
      </c>
      <c r="N1132" s="55">
        <f t="shared" si="304"/>
        <v>1063.5</v>
      </c>
      <c r="O1132" s="5">
        <v>0</v>
      </c>
      <c r="P1132" s="3">
        <f t="shared" si="305"/>
        <v>3187.5</v>
      </c>
      <c r="Q1132" s="3">
        <f t="shared" si="306"/>
        <v>911.5</v>
      </c>
      <c r="R1132" s="3">
        <f t="shared" si="307"/>
        <v>2301</v>
      </c>
      <c r="S1132" s="57">
        <f t="shared" si="308"/>
        <v>14088.5</v>
      </c>
      <c r="T1132" s="1">
        <v>111</v>
      </c>
      <c r="U1132" s="89"/>
      <c r="V1132" s="89"/>
      <c r="W1132" s="89"/>
      <c r="X1132" s="89"/>
      <c r="Y1132" s="89"/>
      <c r="Z1132" s="89"/>
      <c r="AA1132" s="89"/>
      <c r="AB1132" s="89"/>
      <c r="AC1132" s="89"/>
      <c r="AD1132" s="89"/>
      <c r="AE1132" s="89"/>
      <c r="AF1132" s="89"/>
      <c r="AG1132" s="89"/>
      <c r="AH1132" s="89"/>
      <c r="AI1132" s="89"/>
      <c r="AJ1132" s="89"/>
      <c r="AK1132" s="89"/>
      <c r="AL1132" s="89"/>
      <c r="AM1132" s="89"/>
      <c r="AN1132" s="89"/>
      <c r="AO1132" s="89"/>
      <c r="AP1132" s="89"/>
      <c r="AQ1132" s="89"/>
      <c r="AR1132" s="89"/>
      <c r="AS1132" s="89"/>
      <c r="AT1132" s="89"/>
      <c r="AU1132" s="89"/>
      <c r="AV1132" s="89"/>
      <c r="AW1132" s="89"/>
      <c r="AX1132" s="89"/>
      <c r="AY1132" s="89"/>
      <c r="AZ1132" s="89"/>
      <c r="BA1132" s="89"/>
      <c r="BB1132" s="89"/>
      <c r="BC1132" s="89"/>
      <c r="BD1132" s="89"/>
      <c r="BE1132" s="89"/>
      <c r="BF1132" s="89"/>
      <c r="BG1132" s="89"/>
      <c r="BH1132" s="89"/>
      <c r="BI1132" s="89"/>
      <c r="BJ1132" s="89"/>
      <c r="BK1132" s="89"/>
      <c r="BL1132" s="89"/>
      <c r="BM1132" s="89"/>
      <c r="BN1132" s="89"/>
      <c r="BO1132" s="89"/>
      <c r="BP1132" s="89"/>
      <c r="BQ1132" s="89"/>
      <c r="BR1132" s="89"/>
      <c r="BS1132" s="89"/>
      <c r="BT1132" s="89"/>
      <c r="BU1132" s="89"/>
      <c r="BV1132" s="89"/>
      <c r="BW1132" s="89"/>
      <c r="BX1132" s="89"/>
      <c r="BY1132" s="89"/>
      <c r="BZ1132" s="89"/>
      <c r="CA1132" s="89"/>
      <c r="CB1132" s="89"/>
      <c r="CC1132" s="89"/>
      <c r="CD1132" s="89"/>
      <c r="CE1132" s="89"/>
      <c r="CF1132" s="89"/>
      <c r="CG1132" s="89"/>
      <c r="CH1132" s="89"/>
      <c r="CI1132" s="89"/>
      <c r="CJ1132" s="89"/>
      <c r="CK1132" s="89"/>
      <c r="CL1132" s="89"/>
      <c r="CM1132" s="89"/>
      <c r="CN1132" s="89"/>
      <c r="CO1132" s="89"/>
      <c r="CP1132" s="89"/>
      <c r="CQ1132" s="89"/>
      <c r="CR1132" s="89"/>
      <c r="CS1132" s="89"/>
      <c r="CT1132" s="89"/>
      <c r="CU1132" s="89"/>
      <c r="CV1132" s="89"/>
      <c r="CW1132" s="89"/>
      <c r="CX1132" s="89"/>
      <c r="CY1132" s="89"/>
      <c r="CZ1132" s="89"/>
      <c r="DA1132" s="89"/>
      <c r="DB1132" s="89"/>
      <c r="DC1132" s="89"/>
      <c r="DD1132" s="89"/>
      <c r="DE1132" s="89"/>
      <c r="DF1132" s="89"/>
      <c r="DG1132" s="89"/>
      <c r="DH1132" s="89"/>
      <c r="DI1132" s="89"/>
      <c r="DJ1132" s="89"/>
      <c r="DK1132" s="89"/>
      <c r="DL1132" s="89"/>
      <c r="DM1132" s="89"/>
      <c r="DN1132" s="89"/>
      <c r="DO1132" s="89"/>
      <c r="DP1132" s="89"/>
      <c r="DQ1132" s="89"/>
      <c r="DR1132" s="89"/>
      <c r="DS1132" s="89"/>
      <c r="DT1132" s="89"/>
      <c r="DU1132" s="89"/>
      <c r="DV1132" s="89"/>
      <c r="DW1132" s="89"/>
      <c r="DX1132" s="89"/>
      <c r="DY1132" s="89"/>
      <c r="DZ1132" s="89"/>
      <c r="EA1132" s="89"/>
      <c r="EB1132" s="89"/>
      <c r="EC1132" s="89"/>
      <c r="ED1132" s="89"/>
      <c r="EE1132" s="89"/>
      <c r="EF1132" s="89"/>
      <c r="EG1132" s="89"/>
      <c r="EH1132" s="89"/>
      <c r="EI1132" s="89"/>
      <c r="EJ1132" s="89"/>
      <c r="EK1132" s="89"/>
      <c r="EL1132" s="89"/>
      <c r="EM1132" s="89"/>
      <c r="EN1132" s="89"/>
      <c r="EO1132" s="89"/>
      <c r="EP1132" s="89"/>
      <c r="EQ1132" s="89"/>
      <c r="ER1132" s="89"/>
      <c r="ES1132" s="89"/>
      <c r="ET1132" s="89"/>
      <c r="EU1132" s="89"/>
      <c r="EV1132" s="89"/>
      <c r="EW1132" s="89"/>
      <c r="EX1132" s="89"/>
      <c r="EY1132" s="89"/>
      <c r="EZ1132" s="89"/>
      <c r="FA1132" s="89"/>
      <c r="FB1132" s="89"/>
      <c r="FC1132" s="89"/>
      <c r="FD1132" s="89"/>
      <c r="FE1132" s="89"/>
      <c r="FF1132" s="89"/>
      <c r="FG1132" s="89"/>
      <c r="FH1132" s="89"/>
      <c r="FI1132" s="89"/>
      <c r="FJ1132" s="89"/>
      <c r="FK1132" s="89"/>
      <c r="FL1132" s="89"/>
    </row>
    <row r="1133" spans="1:168" s="88" customFormat="1" ht="15" customHeight="1" x14ac:dyDescent="0.25">
      <c r="A1133" s="167">
        <v>110</v>
      </c>
      <c r="B1133" s="2" t="s">
        <v>1240</v>
      </c>
      <c r="C1133" s="1" t="s">
        <v>34</v>
      </c>
      <c r="D1133" s="1" t="s">
        <v>1087</v>
      </c>
      <c r="E1133" s="1" t="s">
        <v>1131</v>
      </c>
      <c r="F1133" s="1" t="s">
        <v>32</v>
      </c>
      <c r="G1133" s="3">
        <v>15000</v>
      </c>
      <c r="H1133" s="58">
        <v>0</v>
      </c>
      <c r="I1133" s="3">
        <v>25</v>
      </c>
      <c r="J1133" s="3">
        <f t="shared" si="300"/>
        <v>430.5</v>
      </c>
      <c r="K1133" s="55">
        <f t="shared" si="301"/>
        <v>1065</v>
      </c>
      <c r="L1133" s="55">
        <f t="shared" si="302"/>
        <v>172.5</v>
      </c>
      <c r="M1133" s="3">
        <f t="shared" si="303"/>
        <v>456</v>
      </c>
      <c r="N1133" s="55">
        <f t="shared" si="304"/>
        <v>1063.5</v>
      </c>
      <c r="O1133" s="5">
        <v>0</v>
      </c>
      <c r="P1133" s="3">
        <f t="shared" si="305"/>
        <v>3187.5</v>
      </c>
      <c r="Q1133" s="3">
        <f t="shared" si="306"/>
        <v>911.5</v>
      </c>
      <c r="R1133" s="3">
        <f t="shared" si="307"/>
        <v>2301</v>
      </c>
      <c r="S1133" s="57">
        <f t="shared" si="308"/>
        <v>14088.5</v>
      </c>
      <c r="T1133" s="1">
        <v>111</v>
      </c>
      <c r="U1133" s="89"/>
      <c r="V1133" s="89"/>
      <c r="W1133" s="89"/>
      <c r="X1133" s="89"/>
      <c r="Y1133" s="89"/>
      <c r="Z1133" s="89"/>
      <c r="AA1133" s="89"/>
      <c r="AB1133" s="89"/>
      <c r="AC1133" s="89"/>
      <c r="AD1133" s="89"/>
      <c r="AE1133" s="89"/>
      <c r="AF1133" s="89"/>
      <c r="AG1133" s="89"/>
      <c r="AH1133" s="89"/>
      <c r="AI1133" s="89"/>
      <c r="AJ1133" s="89"/>
      <c r="AK1133" s="89"/>
      <c r="AL1133" s="89"/>
      <c r="AM1133" s="89"/>
      <c r="AN1133" s="89"/>
      <c r="AO1133" s="89"/>
      <c r="AP1133" s="89"/>
      <c r="AQ1133" s="89"/>
      <c r="AR1133" s="89"/>
      <c r="AS1133" s="89"/>
      <c r="AT1133" s="89"/>
      <c r="AU1133" s="89"/>
      <c r="AV1133" s="89"/>
      <c r="AW1133" s="89"/>
      <c r="AX1133" s="89"/>
      <c r="AY1133" s="89"/>
      <c r="AZ1133" s="89"/>
      <c r="BA1133" s="89"/>
      <c r="BB1133" s="89"/>
      <c r="BC1133" s="89"/>
      <c r="BD1133" s="89"/>
      <c r="BE1133" s="89"/>
      <c r="BF1133" s="89"/>
      <c r="BG1133" s="89"/>
      <c r="BH1133" s="89"/>
      <c r="BI1133" s="89"/>
      <c r="BJ1133" s="89"/>
      <c r="BK1133" s="89"/>
      <c r="BL1133" s="89"/>
      <c r="BM1133" s="89"/>
      <c r="BN1133" s="89"/>
      <c r="BO1133" s="89"/>
      <c r="BP1133" s="89"/>
      <c r="BQ1133" s="89"/>
      <c r="BR1133" s="89"/>
      <c r="BS1133" s="89"/>
      <c r="BT1133" s="89"/>
      <c r="BU1133" s="89"/>
      <c r="BV1133" s="89"/>
      <c r="BW1133" s="89"/>
      <c r="BX1133" s="89"/>
      <c r="BY1133" s="89"/>
      <c r="BZ1133" s="89"/>
      <c r="CA1133" s="89"/>
      <c r="CB1133" s="89"/>
      <c r="CC1133" s="89"/>
      <c r="CD1133" s="89"/>
      <c r="CE1133" s="89"/>
      <c r="CF1133" s="89"/>
      <c r="CG1133" s="89"/>
      <c r="CH1133" s="89"/>
      <c r="CI1133" s="89"/>
      <c r="CJ1133" s="89"/>
      <c r="CK1133" s="89"/>
      <c r="CL1133" s="89"/>
      <c r="CM1133" s="89"/>
      <c r="CN1133" s="89"/>
      <c r="CO1133" s="89"/>
      <c r="CP1133" s="89"/>
      <c r="CQ1133" s="89"/>
      <c r="CR1133" s="89"/>
      <c r="CS1133" s="89"/>
      <c r="CT1133" s="89"/>
      <c r="CU1133" s="89"/>
      <c r="CV1133" s="89"/>
      <c r="CW1133" s="89"/>
      <c r="CX1133" s="89"/>
      <c r="CY1133" s="89"/>
      <c r="CZ1133" s="89"/>
      <c r="DA1133" s="89"/>
      <c r="DB1133" s="89"/>
      <c r="DC1133" s="89"/>
      <c r="DD1133" s="89"/>
      <c r="DE1133" s="89"/>
      <c r="DF1133" s="89"/>
      <c r="DG1133" s="89"/>
      <c r="DH1133" s="89"/>
      <c r="DI1133" s="89"/>
      <c r="DJ1133" s="89"/>
      <c r="DK1133" s="89"/>
      <c r="DL1133" s="89"/>
      <c r="DM1133" s="89"/>
      <c r="DN1133" s="89"/>
      <c r="DO1133" s="89"/>
      <c r="DP1133" s="89"/>
      <c r="DQ1133" s="89"/>
      <c r="DR1133" s="89"/>
      <c r="DS1133" s="89"/>
      <c r="DT1133" s="89"/>
      <c r="DU1133" s="89"/>
      <c r="DV1133" s="89"/>
      <c r="DW1133" s="89"/>
      <c r="DX1133" s="89"/>
      <c r="DY1133" s="89"/>
      <c r="DZ1133" s="89"/>
      <c r="EA1133" s="89"/>
      <c r="EB1133" s="89"/>
      <c r="EC1133" s="89"/>
      <c r="ED1133" s="89"/>
      <c r="EE1133" s="89"/>
      <c r="EF1133" s="89"/>
      <c r="EG1133" s="89"/>
      <c r="EH1133" s="89"/>
      <c r="EI1133" s="89"/>
      <c r="EJ1133" s="89"/>
      <c r="EK1133" s="89"/>
      <c r="EL1133" s="89"/>
      <c r="EM1133" s="89"/>
      <c r="EN1133" s="89"/>
      <c r="EO1133" s="89"/>
      <c r="EP1133" s="89"/>
      <c r="EQ1133" s="89"/>
      <c r="ER1133" s="89"/>
      <c r="ES1133" s="89"/>
      <c r="ET1133" s="89"/>
      <c r="EU1133" s="89"/>
      <c r="EV1133" s="89"/>
      <c r="EW1133" s="89"/>
      <c r="EX1133" s="89"/>
      <c r="EY1133" s="89"/>
      <c r="EZ1133" s="89"/>
      <c r="FA1133" s="89"/>
      <c r="FB1133" s="89"/>
      <c r="FC1133" s="89"/>
      <c r="FD1133" s="89"/>
      <c r="FE1133" s="89"/>
      <c r="FF1133" s="89"/>
      <c r="FG1133" s="89"/>
      <c r="FH1133" s="89"/>
      <c r="FI1133" s="89"/>
      <c r="FJ1133" s="89"/>
      <c r="FK1133" s="89"/>
      <c r="FL1133" s="89"/>
    </row>
    <row r="1134" spans="1:168" s="88" customFormat="1" ht="15" customHeight="1" x14ac:dyDescent="0.25">
      <c r="A1134" s="167">
        <v>111</v>
      </c>
      <c r="B1134" s="2" t="s">
        <v>1241</v>
      </c>
      <c r="C1134" s="1" t="s">
        <v>34</v>
      </c>
      <c r="D1134" s="1" t="s">
        <v>1087</v>
      </c>
      <c r="E1134" s="1" t="s">
        <v>1131</v>
      </c>
      <c r="F1134" s="1" t="s">
        <v>32</v>
      </c>
      <c r="G1134" s="3">
        <v>15000</v>
      </c>
      <c r="H1134" s="58">
        <v>0</v>
      </c>
      <c r="I1134" s="3">
        <v>25</v>
      </c>
      <c r="J1134" s="3">
        <f t="shared" si="300"/>
        <v>430.5</v>
      </c>
      <c r="K1134" s="55">
        <f t="shared" si="301"/>
        <v>1065</v>
      </c>
      <c r="L1134" s="55">
        <f t="shared" si="302"/>
        <v>172.5</v>
      </c>
      <c r="M1134" s="3">
        <f t="shared" si="303"/>
        <v>456</v>
      </c>
      <c r="N1134" s="55">
        <f t="shared" si="304"/>
        <v>1063.5</v>
      </c>
      <c r="O1134" s="5">
        <v>0</v>
      </c>
      <c r="P1134" s="3">
        <f t="shared" si="305"/>
        <v>3187.5</v>
      </c>
      <c r="Q1134" s="3">
        <f t="shared" si="306"/>
        <v>911.5</v>
      </c>
      <c r="R1134" s="3">
        <f t="shared" si="307"/>
        <v>2301</v>
      </c>
      <c r="S1134" s="57">
        <f t="shared" si="308"/>
        <v>14088.5</v>
      </c>
      <c r="T1134" s="1">
        <v>111</v>
      </c>
      <c r="U1134" s="89"/>
      <c r="V1134" s="89"/>
      <c r="W1134" s="89"/>
      <c r="X1134" s="89"/>
      <c r="Y1134" s="89"/>
      <c r="Z1134" s="89"/>
      <c r="AA1134" s="89"/>
      <c r="AB1134" s="89"/>
      <c r="AC1134" s="89"/>
      <c r="AD1134" s="89"/>
      <c r="AE1134" s="89"/>
      <c r="AF1134" s="89"/>
      <c r="AG1134" s="89"/>
      <c r="AH1134" s="89"/>
      <c r="AI1134" s="89"/>
      <c r="AJ1134" s="89"/>
      <c r="AK1134" s="89"/>
      <c r="AL1134" s="89"/>
      <c r="AM1134" s="89"/>
      <c r="AN1134" s="89"/>
      <c r="AO1134" s="89"/>
      <c r="AP1134" s="89"/>
      <c r="AQ1134" s="89"/>
      <c r="AR1134" s="89"/>
      <c r="AS1134" s="89"/>
      <c r="AT1134" s="89"/>
      <c r="AU1134" s="89"/>
      <c r="AV1134" s="89"/>
      <c r="AW1134" s="89"/>
      <c r="AX1134" s="89"/>
      <c r="AY1134" s="89"/>
      <c r="AZ1134" s="89"/>
      <c r="BA1134" s="89"/>
      <c r="BB1134" s="89"/>
      <c r="BC1134" s="89"/>
      <c r="BD1134" s="89"/>
      <c r="BE1134" s="89"/>
      <c r="BF1134" s="89"/>
      <c r="BG1134" s="89"/>
      <c r="BH1134" s="89"/>
      <c r="BI1134" s="89"/>
      <c r="BJ1134" s="89"/>
      <c r="BK1134" s="89"/>
      <c r="BL1134" s="89"/>
      <c r="BM1134" s="89"/>
      <c r="BN1134" s="89"/>
      <c r="BO1134" s="89"/>
      <c r="BP1134" s="89"/>
      <c r="BQ1134" s="89"/>
      <c r="BR1134" s="89"/>
      <c r="BS1134" s="89"/>
      <c r="BT1134" s="89"/>
      <c r="BU1134" s="89"/>
      <c r="BV1134" s="89"/>
      <c r="BW1134" s="89"/>
      <c r="BX1134" s="89"/>
      <c r="BY1134" s="89"/>
      <c r="BZ1134" s="89"/>
      <c r="CA1134" s="89"/>
      <c r="CB1134" s="89"/>
      <c r="CC1134" s="89"/>
      <c r="CD1134" s="89"/>
      <c r="CE1134" s="89"/>
      <c r="CF1134" s="89"/>
      <c r="CG1134" s="89"/>
      <c r="CH1134" s="89"/>
      <c r="CI1134" s="89"/>
      <c r="CJ1134" s="89"/>
      <c r="CK1134" s="89"/>
      <c r="CL1134" s="89"/>
      <c r="CM1134" s="89"/>
      <c r="CN1134" s="89"/>
      <c r="CO1134" s="89"/>
      <c r="CP1134" s="89"/>
      <c r="CQ1134" s="89"/>
      <c r="CR1134" s="89"/>
      <c r="CS1134" s="89"/>
      <c r="CT1134" s="89"/>
      <c r="CU1134" s="89"/>
      <c r="CV1134" s="89"/>
      <c r="CW1134" s="89"/>
      <c r="CX1134" s="89"/>
      <c r="CY1134" s="89"/>
      <c r="CZ1134" s="89"/>
      <c r="DA1134" s="89"/>
      <c r="DB1134" s="89"/>
      <c r="DC1134" s="89"/>
      <c r="DD1134" s="89"/>
      <c r="DE1134" s="89"/>
      <c r="DF1134" s="89"/>
      <c r="DG1134" s="89"/>
      <c r="DH1134" s="89"/>
      <c r="DI1134" s="89"/>
      <c r="DJ1134" s="89"/>
      <c r="DK1134" s="89"/>
      <c r="DL1134" s="89"/>
      <c r="DM1134" s="89"/>
      <c r="DN1134" s="89"/>
      <c r="DO1134" s="89"/>
      <c r="DP1134" s="89"/>
      <c r="DQ1134" s="89"/>
      <c r="DR1134" s="89"/>
      <c r="DS1134" s="89"/>
      <c r="DT1134" s="89"/>
      <c r="DU1134" s="89"/>
      <c r="DV1134" s="89"/>
      <c r="DW1134" s="89"/>
      <c r="DX1134" s="89"/>
      <c r="DY1134" s="89"/>
      <c r="DZ1134" s="89"/>
      <c r="EA1134" s="89"/>
      <c r="EB1134" s="89"/>
      <c r="EC1134" s="89"/>
      <c r="ED1134" s="89"/>
      <c r="EE1134" s="89"/>
      <c r="EF1134" s="89"/>
      <c r="EG1134" s="89"/>
      <c r="EH1134" s="89"/>
      <c r="EI1134" s="89"/>
      <c r="EJ1134" s="89"/>
      <c r="EK1134" s="89"/>
      <c r="EL1134" s="89"/>
      <c r="EM1134" s="89"/>
      <c r="EN1134" s="89"/>
      <c r="EO1134" s="89"/>
      <c r="EP1134" s="89"/>
      <c r="EQ1134" s="89"/>
      <c r="ER1134" s="89"/>
      <c r="ES1134" s="89"/>
      <c r="ET1134" s="89"/>
      <c r="EU1134" s="89"/>
      <c r="EV1134" s="89"/>
      <c r="EW1134" s="89"/>
      <c r="EX1134" s="89"/>
      <c r="EY1134" s="89"/>
      <c r="EZ1134" s="89"/>
      <c r="FA1134" s="89"/>
      <c r="FB1134" s="89"/>
      <c r="FC1134" s="89"/>
      <c r="FD1134" s="89"/>
      <c r="FE1134" s="89"/>
      <c r="FF1134" s="89"/>
      <c r="FG1134" s="89"/>
      <c r="FH1134" s="89"/>
      <c r="FI1134" s="89"/>
      <c r="FJ1134" s="89"/>
      <c r="FK1134" s="89"/>
      <c r="FL1134" s="89"/>
    </row>
    <row r="1135" spans="1:168" s="88" customFormat="1" ht="15" customHeight="1" x14ac:dyDescent="0.25">
      <c r="A1135" s="167">
        <v>112</v>
      </c>
      <c r="B1135" s="2" t="s">
        <v>1242</v>
      </c>
      <c r="C1135" s="1" t="s">
        <v>34</v>
      </c>
      <c r="D1135" s="1" t="s">
        <v>1087</v>
      </c>
      <c r="E1135" s="1" t="s">
        <v>1131</v>
      </c>
      <c r="F1135" s="1" t="s">
        <v>32</v>
      </c>
      <c r="G1135" s="3">
        <v>15000</v>
      </c>
      <c r="H1135" s="58">
        <v>0</v>
      </c>
      <c r="I1135" s="3">
        <v>25</v>
      </c>
      <c r="J1135" s="3">
        <f t="shared" si="300"/>
        <v>430.5</v>
      </c>
      <c r="K1135" s="55">
        <f t="shared" si="301"/>
        <v>1065</v>
      </c>
      <c r="L1135" s="55">
        <f t="shared" si="302"/>
        <v>172.5</v>
      </c>
      <c r="M1135" s="3">
        <f t="shared" si="303"/>
        <v>456</v>
      </c>
      <c r="N1135" s="55">
        <f t="shared" si="304"/>
        <v>1063.5</v>
      </c>
      <c r="O1135" s="5">
        <v>0</v>
      </c>
      <c r="P1135" s="3">
        <f t="shared" si="305"/>
        <v>3187.5</v>
      </c>
      <c r="Q1135" s="3">
        <f t="shared" si="306"/>
        <v>911.5</v>
      </c>
      <c r="R1135" s="3">
        <f t="shared" si="307"/>
        <v>2301</v>
      </c>
      <c r="S1135" s="57">
        <f t="shared" si="308"/>
        <v>14088.5</v>
      </c>
      <c r="T1135" s="1">
        <v>111</v>
      </c>
      <c r="U1135" s="89"/>
      <c r="V1135" s="89"/>
      <c r="W1135" s="89"/>
      <c r="X1135" s="89"/>
      <c r="Y1135" s="89"/>
      <c r="Z1135" s="89"/>
      <c r="AA1135" s="89"/>
      <c r="AB1135" s="89"/>
      <c r="AC1135" s="89"/>
      <c r="AD1135" s="89"/>
      <c r="AE1135" s="89"/>
      <c r="AF1135" s="89"/>
      <c r="AG1135" s="89"/>
      <c r="AH1135" s="89"/>
      <c r="AI1135" s="89"/>
      <c r="AJ1135" s="89"/>
      <c r="AK1135" s="89"/>
      <c r="AL1135" s="89"/>
      <c r="AM1135" s="89"/>
      <c r="AN1135" s="89"/>
      <c r="AO1135" s="89"/>
      <c r="AP1135" s="89"/>
      <c r="AQ1135" s="89"/>
      <c r="AR1135" s="89"/>
      <c r="AS1135" s="89"/>
      <c r="AT1135" s="89"/>
      <c r="AU1135" s="89"/>
      <c r="AV1135" s="89"/>
      <c r="AW1135" s="89"/>
      <c r="AX1135" s="89"/>
      <c r="AY1135" s="89"/>
      <c r="AZ1135" s="89"/>
      <c r="BA1135" s="89"/>
      <c r="BB1135" s="89"/>
      <c r="BC1135" s="89"/>
      <c r="BD1135" s="89"/>
      <c r="BE1135" s="89"/>
      <c r="BF1135" s="89"/>
      <c r="BG1135" s="89"/>
      <c r="BH1135" s="89"/>
      <c r="BI1135" s="89"/>
      <c r="BJ1135" s="89"/>
      <c r="BK1135" s="89"/>
      <c r="BL1135" s="89"/>
      <c r="BM1135" s="89"/>
      <c r="BN1135" s="89"/>
      <c r="BO1135" s="89"/>
      <c r="BP1135" s="89"/>
      <c r="BQ1135" s="89"/>
      <c r="BR1135" s="89"/>
      <c r="BS1135" s="89"/>
      <c r="BT1135" s="89"/>
      <c r="BU1135" s="89"/>
      <c r="BV1135" s="89"/>
      <c r="BW1135" s="89"/>
      <c r="BX1135" s="89"/>
      <c r="BY1135" s="89"/>
      <c r="BZ1135" s="89"/>
      <c r="CA1135" s="89"/>
      <c r="CB1135" s="89"/>
      <c r="CC1135" s="89"/>
      <c r="CD1135" s="89"/>
      <c r="CE1135" s="89"/>
      <c r="CF1135" s="89"/>
      <c r="CG1135" s="89"/>
      <c r="CH1135" s="89"/>
      <c r="CI1135" s="89"/>
      <c r="CJ1135" s="89"/>
      <c r="CK1135" s="89"/>
      <c r="CL1135" s="89"/>
      <c r="CM1135" s="89"/>
      <c r="CN1135" s="89"/>
      <c r="CO1135" s="89"/>
      <c r="CP1135" s="89"/>
      <c r="CQ1135" s="89"/>
      <c r="CR1135" s="89"/>
      <c r="CS1135" s="89"/>
      <c r="CT1135" s="89"/>
      <c r="CU1135" s="89"/>
      <c r="CV1135" s="89"/>
      <c r="CW1135" s="89"/>
      <c r="CX1135" s="89"/>
      <c r="CY1135" s="89"/>
      <c r="CZ1135" s="89"/>
      <c r="DA1135" s="89"/>
      <c r="DB1135" s="89"/>
      <c r="DC1135" s="89"/>
      <c r="DD1135" s="89"/>
      <c r="DE1135" s="89"/>
      <c r="DF1135" s="89"/>
      <c r="DG1135" s="89"/>
      <c r="DH1135" s="89"/>
      <c r="DI1135" s="89"/>
      <c r="DJ1135" s="89"/>
      <c r="DK1135" s="89"/>
      <c r="DL1135" s="89"/>
      <c r="DM1135" s="89"/>
      <c r="DN1135" s="89"/>
      <c r="DO1135" s="89"/>
      <c r="DP1135" s="89"/>
      <c r="DQ1135" s="89"/>
      <c r="DR1135" s="89"/>
      <c r="DS1135" s="89"/>
      <c r="DT1135" s="89"/>
      <c r="DU1135" s="89"/>
      <c r="DV1135" s="89"/>
      <c r="DW1135" s="89"/>
      <c r="DX1135" s="89"/>
      <c r="DY1135" s="89"/>
      <c r="DZ1135" s="89"/>
      <c r="EA1135" s="89"/>
      <c r="EB1135" s="89"/>
      <c r="EC1135" s="89"/>
      <c r="ED1135" s="89"/>
      <c r="EE1135" s="89"/>
      <c r="EF1135" s="89"/>
      <c r="EG1135" s="89"/>
      <c r="EH1135" s="89"/>
      <c r="EI1135" s="89"/>
      <c r="EJ1135" s="89"/>
      <c r="EK1135" s="89"/>
      <c r="EL1135" s="89"/>
      <c r="EM1135" s="89"/>
      <c r="EN1135" s="89"/>
      <c r="EO1135" s="89"/>
      <c r="EP1135" s="89"/>
      <c r="EQ1135" s="89"/>
      <c r="ER1135" s="89"/>
      <c r="ES1135" s="89"/>
      <c r="ET1135" s="89"/>
      <c r="EU1135" s="89"/>
      <c r="EV1135" s="89"/>
      <c r="EW1135" s="89"/>
      <c r="EX1135" s="89"/>
      <c r="EY1135" s="89"/>
      <c r="EZ1135" s="89"/>
      <c r="FA1135" s="89"/>
      <c r="FB1135" s="89"/>
      <c r="FC1135" s="89"/>
      <c r="FD1135" s="89"/>
      <c r="FE1135" s="89"/>
      <c r="FF1135" s="89"/>
      <c r="FG1135" s="89"/>
      <c r="FH1135" s="89"/>
      <c r="FI1135" s="89"/>
      <c r="FJ1135" s="89"/>
      <c r="FK1135" s="89"/>
      <c r="FL1135" s="89"/>
    </row>
    <row r="1136" spans="1:168" s="88" customFormat="1" ht="15" customHeight="1" x14ac:dyDescent="0.25">
      <c r="A1136" s="167">
        <v>113</v>
      </c>
      <c r="B1136" s="2" t="s">
        <v>1243</v>
      </c>
      <c r="C1136" s="1" t="s">
        <v>34</v>
      </c>
      <c r="D1136" s="1" t="s">
        <v>1087</v>
      </c>
      <c r="E1136" s="1" t="s">
        <v>1131</v>
      </c>
      <c r="F1136" s="1" t="s">
        <v>32</v>
      </c>
      <c r="G1136" s="3">
        <v>15000</v>
      </c>
      <c r="H1136" s="58">
        <v>0</v>
      </c>
      <c r="I1136" s="3">
        <v>25</v>
      </c>
      <c r="J1136" s="3">
        <f t="shared" si="300"/>
        <v>430.5</v>
      </c>
      <c r="K1136" s="55">
        <f t="shared" si="301"/>
        <v>1065</v>
      </c>
      <c r="L1136" s="55">
        <f t="shared" si="302"/>
        <v>172.5</v>
      </c>
      <c r="M1136" s="3">
        <f t="shared" si="303"/>
        <v>456</v>
      </c>
      <c r="N1136" s="55">
        <f t="shared" si="304"/>
        <v>1063.5</v>
      </c>
      <c r="O1136" s="5">
        <v>0</v>
      </c>
      <c r="P1136" s="3">
        <f t="shared" si="305"/>
        <v>3187.5</v>
      </c>
      <c r="Q1136" s="3">
        <f t="shared" si="306"/>
        <v>911.5</v>
      </c>
      <c r="R1136" s="3">
        <f t="shared" si="307"/>
        <v>2301</v>
      </c>
      <c r="S1136" s="57">
        <f t="shared" si="308"/>
        <v>14088.5</v>
      </c>
      <c r="T1136" s="1">
        <v>111</v>
      </c>
      <c r="U1136" s="89"/>
      <c r="V1136" s="89"/>
      <c r="W1136" s="89"/>
      <c r="X1136" s="89"/>
      <c r="Y1136" s="89"/>
      <c r="Z1136" s="89"/>
      <c r="AA1136" s="89"/>
      <c r="AB1136" s="89"/>
      <c r="AC1136" s="89"/>
      <c r="AD1136" s="89"/>
      <c r="AE1136" s="89"/>
      <c r="AF1136" s="89"/>
      <c r="AG1136" s="89"/>
      <c r="AH1136" s="89"/>
      <c r="AI1136" s="89"/>
      <c r="AJ1136" s="89"/>
      <c r="AK1136" s="89"/>
      <c r="AL1136" s="89"/>
      <c r="AM1136" s="89"/>
      <c r="AN1136" s="89"/>
      <c r="AO1136" s="89"/>
      <c r="AP1136" s="89"/>
      <c r="AQ1136" s="89"/>
      <c r="AR1136" s="89"/>
      <c r="AS1136" s="89"/>
      <c r="AT1136" s="89"/>
      <c r="AU1136" s="89"/>
      <c r="AV1136" s="89"/>
      <c r="AW1136" s="89"/>
      <c r="AX1136" s="89"/>
      <c r="AY1136" s="89"/>
      <c r="AZ1136" s="89"/>
      <c r="BA1136" s="89"/>
      <c r="BB1136" s="89"/>
      <c r="BC1136" s="89"/>
      <c r="BD1136" s="89"/>
      <c r="BE1136" s="89"/>
      <c r="BF1136" s="89"/>
      <c r="BG1136" s="89"/>
      <c r="BH1136" s="89"/>
      <c r="BI1136" s="89"/>
      <c r="BJ1136" s="89"/>
      <c r="BK1136" s="89"/>
      <c r="BL1136" s="89"/>
      <c r="BM1136" s="89"/>
      <c r="BN1136" s="89"/>
      <c r="BO1136" s="89"/>
      <c r="BP1136" s="89"/>
      <c r="BQ1136" s="89"/>
      <c r="BR1136" s="89"/>
      <c r="BS1136" s="89"/>
      <c r="BT1136" s="89"/>
      <c r="BU1136" s="89"/>
      <c r="BV1136" s="89"/>
      <c r="BW1136" s="89"/>
      <c r="BX1136" s="89"/>
      <c r="BY1136" s="89"/>
      <c r="BZ1136" s="89"/>
      <c r="CA1136" s="89"/>
      <c r="CB1136" s="89"/>
      <c r="CC1136" s="89"/>
      <c r="CD1136" s="89"/>
      <c r="CE1136" s="89"/>
      <c r="CF1136" s="89"/>
      <c r="CG1136" s="89"/>
      <c r="CH1136" s="89"/>
      <c r="CI1136" s="89"/>
      <c r="CJ1136" s="89"/>
      <c r="CK1136" s="89"/>
      <c r="CL1136" s="89"/>
      <c r="CM1136" s="89"/>
      <c r="CN1136" s="89"/>
      <c r="CO1136" s="89"/>
      <c r="CP1136" s="89"/>
      <c r="CQ1136" s="89"/>
      <c r="CR1136" s="89"/>
      <c r="CS1136" s="89"/>
      <c r="CT1136" s="89"/>
      <c r="CU1136" s="89"/>
      <c r="CV1136" s="89"/>
      <c r="CW1136" s="89"/>
      <c r="CX1136" s="89"/>
      <c r="CY1136" s="89"/>
      <c r="CZ1136" s="89"/>
      <c r="DA1136" s="89"/>
      <c r="DB1136" s="89"/>
      <c r="DC1136" s="89"/>
      <c r="DD1136" s="89"/>
      <c r="DE1136" s="89"/>
      <c r="DF1136" s="89"/>
      <c r="DG1136" s="89"/>
      <c r="DH1136" s="89"/>
      <c r="DI1136" s="89"/>
      <c r="DJ1136" s="89"/>
      <c r="DK1136" s="89"/>
      <c r="DL1136" s="89"/>
      <c r="DM1136" s="89"/>
      <c r="DN1136" s="89"/>
      <c r="DO1136" s="89"/>
      <c r="DP1136" s="89"/>
      <c r="DQ1136" s="89"/>
      <c r="DR1136" s="89"/>
      <c r="DS1136" s="89"/>
      <c r="DT1136" s="89"/>
      <c r="DU1136" s="89"/>
      <c r="DV1136" s="89"/>
      <c r="DW1136" s="89"/>
      <c r="DX1136" s="89"/>
      <c r="DY1136" s="89"/>
      <c r="DZ1136" s="89"/>
      <c r="EA1136" s="89"/>
      <c r="EB1136" s="89"/>
      <c r="EC1136" s="89"/>
      <c r="ED1136" s="89"/>
      <c r="EE1136" s="89"/>
      <c r="EF1136" s="89"/>
      <c r="EG1136" s="89"/>
      <c r="EH1136" s="89"/>
      <c r="EI1136" s="89"/>
      <c r="EJ1136" s="89"/>
      <c r="EK1136" s="89"/>
      <c r="EL1136" s="89"/>
      <c r="EM1136" s="89"/>
      <c r="EN1136" s="89"/>
      <c r="EO1136" s="89"/>
      <c r="EP1136" s="89"/>
      <c r="EQ1136" s="89"/>
      <c r="ER1136" s="89"/>
      <c r="ES1136" s="89"/>
      <c r="ET1136" s="89"/>
      <c r="EU1136" s="89"/>
      <c r="EV1136" s="89"/>
      <c r="EW1136" s="89"/>
      <c r="EX1136" s="89"/>
      <c r="EY1136" s="89"/>
      <c r="EZ1136" s="89"/>
      <c r="FA1136" s="89"/>
      <c r="FB1136" s="89"/>
      <c r="FC1136" s="89"/>
      <c r="FD1136" s="89"/>
      <c r="FE1136" s="89"/>
      <c r="FF1136" s="89"/>
      <c r="FG1136" s="89"/>
      <c r="FH1136" s="89"/>
      <c r="FI1136" s="89"/>
      <c r="FJ1136" s="89"/>
      <c r="FK1136" s="89"/>
      <c r="FL1136" s="89"/>
    </row>
    <row r="1137" spans="1:168" s="88" customFormat="1" ht="15" customHeight="1" x14ac:dyDescent="0.25">
      <c r="A1137" s="167">
        <v>114</v>
      </c>
      <c r="B1137" s="2" t="s">
        <v>1244</v>
      </c>
      <c r="C1137" s="1" t="s">
        <v>34</v>
      </c>
      <c r="D1137" s="1" t="s">
        <v>1087</v>
      </c>
      <c r="E1137" s="1" t="s">
        <v>1131</v>
      </c>
      <c r="F1137" s="1" t="s">
        <v>32</v>
      </c>
      <c r="G1137" s="3">
        <v>15000</v>
      </c>
      <c r="H1137" s="58">
        <v>0</v>
      </c>
      <c r="I1137" s="3">
        <v>25</v>
      </c>
      <c r="J1137" s="3">
        <f t="shared" si="300"/>
        <v>430.5</v>
      </c>
      <c r="K1137" s="55">
        <f t="shared" si="301"/>
        <v>1065</v>
      </c>
      <c r="L1137" s="55">
        <f t="shared" si="302"/>
        <v>172.5</v>
      </c>
      <c r="M1137" s="3">
        <f t="shared" si="303"/>
        <v>456</v>
      </c>
      <c r="N1137" s="55">
        <f t="shared" si="304"/>
        <v>1063.5</v>
      </c>
      <c r="O1137" s="5">
        <v>0</v>
      </c>
      <c r="P1137" s="3">
        <f t="shared" si="305"/>
        <v>3187.5</v>
      </c>
      <c r="Q1137" s="3">
        <f t="shared" si="306"/>
        <v>911.5</v>
      </c>
      <c r="R1137" s="3">
        <f t="shared" si="307"/>
        <v>2301</v>
      </c>
      <c r="S1137" s="57">
        <f t="shared" si="308"/>
        <v>14088.5</v>
      </c>
      <c r="T1137" s="1">
        <v>111</v>
      </c>
      <c r="U1137" s="89"/>
      <c r="V1137" s="89"/>
      <c r="W1137" s="89"/>
      <c r="X1137" s="89"/>
      <c r="Y1137" s="89"/>
      <c r="Z1137" s="89"/>
      <c r="AA1137" s="89"/>
      <c r="AB1137" s="89"/>
      <c r="AC1137" s="89"/>
      <c r="AD1137" s="89"/>
      <c r="AE1137" s="89"/>
      <c r="AF1137" s="89"/>
      <c r="AG1137" s="89"/>
      <c r="AH1137" s="89"/>
      <c r="AI1137" s="89"/>
      <c r="AJ1137" s="89"/>
      <c r="AK1137" s="89"/>
      <c r="AL1137" s="89"/>
      <c r="AM1137" s="89"/>
      <c r="AN1137" s="89"/>
      <c r="AO1137" s="89"/>
      <c r="AP1137" s="89"/>
      <c r="AQ1137" s="89"/>
      <c r="AR1137" s="89"/>
      <c r="AS1137" s="89"/>
      <c r="AT1137" s="89"/>
      <c r="AU1137" s="89"/>
      <c r="AV1137" s="89"/>
      <c r="AW1137" s="89"/>
      <c r="AX1137" s="89"/>
      <c r="AY1137" s="89"/>
      <c r="AZ1137" s="89"/>
      <c r="BA1137" s="89"/>
      <c r="BB1137" s="89"/>
      <c r="BC1137" s="89"/>
      <c r="BD1137" s="89"/>
      <c r="BE1137" s="89"/>
      <c r="BF1137" s="89"/>
      <c r="BG1137" s="89"/>
      <c r="BH1137" s="89"/>
      <c r="BI1137" s="89"/>
      <c r="BJ1137" s="89"/>
      <c r="BK1137" s="89"/>
      <c r="BL1137" s="89"/>
      <c r="BM1137" s="89"/>
      <c r="BN1137" s="89"/>
      <c r="BO1137" s="89"/>
      <c r="BP1137" s="89"/>
      <c r="BQ1137" s="89"/>
      <c r="BR1137" s="89"/>
      <c r="BS1137" s="89"/>
      <c r="BT1137" s="89"/>
      <c r="BU1137" s="89"/>
      <c r="BV1137" s="89"/>
      <c r="BW1137" s="89"/>
      <c r="BX1137" s="89"/>
      <c r="BY1137" s="89"/>
      <c r="BZ1137" s="89"/>
      <c r="CA1137" s="89"/>
      <c r="CB1137" s="89"/>
      <c r="CC1137" s="89"/>
      <c r="CD1137" s="89"/>
      <c r="CE1137" s="89"/>
      <c r="CF1137" s="89"/>
      <c r="CG1137" s="89"/>
      <c r="CH1137" s="89"/>
      <c r="CI1137" s="89"/>
      <c r="CJ1137" s="89"/>
      <c r="CK1137" s="89"/>
      <c r="CL1137" s="89"/>
      <c r="CM1137" s="89"/>
      <c r="CN1137" s="89"/>
      <c r="CO1137" s="89"/>
      <c r="CP1137" s="89"/>
      <c r="CQ1137" s="89"/>
      <c r="CR1137" s="89"/>
      <c r="CS1137" s="89"/>
      <c r="CT1137" s="89"/>
      <c r="CU1137" s="89"/>
      <c r="CV1137" s="89"/>
      <c r="CW1137" s="89"/>
      <c r="CX1137" s="89"/>
      <c r="CY1137" s="89"/>
      <c r="CZ1137" s="89"/>
      <c r="DA1137" s="89"/>
      <c r="DB1137" s="89"/>
      <c r="DC1137" s="89"/>
      <c r="DD1137" s="89"/>
      <c r="DE1137" s="89"/>
      <c r="DF1137" s="89"/>
      <c r="DG1137" s="89"/>
      <c r="DH1137" s="89"/>
      <c r="DI1137" s="89"/>
      <c r="DJ1137" s="89"/>
      <c r="DK1137" s="89"/>
      <c r="DL1137" s="89"/>
      <c r="DM1137" s="89"/>
      <c r="DN1137" s="89"/>
      <c r="DO1137" s="89"/>
      <c r="DP1137" s="89"/>
      <c r="DQ1137" s="89"/>
      <c r="DR1137" s="89"/>
      <c r="DS1137" s="89"/>
      <c r="DT1137" s="89"/>
      <c r="DU1137" s="89"/>
      <c r="DV1137" s="89"/>
      <c r="DW1137" s="89"/>
      <c r="DX1137" s="89"/>
      <c r="DY1137" s="89"/>
      <c r="DZ1137" s="89"/>
      <c r="EA1137" s="89"/>
      <c r="EB1137" s="89"/>
      <c r="EC1137" s="89"/>
      <c r="ED1137" s="89"/>
      <c r="EE1137" s="89"/>
      <c r="EF1137" s="89"/>
      <c r="EG1137" s="89"/>
      <c r="EH1137" s="89"/>
      <c r="EI1137" s="89"/>
      <c r="EJ1137" s="89"/>
      <c r="EK1137" s="89"/>
      <c r="EL1137" s="89"/>
      <c r="EM1137" s="89"/>
      <c r="EN1137" s="89"/>
      <c r="EO1137" s="89"/>
      <c r="EP1137" s="89"/>
      <c r="EQ1137" s="89"/>
      <c r="ER1137" s="89"/>
      <c r="ES1137" s="89"/>
      <c r="ET1137" s="89"/>
      <c r="EU1137" s="89"/>
      <c r="EV1137" s="89"/>
      <c r="EW1137" s="89"/>
      <c r="EX1137" s="89"/>
      <c r="EY1137" s="89"/>
      <c r="EZ1137" s="89"/>
      <c r="FA1137" s="89"/>
      <c r="FB1137" s="89"/>
      <c r="FC1137" s="89"/>
      <c r="FD1137" s="89"/>
      <c r="FE1137" s="89"/>
      <c r="FF1137" s="89"/>
      <c r="FG1137" s="89"/>
      <c r="FH1137" s="89"/>
      <c r="FI1137" s="89"/>
      <c r="FJ1137" s="89"/>
      <c r="FK1137" s="89"/>
      <c r="FL1137" s="89"/>
    </row>
    <row r="1138" spans="1:168" s="88" customFormat="1" ht="15" customHeight="1" x14ac:dyDescent="0.25">
      <c r="A1138" s="167">
        <v>115</v>
      </c>
      <c r="B1138" s="2" t="s">
        <v>1245</v>
      </c>
      <c r="C1138" s="1" t="s">
        <v>34</v>
      </c>
      <c r="D1138" s="1" t="s">
        <v>1087</v>
      </c>
      <c r="E1138" s="1" t="s">
        <v>1131</v>
      </c>
      <c r="F1138" s="1" t="s">
        <v>32</v>
      </c>
      <c r="G1138" s="3">
        <v>15000</v>
      </c>
      <c r="H1138" s="58">
        <v>0</v>
      </c>
      <c r="I1138" s="3">
        <v>25</v>
      </c>
      <c r="J1138" s="3">
        <f t="shared" si="300"/>
        <v>430.5</v>
      </c>
      <c r="K1138" s="55">
        <f t="shared" si="301"/>
        <v>1065</v>
      </c>
      <c r="L1138" s="55">
        <f t="shared" si="302"/>
        <v>172.5</v>
      </c>
      <c r="M1138" s="3">
        <f t="shared" si="303"/>
        <v>456</v>
      </c>
      <c r="N1138" s="55">
        <f t="shared" si="304"/>
        <v>1063.5</v>
      </c>
      <c r="O1138" s="5">
        <v>0</v>
      </c>
      <c r="P1138" s="3">
        <f t="shared" si="305"/>
        <v>3187.5</v>
      </c>
      <c r="Q1138" s="3">
        <f t="shared" si="306"/>
        <v>911.5</v>
      </c>
      <c r="R1138" s="3">
        <f t="shared" si="307"/>
        <v>2301</v>
      </c>
      <c r="S1138" s="57">
        <f t="shared" si="308"/>
        <v>14088.5</v>
      </c>
      <c r="T1138" s="1">
        <v>111</v>
      </c>
      <c r="U1138" s="89"/>
      <c r="V1138" s="89"/>
      <c r="W1138" s="89"/>
      <c r="X1138" s="89"/>
      <c r="Y1138" s="89"/>
      <c r="Z1138" s="89"/>
      <c r="AA1138" s="89"/>
      <c r="AB1138" s="89"/>
      <c r="AC1138" s="89"/>
      <c r="AD1138" s="89"/>
      <c r="AE1138" s="89"/>
      <c r="AF1138" s="89"/>
      <c r="AG1138" s="89"/>
      <c r="AH1138" s="89"/>
      <c r="AI1138" s="89"/>
      <c r="AJ1138" s="89"/>
      <c r="AK1138" s="89"/>
      <c r="AL1138" s="89"/>
      <c r="AM1138" s="89"/>
      <c r="AN1138" s="89"/>
      <c r="AO1138" s="89"/>
      <c r="AP1138" s="89"/>
      <c r="AQ1138" s="89"/>
      <c r="AR1138" s="89"/>
      <c r="AS1138" s="89"/>
      <c r="AT1138" s="89"/>
      <c r="AU1138" s="89"/>
      <c r="AV1138" s="89"/>
      <c r="AW1138" s="89"/>
      <c r="AX1138" s="89"/>
      <c r="AY1138" s="89"/>
      <c r="AZ1138" s="89"/>
      <c r="BA1138" s="89"/>
      <c r="BB1138" s="89"/>
      <c r="BC1138" s="89"/>
      <c r="BD1138" s="89"/>
      <c r="BE1138" s="89"/>
      <c r="BF1138" s="89"/>
      <c r="BG1138" s="89"/>
      <c r="BH1138" s="89"/>
      <c r="BI1138" s="89"/>
      <c r="BJ1138" s="89"/>
      <c r="BK1138" s="89"/>
      <c r="BL1138" s="89"/>
      <c r="BM1138" s="89"/>
      <c r="BN1138" s="89"/>
      <c r="BO1138" s="89"/>
      <c r="BP1138" s="89"/>
      <c r="BQ1138" s="89"/>
      <c r="BR1138" s="89"/>
      <c r="BS1138" s="89"/>
      <c r="BT1138" s="89"/>
      <c r="BU1138" s="89"/>
      <c r="BV1138" s="89"/>
      <c r="BW1138" s="89"/>
      <c r="BX1138" s="89"/>
      <c r="BY1138" s="89"/>
      <c r="BZ1138" s="89"/>
      <c r="CA1138" s="89"/>
      <c r="CB1138" s="89"/>
      <c r="CC1138" s="89"/>
      <c r="CD1138" s="89"/>
      <c r="CE1138" s="89"/>
      <c r="CF1138" s="89"/>
      <c r="CG1138" s="89"/>
      <c r="CH1138" s="89"/>
      <c r="CI1138" s="89"/>
      <c r="CJ1138" s="89"/>
      <c r="CK1138" s="89"/>
      <c r="CL1138" s="89"/>
      <c r="CM1138" s="89"/>
      <c r="CN1138" s="89"/>
      <c r="CO1138" s="89"/>
      <c r="CP1138" s="89"/>
      <c r="CQ1138" s="89"/>
      <c r="CR1138" s="89"/>
      <c r="CS1138" s="89"/>
      <c r="CT1138" s="89"/>
      <c r="CU1138" s="89"/>
      <c r="CV1138" s="89"/>
      <c r="CW1138" s="89"/>
      <c r="CX1138" s="89"/>
      <c r="CY1138" s="89"/>
      <c r="CZ1138" s="89"/>
      <c r="DA1138" s="89"/>
      <c r="DB1138" s="89"/>
      <c r="DC1138" s="89"/>
      <c r="DD1138" s="89"/>
      <c r="DE1138" s="89"/>
      <c r="DF1138" s="89"/>
      <c r="DG1138" s="89"/>
      <c r="DH1138" s="89"/>
      <c r="DI1138" s="89"/>
      <c r="DJ1138" s="89"/>
      <c r="DK1138" s="89"/>
      <c r="DL1138" s="89"/>
      <c r="DM1138" s="89"/>
      <c r="DN1138" s="89"/>
      <c r="DO1138" s="89"/>
      <c r="DP1138" s="89"/>
      <c r="DQ1138" s="89"/>
      <c r="DR1138" s="89"/>
      <c r="DS1138" s="89"/>
      <c r="DT1138" s="89"/>
      <c r="DU1138" s="89"/>
      <c r="DV1138" s="89"/>
      <c r="DW1138" s="89"/>
      <c r="DX1138" s="89"/>
      <c r="DY1138" s="89"/>
      <c r="DZ1138" s="89"/>
      <c r="EA1138" s="89"/>
      <c r="EB1138" s="89"/>
      <c r="EC1138" s="89"/>
      <c r="ED1138" s="89"/>
      <c r="EE1138" s="89"/>
      <c r="EF1138" s="89"/>
      <c r="EG1138" s="89"/>
      <c r="EH1138" s="89"/>
      <c r="EI1138" s="89"/>
      <c r="EJ1138" s="89"/>
      <c r="EK1138" s="89"/>
      <c r="EL1138" s="89"/>
      <c r="EM1138" s="89"/>
      <c r="EN1138" s="89"/>
      <c r="EO1138" s="89"/>
      <c r="EP1138" s="89"/>
      <c r="EQ1138" s="89"/>
      <c r="ER1138" s="89"/>
      <c r="ES1138" s="89"/>
      <c r="ET1138" s="89"/>
      <c r="EU1138" s="89"/>
      <c r="EV1138" s="89"/>
      <c r="EW1138" s="89"/>
      <c r="EX1138" s="89"/>
      <c r="EY1138" s="89"/>
      <c r="EZ1138" s="89"/>
      <c r="FA1138" s="89"/>
      <c r="FB1138" s="89"/>
      <c r="FC1138" s="89"/>
      <c r="FD1138" s="89"/>
      <c r="FE1138" s="89"/>
      <c r="FF1138" s="89"/>
      <c r="FG1138" s="89"/>
      <c r="FH1138" s="89"/>
      <c r="FI1138" s="89"/>
      <c r="FJ1138" s="89"/>
      <c r="FK1138" s="89"/>
      <c r="FL1138" s="89"/>
    </row>
    <row r="1139" spans="1:168" s="88" customFormat="1" ht="15" customHeight="1" x14ac:dyDescent="0.25">
      <c r="A1139" s="167">
        <v>116</v>
      </c>
      <c r="B1139" s="2" t="s">
        <v>1246</v>
      </c>
      <c r="C1139" s="1" t="s">
        <v>34</v>
      </c>
      <c r="D1139" s="1" t="s">
        <v>1087</v>
      </c>
      <c r="E1139" s="1" t="s">
        <v>1131</v>
      </c>
      <c r="F1139" s="1" t="s">
        <v>32</v>
      </c>
      <c r="G1139" s="3">
        <v>15000</v>
      </c>
      <c r="H1139" s="58">
        <v>0</v>
      </c>
      <c r="I1139" s="3">
        <v>25</v>
      </c>
      <c r="J1139" s="3">
        <f t="shared" si="300"/>
        <v>430.5</v>
      </c>
      <c r="K1139" s="55">
        <f t="shared" si="301"/>
        <v>1065</v>
      </c>
      <c r="L1139" s="55">
        <f t="shared" si="302"/>
        <v>172.5</v>
      </c>
      <c r="M1139" s="3">
        <f t="shared" si="303"/>
        <v>456</v>
      </c>
      <c r="N1139" s="55">
        <f t="shared" si="304"/>
        <v>1063.5</v>
      </c>
      <c r="O1139" s="5">
        <v>0</v>
      </c>
      <c r="P1139" s="3">
        <f t="shared" si="305"/>
        <v>3187.5</v>
      </c>
      <c r="Q1139" s="3">
        <f t="shared" si="306"/>
        <v>911.5</v>
      </c>
      <c r="R1139" s="3">
        <f t="shared" si="307"/>
        <v>2301</v>
      </c>
      <c r="S1139" s="57">
        <f t="shared" si="308"/>
        <v>14088.5</v>
      </c>
      <c r="T1139" s="1">
        <v>111</v>
      </c>
      <c r="U1139" s="89"/>
      <c r="V1139" s="89"/>
      <c r="W1139" s="89"/>
      <c r="X1139" s="89"/>
      <c r="Y1139" s="89"/>
      <c r="Z1139" s="89"/>
      <c r="AA1139" s="89"/>
      <c r="AB1139" s="89"/>
      <c r="AC1139" s="89"/>
      <c r="AD1139" s="89"/>
      <c r="AE1139" s="89"/>
      <c r="AF1139" s="89"/>
      <c r="AG1139" s="89"/>
      <c r="AH1139" s="89"/>
      <c r="AI1139" s="89"/>
      <c r="AJ1139" s="89"/>
      <c r="AK1139" s="89"/>
      <c r="AL1139" s="89"/>
      <c r="AM1139" s="89"/>
      <c r="AN1139" s="89"/>
      <c r="AO1139" s="89"/>
      <c r="AP1139" s="89"/>
      <c r="AQ1139" s="89"/>
      <c r="AR1139" s="89"/>
      <c r="AS1139" s="89"/>
      <c r="AT1139" s="89"/>
      <c r="AU1139" s="89"/>
      <c r="AV1139" s="89"/>
      <c r="AW1139" s="89"/>
      <c r="AX1139" s="89"/>
      <c r="AY1139" s="89"/>
      <c r="AZ1139" s="89"/>
      <c r="BA1139" s="89"/>
      <c r="BB1139" s="89"/>
      <c r="BC1139" s="89"/>
      <c r="BD1139" s="89"/>
      <c r="BE1139" s="89"/>
      <c r="BF1139" s="89"/>
      <c r="BG1139" s="89"/>
      <c r="BH1139" s="89"/>
      <c r="BI1139" s="89"/>
      <c r="BJ1139" s="89"/>
      <c r="BK1139" s="89"/>
      <c r="BL1139" s="89"/>
      <c r="BM1139" s="89"/>
      <c r="BN1139" s="89"/>
      <c r="BO1139" s="89"/>
      <c r="BP1139" s="89"/>
      <c r="BQ1139" s="89"/>
      <c r="BR1139" s="89"/>
      <c r="BS1139" s="89"/>
      <c r="BT1139" s="89"/>
      <c r="BU1139" s="89"/>
      <c r="BV1139" s="89"/>
      <c r="BW1139" s="89"/>
      <c r="BX1139" s="89"/>
      <c r="BY1139" s="89"/>
      <c r="BZ1139" s="89"/>
      <c r="CA1139" s="89"/>
      <c r="CB1139" s="89"/>
      <c r="CC1139" s="89"/>
      <c r="CD1139" s="89"/>
      <c r="CE1139" s="89"/>
      <c r="CF1139" s="89"/>
      <c r="CG1139" s="89"/>
      <c r="CH1139" s="89"/>
      <c r="CI1139" s="89"/>
      <c r="CJ1139" s="89"/>
      <c r="CK1139" s="89"/>
      <c r="CL1139" s="89"/>
      <c r="CM1139" s="89"/>
      <c r="CN1139" s="89"/>
      <c r="CO1139" s="89"/>
      <c r="CP1139" s="89"/>
      <c r="CQ1139" s="89"/>
      <c r="CR1139" s="89"/>
      <c r="CS1139" s="89"/>
      <c r="CT1139" s="89"/>
      <c r="CU1139" s="89"/>
      <c r="CV1139" s="89"/>
      <c r="CW1139" s="89"/>
      <c r="CX1139" s="89"/>
      <c r="CY1139" s="89"/>
      <c r="CZ1139" s="89"/>
      <c r="DA1139" s="89"/>
      <c r="DB1139" s="89"/>
      <c r="DC1139" s="89"/>
      <c r="DD1139" s="89"/>
      <c r="DE1139" s="89"/>
      <c r="DF1139" s="89"/>
      <c r="DG1139" s="89"/>
      <c r="DH1139" s="89"/>
      <c r="DI1139" s="89"/>
      <c r="DJ1139" s="89"/>
      <c r="DK1139" s="89"/>
      <c r="DL1139" s="89"/>
      <c r="DM1139" s="89"/>
      <c r="DN1139" s="89"/>
      <c r="DO1139" s="89"/>
      <c r="DP1139" s="89"/>
      <c r="DQ1139" s="89"/>
      <c r="DR1139" s="89"/>
      <c r="DS1139" s="89"/>
      <c r="DT1139" s="89"/>
      <c r="DU1139" s="89"/>
      <c r="DV1139" s="89"/>
      <c r="DW1139" s="89"/>
      <c r="DX1139" s="89"/>
      <c r="DY1139" s="89"/>
      <c r="DZ1139" s="89"/>
      <c r="EA1139" s="89"/>
      <c r="EB1139" s="89"/>
      <c r="EC1139" s="89"/>
      <c r="ED1139" s="89"/>
      <c r="EE1139" s="89"/>
      <c r="EF1139" s="89"/>
      <c r="EG1139" s="89"/>
      <c r="EH1139" s="89"/>
      <c r="EI1139" s="89"/>
      <c r="EJ1139" s="89"/>
      <c r="EK1139" s="89"/>
      <c r="EL1139" s="89"/>
      <c r="EM1139" s="89"/>
      <c r="EN1139" s="89"/>
      <c r="EO1139" s="89"/>
      <c r="EP1139" s="89"/>
      <c r="EQ1139" s="89"/>
      <c r="ER1139" s="89"/>
      <c r="ES1139" s="89"/>
      <c r="ET1139" s="89"/>
      <c r="EU1139" s="89"/>
      <c r="EV1139" s="89"/>
      <c r="EW1139" s="89"/>
      <c r="EX1139" s="89"/>
      <c r="EY1139" s="89"/>
      <c r="EZ1139" s="89"/>
      <c r="FA1139" s="89"/>
      <c r="FB1139" s="89"/>
      <c r="FC1139" s="89"/>
      <c r="FD1139" s="89"/>
      <c r="FE1139" s="89"/>
      <c r="FF1139" s="89"/>
      <c r="FG1139" s="89"/>
      <c r="FH1139" s="89"/>
      <c r="FI1139" s="89"/>
      <c r="FJ1139" s="89"/>
      <c r="FK1139" s="89"/>
      <c r="FL1139" s="89"/>
    </row>
    <row r="1140" spans="1:168" s="88" customFormat="1" ht="15" customHeight="1" x14ac:dyDescent="0.25">
      <c r="A1140" s="167">
        <v>117</v>
      </c>
      <c r="B1140" s="2" t="s">
        <v>1247</v>
      </c>
      <c r="C1140" s="1" t="s">
        <v>34</v>
      </c>
      <c r="D1140" s="1" t="s">
        <v>1087</v>
      </c>
      <c r="E1140" s="1" t="s">
        <v>1131</v>
      </c>
      <c r="F1140" s="1" t="s">
        <v>32</v>
      </c>
      <c r="G1140" s="3">
        <v>15000</v>
      </c>
      <c r="H1140" s="58">
        <v>0</v>
      </c>
      <c r="I1140" s="3">
        <v>25</v>
      </c>
      <c r="J1140" s="3">
        <f t="shared" si="300"/>
        <v>430.5</v>
      </c>
      <c r="K1140" s="55">
        <f t="shared" si="301"/>
        <v>1065</v>
      </c>
      <c r="L1140" s="55">
        <f t="shared" si="302"/>
        <v>172.5</v>
      </c>
      <c r="M1140" s="3">
        <f t="shared" si="303"/>
        <v>456</v>
      </c>
      <c r="N1140" s="55">
        <f t="shared" si="304"/>
        <v>1063.5</v>
      </c>
      <c r="O1140" s="5">
        <v>0</v>
      </c>
      <c r="P1140" s="3">
        <f t="shared" si="305"/>
        <v>3187.5</v>
      </c>
      <c r="Q1140" s="3">
        <f t="shared" si="306"/>
        <v>911.5</v>
      </c>
      <c r="R1140" s="3">
        <f t="shared" si="307"/>
        <v>2301</v>
      </c>
      <c r="S1140" s="57">
        <f t="shared" si="308"/>
        <v>14088.5</v>
      </c>
      <c r="T1140" s="1">
        <v>111</v>
      </c>
      <c r="U1140" s="89"/>
      <c r="V1140" s="89"/>
      <c r="W1140" s="89"/>
      <c r="X1140" s="89"/>
      <c r="Y1140" s="89"/>
      <c r="Z1140" s="89"/>
      <c r="AA1140" s="89"/>
      <c r="AB1140" s="89"/>
      <c r="AC1140" s="89"/>
      <c r="AD1140" s="89"/>
      <c r="AE1140" s="89"/>
      <c r="AF1140" s="89"/>
      <c r="AG1140" s="89"/>
      <c r="AH1140" s="89"/>
      <c r="AI1140" s="89"/>
      <c r="AJ1140" s="89"/>
      <c r="AK1140" s="89"/>
      <c r="AL1140" s="89"/>
      <c r="AM1140" s="89"/>
      <c r="AN1140" s="89"/>
      <c r="AO1140" s="89"/>
      <c r="AP1140" s="89"/>
      <c r="AQ1140" s="89"/>
      <c r="AR1140" s="89"/>
      <c r="AS1140" s="89"/>
      <c r="AT1140" s="89"/>
      <c r="AU1140" s="89"/>
      <c r="AV1140" s="89"/>
      <c r="AW1140" s="89"/>
      <c r="AX1140" s="89"/>
      <c r="AY1140" s="89"/>
      <c r="AZ1140" s="89"/>
      <c r="BA1140" s="89"/>
      <c r="BB1140" s="89"/>
      <c r="BC1140" s="89"/>
      <c r="BD1140" s="89"/>
      <c r="BE1140" s="89"/>
      <c r="BF1140" s="89"/>
      <c r="BG1140" s="89"/>
      <c r="BH1140" s="89"/>
      <c r="BI1140" s="89"/>
      <c r="BJ1140" s="89"/>
      <c r="BK1140" s="89"/>
      <c r="BL1140" s="89"/>
      <c r="BM1140" s="89"/>
      <c r="BN1140" s="89"/>
      <c r="BO1140" s="89"/>
      <c r="BP1140" s="89"/>
      <c r="BQ1140" s="89"/>
      <c r="BR1140" s="89"/>
      <c r="BS1140" s="89"/>
      <c r="BT1140" s="89"/>
      <c r="BU1140" s="89"/>
      <c r="BV1140" s="89"/>
      <c r="BW1140" s="89"/>
      <c r="BX1140" s="89"/>
      <c r="BY1140" s="89"/>
      <c r="BZ1140" s="89"/>
      <c r="CA1140" s="89"/>
      <c r="CB1140" s="89"/>
      <c r="CC1140" s="89"/>
      <c r="CD1140" s="89"/>
      <c r="CE1140" s="89"/>
      <c r="CF1140" s="89"/>
      <c r="CG1140" s="89"/>
      <c r="CH1140" s="89"/>
      <c r="CI1140" s="89"/>
      <c r="CJ1140" s="89"/>
      <c r="CK1140" s="89"/>
      <c r="CL1140" s="89"/>
      <c r="CM1140" s="89"/>
      <c r="CN1140" s="89"/>
      <c r="CO1140" s="89"/>
      <c r="CP1140" s="89"/>
      <c r="CQ1140" s="89"/>
      <c r="CR1140" s="89"/>
      <c r="CS1140" s="89"/>
      <c r="CT1140" s="89"/>
      <c r="CU1140" s="89"/>
      <c r="CV1140" s="89"/>
      <c r="CW1140" s="89"/>
      <c r="CX1140" s="89"/>
      <c r="CY1140" s="89"/>
      <c r="CZ1140" s="89"/>
      <c r="DA1140" s="89"/>
      <c r="DB1140" s="89"/>
      <c r="DC1140" s="89"/>
      <c r="DD1140" s="89"/>
      <c r="DE1140" s="89"/>
      <c r="DF1140" s="89"/>
      <c r="DG1140" s="89"/>
      <c r="DH1140" s="89"/>
      <c r="DI1140" s="89"/>
      <c r="DJ1140" s="89"/>
      <c r="DK1140" s="89"/>
      <c r="DL1140" s="89"/>
      <c r="DM1140" s="89"/>
      <c r="DN1140" s="89"/>
      <c r="DO1140" s="89"/>
      <c r="DP1140" s="89"/>
      <c r="DQ1140" s="89"/>
      <c r="DR1140" s="89"/>
      <c r="DS1140" s="89"/>
      <c r="DT1140" s="89"/>
      <c r="DU1140" s="89"/>
      <c r="DV1140" s="89"/>
      <c r="DW1140" s="89"/>
      <c r="DX1140" s="89"/>
      <c r="DY1140" s="89"/>
      <c r="DZ1140" s="89"/>
      <c r="EA1140" s="89"/>
      <c r="EB1140" s="89"/>
      <c r="EC1140" s="89"/>
      <c r="ED1140" s="89"/>
      <c r="EE1140" s="89"/>
      <c r="EF1140" s="89"/>
      <c r="EG1140" s="89"/>
      <c r="EH1140" s="89"/>
      <c r="EI1140" s="89"/>
      <c r="EJ1140" s="89"/>
      <c r="EK1140" s="89"/>
      <c r="EL1140" s="89"/>
      <c r="EM1140" s="89"/>
      <c r="EN1140" s="89"/>
      <c r="EO1140" s="89"/>
      <c r="EP1140" s="89"/>
      <c r="EQ1140" s="89"/>
      <c r="ER1140" s="89"/>
      <c r="ES1140" s="89"/>
      <c r="ET1140" s="89"/>
      <c r="EU1140" s="89"/>
      <c r="EV1140" s="89"/>
      <c r="EW1140" s="89"/>
      <c r="EX1140" s="89"/>
      <c r="EY1140" s="89"/>
      <c r="EZ1140" s="89"/>
      <c r="FA1140" s="89"/>
      <c r="FB1140" s="89"/>
      <c r="FC1140" s="89"/>
      <c r="FD1140" s="89"/>
      <c r="FE1140" s="89"/>
      <c r="FF1140" s="89"/>
      <c r="FG1140" s="89"/>
      <c r="FH1140" s="89"/>
      <c r="FI1140" s="89"/>
      <c r="FJ1140" s="89"/>
      <c r="FK1140" s="89"/>
      <c r="FL1140" s="89"/>
    </row>
    <row r="1141" spans="1:168" s="88" customFormat="1" ht="15" customHeight="1" x14ac:dyDescent="0.25">
      <c r="A1141" s="167">
        <v>118</v>
      </c>
      <c r="B1141" s="2" t="s">
        <v>1248</v>
      </c>
      <c r="C1141" s="1" t="s">
        <v>34</v>
      </c>
      <c r="D1141" s="1" t="s">
        <v>1087</v>
      </c>
      <c r="E1141" s="1" t="s">
        <v>1131</v>
      </c>
      <c r="F1141" s="1" t="s">
        <v>32</v>
      </c>
      <c r="G1141" s="3">
        <v>15000</v>
      </c>
      <c r="H1141" s="58">
        <v>0</v>
      </c>
      <c r="I1141" s="3">
        <v>25</v>
      </c>
      <c r="J1141" s="3">
        <f t="shared" si="300"/>
        <v>430.5</v>
      </c>
      <c r="K1141" s="55">
        <f t="shared" si="301"/>
        <v>1065</v>
      </c>
      <c r="L1141" s="55">
        <f t="shared" si="302"/>
        <v>172.5</v>
      </c>
      <c r="M1141" s="3">
        <f t="shared" si="303"/>
        <v>456</v>
      </c>
      <c r="N1141" s="55">
        <f t="shared" si="304"/>
        <v>1063.5</v>
      </c>
      <c r="O1141" s="5">
        <v>0</v>
      </c>
      <c r="P1141" s="3">
        <f t="shared" si="305"/>
        <v>3187.5</v>
      </c>
      <c r="Q1141" s="3">
        <f t="shared" si="306"/>
        <v>911.5</v>
      </c>
      <c r="R1141" s="3">
        <f t="shared" si="307"/>
        <v>2301</v>
      </c>
      <c r="S1141" s="57">
        <f t="shared" si="308"/>
        <v>14088.5</v>
      </c>
      <c r="T1141" s="1">
        <v>111</v>
      </c>
      <c r="U1141" s="89"/>
      <c r="V1141" s="89"/>
      <c r="W1141" s="89"/>
      <c r="X1141" s="89"/>
      <c r="Y1141" s="89"/>
      <c r="Z1141" s="89"/>
      <c r="AA1141" s="89"/>
      <c r="AB1141" s="89"/>
      <c r="AC1141" s="89"/>
      <c r="AD1141" s="89"/>
      <c r="AE1141" s="89"/>
      <c r="AF1141" s="89"/>
      <c r="AG1141" s="89"/>
      <c r="AH1141" s="89"/>
      <c r="AI1141" s="89"/>
      <c r="AJ1141" s="89"/>
      <c r="AK1141" s="89"/>
      <c r="AL1141" s="89"/>
      <c r="AM1141" s="89"/>
      <c r="AN1141" s="89"/>
      <c r="AO1141" s="89"/>
      <c r="AP1141" s="89"/>
      <c r="AQ1141" s="89"/>
      <c r="AR1141" s="89"/>
      <c r="AS1141" s="89"/>
      <c r="AT1141" s="89"/>
      <c r="AU1141" s="89"/>
      <c r="AV1141" s="89"/>
      <c r="AW1141" s="89"/>
      <c r="AX1141" s="89"/>
      <c r="AY1141" s="89"/>
      <c r="AZ1141" s="89"/>
      <c r="BA1141" s="89"/>
      <c r="BB1141" s="89"/>
      <c r="BC1141" s="89"/>
      <c r="BD1141" s="89"/>
      <c r="BE1141" s="89"/>
      <c r="BF1141" s="89"/>
      <c r="BG1141" s="89"/>
      <c r="BH1141" s="89"/>
      <c r="BI1141" s="89"/>
      <c r="BJ1141" s="89"/>
      <c r="BK1141" s="89"/>
      <c r="BL1141" s="89"/>
      <c r="BM1141" s="89"/>
      <c r="BN1141" s="89"/>
      <c r="BO1141" s="89"/>
      <c r="BP1141" s="89"/>
      <c r="BQ1141" s="89"/>
      <c r="BR1141" s="89"/>
      <c r="BS1141" s="89"/>
      <c r="BT1141" s="89"/>
      <c r="BU1141" s="89"/>
      <c r="BV1141" s="89"/>
      <c r="BW1141" s="89"/>
      <c r="BX1141" s="89"/>
      <c r="BY1141" s="89"/>
      <c r="BZ1141" s="89"/>
      <c r="CA1141" s="89"/>
      <c r="CB1141" s="89"/>
      <c r="CC1141" s="89"/>
      <c r="CD1141" s="89"/>
      <c r="CE1141" s="89"/>
      <c r="CF1141" s="89"/>
      <c r="CG1141" s="89"/>
      <c r="CH1141" s="89"/>
      <c r="CI1141" s="89"/>
      <c r="CJ1141" s="89"/>
      <c r="CK1141" s="89"/>
      <c r="CL1141" s="89"/>
      <c r="CM1141" s="89"/>
      <c r="CN1141" s="89"/>
      <c r="CO1141" s="89"/>
      <c r="CP1141" s="89"/>
      <c r="CQ1141" s="89"/>
      <c r="CR1141" s="89"/>
      <c r="CS1141" s="89"/>
      <c r="CT1141" s="89"/>
      <c r="CU1141" s="89"/>
      <c r="CV1141" s="89"/>
      <c r="CW1141" s="89"/>
      <c r="CX1141" s="89"/>
      <c r="CY1141" s="89"/>
      <c r="CZ1141" s="89"/>
      <c r="DA1141" s="89"/>
      <c r="DB1141" s="89"/>
      <c r="DC1141" s="89"/>
      <c r="DD1141" s="89"/>
      <c r="DE1141" s="89"/>
      <c r="DF1141" s="89"/>
      <c r="DG1141" s="89"/>
      <c r="DH1141" s="89"/>
      <c r="DI1141" s="89"/>
      <c r="DJ1141" s="89"/>
      <c r="DK1141" s="89"/>
      <c r="DL1141" s="89"/>
      <c r="DM1141" s="89"/>
      <c r="DN1141" s="89"/>
      <c r="DO1141" s="89"/>
      <c r="DP1141" s="89"/>
      <c r="DQ1141" s="89"/>
      <c r="DR1141" s="89"/>
      <c r="DS1141" s="89"/>
      <c r="DT1141" s="89"/>
      <c r="DU1141" s="89"/>
      <c r="DV1141" s="89"/>
      <c r="DW1141" s="89"/>
      <c r="DX1141" s="89"/>
      <c r="DY1141" s="89"/>
      <c r="DZ1141" s="89"/>
      <c r="EA1141" s="89"/>
      <c r="EB1141" s="89"/>
      <c r="EC1141" s="89"/>
      <c r="ED1141" s="89"/>
      <c r="EE1141" s="89"/>
      <c r="EF1141" s="89"/>
      <c r="EG1141" s="89"/>
      <c r="EH1141" s="89"/>
      <c r="EI1141" s="89"/>
      <c r="EJ1141" s="89"/>
      <c r="EK1141" s="89"/>
      <c r="EL1141" s="89"/>
      <c r="EM1141" s="89"/>
      <c r="EN1141" s="89"/>
      <c r="EO1141" s="89"/>
      <c r="EP1141" s="89"/>
      <c r="EQ1141" s="89"/>
      <c r="ER1141" s="89"/>
      <c r="ES1141" s="89"/>
      <c r="ET1141" s="89"/>
      <c r="EU1141" s="89"/>
      <c r="EV1141" s="89"/>
      <c r="EW1141" s="89"/>
      <c r="EX1141" s="89"/>
      <c r="EY1141" s="89"/>
      <c r="EZ1141" s="89"/>
      <c r="FA1141" s="89"/>
      <c r="FB1141" s="89"/>
      <c r="FC1141" s="89"/>
      <c r="FD1141" s="89"/>
      <c r="FE1141" s="89"/>
      <c r="FF1141" s="89"/>
      <c r="FG1141" s="89"/>
      <c r="FH1141" s="89"/>
      <c r="FI1141" s="89"/>
      <c r="FJ1141" s="89"/>
      <c r="FK1141" s="89"/>
      <c r="FL1141" s="89"/>
    </row>
    <row r="1142" spans="1:168" s="88" customFormat="1" ht="15" customHeight="1" x14ac:dyDescent="0.25">
      <c r="A1142" s="167">
        <v>119</v>
      </c>
      <c r="B1142" s="2" t="s">
        <v>1249</v>
      </c>
      <c r="C1142" s="1" t="s">
        <v>34</v>
      </c>
      <c r="D1142" s="1" t="s">
        <v>1087</v>
      </c>
      <c r="E1142" s="1" t="s">
        <v>1131</v>
      </c>
      <c r="F1142" s="1" t="s">
        <v>32</v>
      </c>
      <c r="G1142" s="3">
        <v>15000</v>
      </c>
      <c r="H1142" s="58">
        <v>0</v>
      </c>
      <c r="I1142" s="3">
        <v>25</v>
      </c>
      <c r="J1142" s="3">
        <f t="shared" si="300"/>
        <v>430.5</v>
      </c>
      <c r="K1142" s="55">
        <f t="shared" si="301"/>
        <v>1065</v>
      </c>
      <c r="L1142" s="55">
        <f t="shared" si="302"/>
        <v>172.5</v>
      </c>
      <c r="M1142" s="3">
        <f t="shared" si="303"/>
        <v>456</v>
      </c>
      <c r="N1142" s="55">
        <f t="shared" si="304"/>
        <v>1063.5</v>
      </c>
      <c r="O1142" s="5">
        <v>0</v>
      </c>
      <c r="P1142" s="3">
        <f t="shared" si="305"/>
        <v>3187.5</v>
      </c>
      <c r="Q1142" s="3">
        <f t="shared" si="306"/>
        <v>911.5</v>
      </c>
      <c r="R1142" s="3">
        <f t="shared" si="307"/>
        <v>2301</v>
      </c>
      <c r="S1142" s="57">
        <f t="shared" si="308"/>
        <v>14088.5</v>
      </c>
      <c r="T1142" s="1">
        <v>111</v>
      </c>
      <c r="U1142" s="89"/>
      <c r="V1142" s="89"/>
      <c r="W1142" s="89"/>
      <c r="X1142" s="89"/>
      <c r="Y1142" s="89"/>
      <c r="Z1142" s="89"/>
      <c r="AA1142" s="89"/>
      <c r="AB1142" s="89"/>
      <c r="AC1142" s="89"/>
      <c r="AD1142" s="89"/>
      <c r="AE1142" s="89"/>
      <c r="AF1142" s="89"/>
      <c r="AG1142" s="89"/>
      <c r="AH1142" s="89"/>
      <c r="AI1142" s="89"/>
      <c r="AJ1142" s="89"/>
      <c r="AK1142" s="89"/>
      <c r="AL1142" s="89"/>
      <c r="AM1142" s="89"/>
      <c r="AN1142" s="89"/>
      <c r="AO1142" s="89"/>
      <c r="AP1142" s="89"/>
      <c r="AQ1142" s="89"/>
      <c r="AR1142" s="89"/>
      <c r="AS1142" s="89"/>
      <c r="AT1142" s="89"/>
      <c r="AU1142" s="89"/>
      <c r="AV1142" s="89"/>
      <c r="AW1142" s="89"/>
      <c r="AX1142" s="89"/>
      <c r="AY1142" s="89"/>
      <c r="AZ1142" s="89"/>
      <c r="BA1142" s="89"/>
      <c r="BB1142" s="89"/>
      <c r="BC1142" s="89"/>
      <c r="BD1142" s="89"/>
      <c r="BE1142" s="89"/>
      <c r="BF1142" s="89"/>
      <c r="BG1142" s="89"/>
      <c r="BH1142" s="89"/>
      <c r="BI1142" s="89"/>
      <c r="BJ1142" s="89"/>
      <c r="BK1142" s="89"/>
      <c r="BL1142" s="89"/>
      <c r="BM1142" s="89"/>
      <c r="BN1142" s="89"/>
      <c r="BO1142" s="89"/>
      <c r="BP1142" s="89"/>
      <c r="BQ1142" s="89"/>
      <c r="BR1142" s="89"/>
      <c r="BS1142" s="89"/>
      <c r="BT1142" s="89"/>
      <c r="BU1142" s="89"/>
      <c r="BV1142" s="89"/>
      <c r="BW1142" s="89"/>
      <c r="BX1142" s="89"/>
      <c r="BY1142" s="89"/>
      <c r="BZ1142" s="89"/>
      <c r="CA1142" s="89"/>
      <c r="CB1142" s="89"/>
      <c r="CC1142" s="89"/>
      <c r="CD1142" s="89"/>
      <c r="CE1142" s="89"/>
      <c r="CF1142" s="89"/>
      <c r="CG1142" s="89"/>
      <c r="CH1142" s="89"/>
      <c r="CI1142" s="89"/>
      <c r="CJ1142" s="89"/>
      <c r="CK1142" s="89"/>
      <c r="CL1142" s="89"/>
      <c r="CM1142" s="89"/>
      <c r="CN1142" s="89"/>
      <c r="CO1142" s="89"/>
      <c r="CP1142" s="89"/>
      <c r="CQ1142" s="89"/>
      <c r="CR1142" s="89"/>
      <c r="CS1142" s="89"/>
      <c r="CT1142" s="89"/>
      <c r="CU1142" s="89"/>
      <c r="CV1142" s="89"/>
      <c r="CW1142" s="89"/>
      <c r="CX1142" s="89"/>
      <c r="CY1142" s="89"/>
      <c r="CZ1142" s="89"/>
      <c r="DA1142" s="89"/>
      <c r="DB1142" s="89"/>
      <c r="DC1142" s="89"/>
      <c r="DD1142" s="89"/>
      <c r="DE1142" s="89"/>
      <c r="DF1142" s="89"/>
      <c r="DG1142" s="89"/>
      <c r="DH1142" s="89"/>
      <c r="DI1142" s="89"/>
      <c r="DJ1142" s="89"/>
      <c r="DK1142" s="89"/>
      <c r="DL1142" s="89"/>
      <c r="DM1142" s="89"/>
      <c r="DN1142" s="89"/>
      <c r="DO1142" s="89"/>
      <c r="DP1142" s="89"/>
      <c r="DQ1142" s="89"/>
      <c r="DR1142" s="89"/>
      <c r="DS1142" s="89"/>
      <c r="DT1142" s="89"/>
      <c r="DU1142" s="89"/>
      <c r="DV1142" s="89"/>
      <c r="DW1142" s="89"/>
      <c r="DX1142" s="89"/>
      <c r="DY1142" s="89"/>
      <c r="DZ1142" s="89"/>
      <c r="EA1142" s="89"/>
      <c r="EB1142" s="89"/>
      <c r="EC1142" s="89"/>
      <c r="ED1142" s="89"/>
      <c r="EE1142" s="89"/>
      <c r="EF1142" s="89"/>
      <c r="EG1142" s="89"/>
      <c r="EH1142" s="89"/>
      <c r="EI1142" s="89"/>
      <c r="EJ1142" s="89"/>
      <c r="EK1142" s="89"/>
      <c r="EL1142" s="89"/>
      <c r="EM1142" s="89"/>
      <c r="EN1142" s="89"/>
      <c r="EO1142" s="89"/>
      <c r="EP1142" s="89"/>
      <c r="EQ1142" s="89"/>
      <c r="ER1142" s="89"/>
      <c r="ES1142" s="89"/>
      <c r="ET1142" s="89"/>
      <c r="EU1142" s="89"/>
      <c r="EV1142" s="89"/>
      <c r="EW1142" s="89"/>
      <c r="EX1142" s="89"/>
      <c r="EY1142" s="89"/>
      <c r="EZ1142" s="89"/>
      <c r="FA1142" s="89"/>
      <c r="FB1142" s="89"/>
      <c r="FC1142" s="89"/>
      <c r="FD1142" s="89"/>
      <c r="FE1142" s="89"/>
      <c r="FF1142" s="89"/>
      <c r="FG1142" s="89"/>
      <c r="FH1142" s="89"/>
      <c r="FI1142" s="89"/>
      <c r="FJ1142" s="89"/>
      <c r="FK1142" s="89"/>
      <c r="FL1142" s="89"/>
    </row>
    <row r="1143" spans="1:168" s="88" customFormat="1" ht="15" customHeight="1" x14ac:dyDescent="0.25">
      <c r="A1143" s="167">
        <v>120</v>
      </c>
      <c r="B1143" s="2" t="s">
        <v>1250</v>
      </c>
      <c r="C1143" s="1" t="s">
        <v>34</v>
      </c>
      <c r="D1143" s="1" t="s">
        <v>1087</v>
      </c>
      <c r="E1143" s="1" t="s">
        <v>1131</v>
      </c>
      <c r="F1143" s="1" t="s">
        <v>32</v>
      </c>
      <c r="G1143" s="3">
        <v>15000</v>
      </c>
      <c r="H1143" s="58">
        <v>0</v>
      </c>
      <c r="I1143" s="3">
        <v>25</v>
      </c>
      <c r="J1143" s="3">
        <f t="shared" si="300"/>
        <v>430.5</v>
      </c>
      <c r="K1143" s="55">
        <f t="shared" si="301"/>
        <v>1065</v>
      </c>
      <c r="L1143" s="55">
        <f t="shared" si="302"/>
        <v>172.5</v>
      </c>
      <c r="M1143" s="3">
        <f t="shared" si="303"/>
        <v>456</v>
      </c>
      <c r="N1143" s="55">
        <f t="shared" si="304"/>
        <v>1063.5</v>
      </c>
      <c r="O1143" s="5">
        <v>0</v>
      </c>
      <c r="P1143" s="3">
        <f t="shared" si="305"/>
        <v>3187.5</v>
      </c>
      <c r="Q1143" s="3">
        <f t="shared" si="306"/>
        <v>911.5</v>
      </c>
      <c r="R1143" s="3">
        <f t="shared" si="307"/>
        <v>2301</v>
      </c>
      <c r="S1143" s="57">
        <f t="shared" si="308"/>
        <v>14088.5</v>
      </c>
      <c r="T1143" s="1">
        <v>111</v>
      </c>
      <c r="U1143" s="89"/>
      <c r="V1143" s="89"/>
      <c r="W1143" s="89"/>
      <c r="X1143" s="89"/>
      <c r="Y1143" s="89"/>
      <c r="Z1143" s="89"/>
      <c r="AA1143" s="89"/>
      <c r="AB1143" s="89"/>
      <c r="AC1143" s="89"/>
      <c r="AD1143" s="89"/>
      <c r="AE1143" s="89"/>
      <c r="AF1143" s="89"/>
      <c r="AG1143" s="89"/>
      <c r="AH1143" s="89"/>
      <c r="AI1143" s="89"/>
      <c r="AJ1143" s="89"/>
      <c r="AK1143" s="89"/>
      <c r="AL1143" s="89"/>
      <c r="AM1143" s="89"/>
      <c r="AN1143" s="89"/>
      <c r="AO1143" s="89"/>
      <c r="AP1143" s="89"/>
      <c r="AQ1143" s="89"/>
      <c r="AR1143" s="89"/>
      <c r="AS1143" s="89"/>
      <c r="AT1143" s="89"/>
      <c r="AU1143" s="89"/>
      <c r="AV1143" s="89"/>
      <c r="AW1143" s="89"/>
      <c r="AX1143" s="89"/>
      <c r="AY1143" s="89"/>
      <c r="AZ1143" s="89"/>
      <c r="BA1143" s="89"/>
      <c r="BB1143" s="89"/>
      <c r="BC1143" s="89"/>
      <c r="BD1143" s="89"/>
      <c r="BE1143" s="89"/>
      <c r="BF1143" s="89"/>
      <c r="BG1143" s="89"/>
      <c r="BH1143" s="89"/>
      <c r="BI1143" s="89"/>
      <c r="BJ1143" s="89"/>
      <c r="BK1143" s="89"/>
      <c r="BL1143" s="89"/>
      <c r="BM1143" s="89"/>
      <c r="BN1143" s="89"/>
      <c r="BO1143" s="89"/>
      <c r="BP1143" s="89"/>
      <c r="BQ1143" s="89"/>
      <c r="BR1143" s="89"/>
      <c r="BS1143" s="89"/>
      <c r="BT1143" s="89"/>
      <c r="BU1143" s="89"/>
      <c r="BV1143" s="89"/>
      <c r="BW1143" s="89"/>
      <c r="BX1143" s="89"/>
      <c r="BY1143" s="89"/>
      <c r="BZ1143" s="89"/>
      <c r="CA1143" s="89"/>
      <c r="CB1143" s="89"/>
      <c r="CC1143" s="89"/>
      <c r="CD1143" s="89"/>
      <c r="CE1143" s="89"/>
      <c r="CF1143" s="89"/>
      <c r="CG1143" s="89"/>
      <c r="CH1143" s="89"/>
      <c r="CI1143" s="89"/>
      <c r="CJ1143" s="89"/>
      <c r="CK1143" s="89"/>
      <c r="CL1143" s="89"/>
      <c r="CM1143" s="89"/>
      <c r="CN1143" s="89"/>
      <c r="CO1143" s="89"/>
      <c r="CP1143" s="89"/>
      <c r="CQ1143" s="89"/>
      <c r="CR1143" s="89"/>
      <c r="CS1143" s="89"/>
      <c r="CT1143" s="89"/>
      <c r="CU1143" s="89"/>
      <c r="CV1143" s="89"/>
      <c r="CW1143" s="89"/>
      <c r="CX1143" s="89"/>
      <c r="CY1143" s="89"/>
      <c r="CZ1143" s="89"/>
      <c r="DA1143" s="89"/>
      <c r="DB1143" s="89"/>
      <c r="DC1143" s="89"/>
      <c r="DD1143" s="89"/>
      <c r="DE1143" s="89"/>
      <c r="DF1143" s="89"/>
      <c r="DG1143" s="89"/>
      <c r="DH1143" s="89"/>
      <c r="DI1143" s="89"/>
      <c r="DJ1143" s="89"/>
      <c r="DK1143" s="89"/>
      <c r="DL1143" s="89"/>
      <c r="DM1143" s="89"/>
      <c r="DN1143" s="89"/>
      <c r="DO1143" s="89"/>
      <c r="DP1143" s="89"/>
      <c r="DQ1143" s="89"/>
      <c r="DR1143" s="89"/>
      <c r="DS1143" s="89"/>
      <c r="DT1143" s="89"/>
      <c r="DU1143" s="89"/>
      <c r="DV1143" s="89"/>
      <c r="DW1143" s="89"/>
      <c r="DX1143" s="89"/>
      <c r="DY1143" s="89"/>
      <c r="DZ1143" s="89"/>
      <c r="EA1143" s="89"/>
      <c r="EB1143" s="89"/>
      <c r="EC1143" s="89"/>
      <c r="ED1143" s="89"/>
      <c r="EE1143" s="89"/>
      <c r="EF1143" s="89"/>
      <c r="EG1143" s="89"/>
      <c r="EH1143" s="89"/>
      <c r="EI1143" s="89"/>
      <c r="EJ1143" s="89"/>
      <c r="EK1143" s="89"/>
      <c r="EL1143" s="89"/>
      <c r="EM1143" s="89"/>
      <c r="EN1143" s="89"/>
      <c r="EO1143" s="89"/>
      <c r="EP1143" s="89"/>
      <c r="EQ1143" s="89"/>
      <c r="ER1143" s="89"/>
      <c r="ES1143" s="89"/>
      <c r="ET1143" s="89"/>
      <c r="EU1143" s="89"/>
      <c r="EV1143" s="89"/>
      <c r="EW1143" s="89"/>
      <c r="EX1143" s="89"/>
      <c r="EY1143" s="89"/>
      <c r="EZ1143" s="89"/>
      <c r="FA1143" s="89"/>
      <c r="FB1143" s="89"/>
      <c r="FC1143" s="89"/>
      <c r="FD1143" s="89"/>
      <c r="FE1143" s="89"/>
      <c r="FF1143" s="89"/>
      <c r="FG1143" s="89"/>
      <c r="FH1143" s="89"/>
      <c r="FI1143" s="89"/>
      <c r="FJ1143" s="89"/>
      <c r="FK1143" s="89"/>
      <c r="FL1143" s="89"/>
    </row>
    <row r="1144" spans="1:168" s="88" customFormat="1" ht="15" customHeight="1" x14ac:dyDescent="0.25">
      <c r="A1144" s="167">
        <v>121</v>
      </c>
      <c r="B1144" s="2" t="s">
        <v>1251</v>
      </c>
      <c r="C1144" s="1" t="s">
        <v>34</v>
      </c>
      <c r="D1144" s="1" t="s">
        <v>1087</v>
      </c>
      <c r="E1144" s="1" t="s">
        <v>1131</v>
      </c>
      <c r="F1144" s="1" t="s">
        <v>32</v>
      </c>
      <c r="G1144" s="3">
        <v>15000</v>
      </c>
      <c r="H1144" s="58">
        <v>0</v>
      </c>
      <c r="I1144" s="3">
        <v>25</v>
      </c>
      <c r="J1144" s="3">
        <f t="shared" si="300"/>
        <v>430.5</v>
      </c>
      <c r="K1144" s="55">
        <f t="shared" si="301"/>
        <v>1065</v>
      </c>
      <c r="L1144" s="55">
        <f t="shared" si="302"/>
        <v>172.5</v>
      </c>
      <c r="M1144" s="3">
        <f t="shared" si="303"/>
        <v>456</v>
      </c>
      <c r="N1144" s="55">
        <f t="shared" si="304"/>
        <v>1063.5</v>
      </c>
      <c r="O1144" s="5">
        <v>0</v>
      </c>
      <c r="P1144" s="3">
        <f t="shared" si="305"/>
        <v>3187.5</v>
      </c>
      <c r="Q1144" s="3">
        <f t="shared" si="306"/>
        <v>911.5</v>
      </c>
      <c r="R1144" s="3">
        <f t="shared" si="307"/>
        <v>2301</v>
      </c>
      <c r="S1144" s="57">
        <f t="shared" si="308"/>
        <v>14088.5</v>
      </c>
      <c r="T1144" s="1">
        <v>111</v>
      </c>
      <c r="U1144" s="89"/>
      <c r="V1144" s="89"/>
      <c r="W1144" s="89"/>
      <c r="X1144" s="89"/>
      <c r="Y1144" s="89"/>
      <c r="Z1144" s="89"/>
      <c r="AA1144" s="89"/>
      <c r="AB1144" s="89"/>
      <c r="AC1144" s="89"/>
      <c r="AD1144" s="89"/>
      <c r="AE1144" s="89"/>
      <c r="AF1144" s="89"/>
      <c r="AG1144" s="89"/>
      <c r="AH1144" s="89"/>
      <c r="AI1144" s="89"/>
      <c r="AJ1144" s="89"/>
      <c r="AK1144" s="89"/>
      <c r="AL1144" s="89"/>
      <c r="AM1144" s="89"/>
      <c r="AN1144" s="89"/>
      <c r="AO1144" s="89"/>
      <c r="AP1144" s="89"/>
      <c r="AQ1144" s="89"/>
      <c r="AR1144" s="89"/>
      <c r="AS1144" s="89"/>
      <c r="AT1144" s="89"/>
      <c r="AU1144" s="89"/>
      <c r="AV1144" s="89"/>
      <c r="AW1144" s="89"/>
      <c r="AX1144" s="89"/>
      <c r="AY1144" s="89"/>
      <c r="AZ1144" s="89"/>
      <c r="BA1144" s="89"/>
      <c r="BB1144" s="89"/>
      <c r="BC1144" s="89"/>
      <c r="BD1144" s="89"/>
      <c r="BE1144" s="89"/>
      <c r="BF1144" s="89"/>
      <c r="BG1144" s="89"/>
      <c r="BH1144" s="89"/>
      <c r="BI1144" s="89"/>
      <c r="BJ1144" s="89"/>
      <c r="BK1144" s="89"/>
      <c r="BL1144" s="89"/>
      <c r="BM1144" s="89"/>
      <c r="BN1144" s="89"/>
      <c r="BO1144" s="89"/>
      <c r="BP1144" s="89"/>
      <c r="BQ1144" s="89"/>
      <c r="BR1144" s="89"/>
      <c r="BS1144" s="89"/>
      <c r="BT1144" s="89"/>
      <c r="BU1144" s="89"/>
      <c r="BV1144" s="89"/>
      <c r="BW1144" s="89"/>
      <c r="BX1144" s="89"/>
      <c r="BY1144" s="89"/>
      <c r="BZ1144" s="89"/>
      <c r="CA1144" s="89"/>
      <c r="CB1144" s="89"/>
      <c r="CC1144" s="89"/>
      <c r="CD1144" s="89"/>
      <c r="CE1144" s="89"/>
      <c r="CF1144" s="89"/>
      <c r="CG1144" s="89"/>
      <c r="CH1144" s="89"/>
      <c r="CI1144" s="89"/>
      <c r="CJ1144" s="89"/>
      <c r="CK1144" s="89"/>
      <c r="CL1144" s="89"/>
      <c r="CM1144" s="89"/>
      <c r="CN1144" s="89"/>
      <c r="CO1144" s="89"/>
      <c r="CP1144" s="89"/>
      <c r="CQ1144" s="89"/>
      <c r="CR1144" s="89"/>
      <c r="CS1144" s="89"/>
      <c r="CT1144" s="89"/>
      <c r="CU1144" s="89"/>
      <c r="CV1144" s="89"/>
      <c r="CW1144" s="89"/>
      <c r="CX1144" s="89"/>
      <c r="CY1144" s="89"/>
      <c r="CZ1144" s="89"/>
      <c r="DA1144" s="89"/>
      <c r="DB1144" s="89"/>
      <c r="DC1144" s="89"/>
      <c r="DD1144" s="89"/>
      <c r="DE1144" s="89"/>
      <c r="DF1144" s="89"/>
      <c r="DG1144" s="89"/>
      <c r="DH1144" s="89"/>
      <c r="DI1144" s="89"/>
      <c r="DJ1144" s="89"/>
      <c r="DK1144" s="89"/>
      <c r="DL1144" s="89"/>
      <c r="DM1144" s="89"/>
      <c r="DN1144" s="89"/>
      <c r="DO1144" s="89"/>
      <c r="DP1144" s="89"/>
      <c r="DQ1144" s="89"/>
      <c r="DR1144" s="89"/>
      <c r="DS1144" s="89"/>
      <c r="DT1144" s="89"/>
      <c r="DU1144" s="89"/>
      <c r="DV1144" s="89"/>
      <c r="DW1144" s="89"/>
      <c r="DX1144" s="89"/>
      <c r="DY1144" s="89"/>
      <c r="DZ1144" s="89"/>
      <c r="EA1144" s="89"/>
      <c r="EB1144" s="89"/>
      <c r="EC1144" s="89"/>
      <c r="ED1144" s="89"/>
      <c r="EE1144" s="89"/>
      <c r="EF1144" s="89"/>
      <c r="EG1144" s="89"/>
      <c r="EH1144" s="89"/>
      <c r="EI1144" s="89"/>
      <c r="EJ1144" s="89"/>
      <c r="EK1144" s="89"/>
      <c r="EL1144" s="89"/>
      <c r="EM1144" s="89"/>
      <c r="EN1144" s="89"/>
      <c r="EO1144" s="89"/>
      <c r="EP1144" s="89"/>
      <c r="EQ1144" s="89"/>
      <c r="ER1144" s="89"/>
      <c r="ES1144" s="89"/>
      <c r="ET1144" s="89"/>
      <c r="EU1144" s="89"/>
      <c r="EV1144" s="89"/>
      <c r="EW1144" s="89"/>
      <c r="EX1144" s="89"/>
      <c r="EY1144" s="89"/>
      <c r="EZ1144" s="89"/>
      <c r="FA1144" s="89"/>
      <c r="FB1144" s="89"/>
      <c r="FC1144" s="89"/>
      <c r="FD1144" s="89"/>
      <c r="FE1144" s="89"/>
      <c r="FF1144" s="89"/>
      <c r="FG1144" s="89"/>
      <c r="FH1144" s="89"/>
      <c r="FI1144" s="89"/>
      <c r="FJ1144" s="89"/>
      <c r="FK1144" s="89"/>
      <c r="FL1144" s="89"/>
    </row>
    <row r="1145" spans="1:168" s="88" customFormat="1" ht="15" customHeight="1" x14ac:dyDescent="0.25">
      <c r="A1145" s="167">
        <v>122</v>
      </c>
      <c r="B1145" s="2" t="s">
        <v>1252</v>
      </c>
      <c r="C1145" s="1" t="s">
        <v>30</v>
      </c>
      <c r="D1145" s="1" t="s">
        <v>1087</v>
      </c>
      <c r="E1145" s="1" t="s">
        <v>1131</v>
      </c>
      <c r="F1145" s="1" t="s">
        <v>32</v>
      </c>
      <c r="G1145" s="3">
        <v>15000</v>
      </c>
      <c r="H1145" s="58">
        <v>0</v>
      </c>
      <c r="I1145" s="3">
        <v>25</v>
      </c>
      <c r="J1145" s="3">
        <f t="shared" si="300"/>
        <v>430.5</v>
      </c>
      <c r="K1145" s="55">
        <f t="shared" si="301"/>
        <v>1065</v>
      </c>
      <c r="L1145" s="55">
        <f t="shared" si="302"/>
        <v>172.5</v>
      </c>
      <c r="M1145" s="3">
        <f t="shared" si="303"/>
        <v>456</v>
      </c>
      <c r="N1145" s="55">
        <f t="shared" si="304"/>
        <v>1063.5</v>
      </c>
      <c r="O1145" s="5">
        <v>0</v>
      </c>
      <c r="P1145" s="3">
        <f t="shared" si="305"/>
        <v>3187.5</v>
      </c>
      <c r="Q1145" s="3">
        <f t="shared" si="306"/>
        <v>911.5</v>
      </c>
      <c r="R1145" s="3">
        <f t="shared" si="307"/>
        <v>2301</v>
      </c>
      <c r="S1145" s="57">
        <f t="shared" si="308"/>
        <v>14088.5</v>
      </c>
      <c r="T1145" s="1">
        <v>111</v>
      </c>
      <c r="U1145" s="89"/>
      <c r="V1145" s="89"/>
      <c r="W1145" s="89"/>
      <c r="X1145" s="89"/>
      <c r="Y1145" s="89"/>
      <c r="Z1145" s="89"/>
      <c r="AA1145" s="89"/>
      <c r="AB1145" s="89"/>
      <c r="AC1145" s="89"/>
      <c r="AD1145" s="89"/>
      <c r="AE1145" s="89"/>
      <c r="AF1145" s="89"/>
      <c r="AG1145" s="89"/>
      <c r="AH1145" s="89"/>
      <c r="AI1145" s="89"/>
      <c r="AJ1145" s="89"/>
      <c r="AK1145" s="89"/>
      <c r="AL1145" s="89"/>
      <c r="AM1145" s="89"/>
      <c r="AN1145" s="89"/>
      <c r="AO1145" s="89"/>
      <c r="AP1145" s="89"/>
      <c r="AQ1145" s="89"/>
      <c r="AR1145" s="89"/>
      <c r="AS1145" s="89"/>
      <c r="AT1145" s="89"/>
      <c r="AU1145" s="89"/>
      <c r="AV1145" s="89"/>
      <c r="AW1145" s="89"/>
      <c r="AX1145" s="89"/>
      <c r="AY1145" s="89"/>
      <c r="AZ1145" s="89"/>
      <c r="BA1145" s="89"/>
      <c r="BB1145" s="89"/>
      <c r="BC1145" s="89"/>
      <c r="BD1145" s="89"/>
      <c r="BE1145" s="89"/>
      <c r="BF1145" s="89"/>
      <c r="BG1145" s="89"/>
      <c r="BH1145" s="89"/>
      <c r="BI1145" s="89"/>
      <c r="BJ1145" s="89"/>
      <c r="BK1145" s="89"/>
      <c r="BL1145" s="89"/>
      <c r="BM1145" s="89"/>
      <c r="BN1145" s="89"/>
      <c r="BO1145" s="89"/>
      <c r="BP1145" s="89"/>
      <c r="BQ1145" s="89"/>
      <c r="BR1145" s="89"/>
      <c r="BS1145" s="89"/>
      <c r="BT1145" s="89"/>
      <c r="BU1145" s="89"/>
      <c r="BV1145" s="89"/>
      <c r="BW1145" s="89"/>
      <c r="BX1145" s="89"/>
      <c r="BY1145" s="89"/>
      <c r="BZ1145" s="89"/>
      <c r="CA1145" s="89"/>
      <c r="CB1145" s="89"/>
      <c r="CC1145" s="89"/>
      <c r="CD1145" s="89"/>
      <c r="CE1145" s="89"/>
      <c r="CF1145" s="89"/>
      <c r="CG1145" s="89"/>
      <c r="CH1145" s="89"/>
      <c r="CI1145" s="89"/>
      <c r="CJ1145" s="89"/>
      <c r="CK1145" s="89"/>
      <c r="CL1145" s="89"/>
      <c r="CM1145" s="89"/>
      <c r="CN1145" s="89"/>
      <c r="CO1145" s="89"/>
      <c r="CP1145" s="89"/>
      <c r="CQ1145" s="89"/>
      <c r="CR1145" s="89"/>
      <c r="CS1145" s="89"/>
      <c r="CT1145" s="89"/>
      <c r="CU1145" s="89"/>
      <c r="CV1145" s="89"/>
      <c r="CW1145" s="89"/>
      <c r="CX1145" s="89"/>
      <c r="CY1145" s="89"/>
      <c r="CZ1145" s="89"/>
      <c r="DA1145" s="89"/>
      <c r="DB1145" s="89"/>
      <c r="DC1145" s="89"/>
      <c r="DD1145" s="89"/>
      <c r="DE1145" s="89"/>
      <c r="DF1145" s="89"/>
      <c r="DG1145" s="89"/>
      <c r="DH1145" s="89"/>
      <c r="DI1145" s="89"/>
      <c r="DJ1145" s="89"/>
      <c r="DK1145" s="89"/>
      <c r="DL1145" s="89"/>
      <c r="DM1145" s="89"/>
      <c r="DN1145" s="89"/>
      <c r="DO1145" s="89"/>
      <c r="DP1145" s="89"/>
      <c r="DQ1145" s="89"/>
      <c r="DR1145" s="89"/>
      <c r="DS1145" s="89"/>
      <c r="DT1145" s="89"/>
      <c r="DU1145" s="89"/>
      <c r="DV1145" s="89"/>
      <c r="DW1145" s="89"/>
      <c r="DX1145" s="89"/>
      <c r="DY1145" s="89"/>
      <c r="DZ1145" s="89"/>
      <c r="EA1145" s="89"/>
      <c r="EB1145" s="89"/>
      <c r="EC1145" s="89"/>
      <c r="ED1145" s="89"/>
      <c r="EE1145" s="89"/>
      <c r="EF1145" s="89"/>
      <c r="EG1145" s="89"/>
      <c r="EH1145" s="89"/>
      <c r="EI1145" s="89"/>
      <c r="EJ1145" s="89"/>
      <c r="EK1145" s="89"/>
      <c r="EL1145" s="89"/>
      <c r="EM1145" s="89"/>
      <c r="EN1145" s="89"/>
      <c r="EO1145" s="89"/>
      <c r="EP1145" s="89"/>
      <c r="EQ1145" s="89"/>
      <c r="ER1145" s="89"/>
      <c r="ES1145" s="89"/>
      <c r="ET1145" s="89"/>
      <c r="EU1145" s="89"/>
      <c r="EV1145" s="89"/>
      <c r="EW1145" s="89"/>
      <c r="EX1145" s="89"/>
      <c r="EY1145" s="89"/>
      <c r="EZ1145" s="89"/>
      <c r="FA1145" s="89"/>
      <c r="FB1145" s="89"/>
      <c r="FC1145" s="89"/>
      <c r="FD1145" s="89"/>
      <c r="FE1145" s="89"/>
      <c r="FF1145" s="89"/>
      <c r="FG1145" s="89"/>
      <c r="FH1145" s="89"/>
      <c r="FI1145" s="89"/>
      <c r="FJ1145" s="89"/>
      <c r="FK1145" s="89"/>
      <c r="FL1145" s="89"/>
    </row>
    <row r="1146" spans="1:168" s="88" customFormat="1" ht="15" customHeight="1" x14ac:dyDescent="0.25">
      <c r="A1146" s="167">
        <v>123</v>
      </c>
      <c r="B1146" s="2" t="s">
        <v>1253</v>
      </c>
      <c r="C1146" s="1" t="s">
        <v>34</v>
      </c>
      <c r="D1146" s="1" t="s">
        <v>1087</v>
      </c>
      <c r="E1146" s="1" t="s">
        <v>1131</v>
      </c>
      <c r="F1146" s="1" t="s">
        <v>32</v>
      </c>
      <c r="G1146" s="3">
        <v>15000</v>
      </c>
      <c r="H1146" s="58">
        <v>0</v>
      </c>
      <c r="I1146" s="3">
        <v>25</v>
      </c>
      <c r="J1146" s="3">
        <f t="shared" si="300"/>
        <v>430.5</v>
      </c>
      <c r="K1146" s="55">
        <f t="shared" si="301"/>
        <v>1065</v>
      </c>
      <c r="L1146" s="55">
        <f t="shared" si="302"/>
        <v>172.5</v>
      </c>
      <c r="M1146" s="3">
        <f t="shared" si="303"/>
        <v>456</v>
      </c>
      <c r="N1146" s="55">
        <f t="shared" si="304"/>
        <v>1063.5</v>
      </c>
      <c r="O1146" s="5">
        <v>0</v>
      </c>
      <c r="P1146" s="3">
        <f t="shared" si="305"/>
        <v>3187.5</v>
      </c>
      <c r="Q1146" s="3">
        <f t="shared" si="306"/>
        <v>911.5</v>
      </c>
      <c r="R1146" s="3">
        <f t="shared" si="307"/>
        <v>2301</v>
      </c>
      <c r="S1146" s="57">
        <f t="shared" si="308"/>
        <v>14088.5</v>
      </c>
      <c r="T1146" s="1">
        <v>111</v>
      </c>
      <c r="U1146" s="89"/>
      <c r="V1146" s="89"/>
      <c r="W1146" s="89"/>
      <c r="X1146" s="89"/>
      <c r="Y1146" s="89"/>
      <c r="Z1146" s="89"/>
      <c r="AA1146" s="89"/>
      <c r="AB1146" s="89"/>
      <c r="AC1146" s="89"/>
      <c r="AD1146" s="89"/>
      <c r="AE1146" s="89"/>
      <c r="AF1146" s="89"/>
      <c r="AG1146" s="89"/>
      <c r="AH1146" s="89"/>
      <c r="AI1146" s="89"/>
      <c r="AJ1146" s="89"/>
      <c r="AK1146" s="89"/>
      <c r="AL1146" s="89"/>
      <c r="AM1146" s="89"/>
      <c r="AN1146" s="89"/>
      <c r="AO1146" s="89"/>
      <c r="AP1146" s="89"/>
      <c r="AQ1146" s="89"/>
      <c r="AR1146" s="89"/>
      <c r="AS1146" s="89"/>
      <c r="AT1146" s="89"/>
      <c r="AU1146" s="89"/>
      <c r="AV1146" s="89"/>
      <c r="AW1146" s="89"/>
      <c r="AX1146" s="89"/>
      <c r="AY1146" s="89"/>
      <c r="AZ1146" s="89"/>
      <c r="BA1146" s="89"/>
      <c r="BB1146" s="89"/>
      <c r="BC1146" s="89"/>
      <c r="BD1146" s="89"/>
      <c r="BE1146" s="89"/>
      <c r="BF1146" s="89"/>
      <c r="BG1146" s="89"/>
      <c r="BH1146" s="89"/>
      <c r="BI1146" s="89"/>
      <c r="BJ1146" s="89"/>
      <c r="BK1146" s="89"/>
      <c r="BL1146" s="89"/>
      <c r="BM1146" s="89"/>
      <c r="BN1146" s="89"/>
      <c r="BO1146" s="89"/>
      <c r="BP1146" s="89"/>
      <c r="BQ1146" s="89"/>
      <c r="BR1146" s="89"/>
      <c r="BS1146" s="89"/>
      <c r="BT1146" s="89"/>
      <c r="BU1146" s="89"/>
      <c r="BV1146" s="89"/>
      <c r="BW1146" s="89"/>
      <c r="BX1146" s="89"/>
      <c r="BY1146" s="89"/>
      <c r="BZ1146" s="89"/>
      <c r="CA1146" s="89"/>
      <c r="CB1146" s="89"/>
      <c r="CC1146" s="89"/>
      <c r="CD1146" s="89"/>
      <c r="CE1146" s="89"/>
      <c r="CF1146" s="89"/>
      <c r="CG1146" s="89"/>
      <c r="CH1146" s="89"/>
      <c r="CI1146" s="89"/>
      <c r="CJ1146" s="89"/>
      <c r="CK1146" s="89"/>
      <c r="CL1146" s="89"/>
      <c r="CM1146" s="89"/>
      <c r="CN1146" s="89"/>
      <c r="CO1146" s="89"/>
      <c r="CP1146" s="89"/>
      <c r="CQ1146" s="89"/>
      <c r="CR1146" s="89"/>
      <c r="CS1146" s="89"/>
      <c r="CT1146" s="89"/>
      <c r="CU1146" s="89"/>
      <c r="CV1146" s="89"/>
      <c r="CW1146" s="89"/>
      <c r="CX1146" s="89"/>
      <c r="CY1146" s="89"/>
      <c r="CZ1146" s="89"/>
      <c r="DA1146" s="89"/>
      <c r="DB1146" s="89"/>
      <c r="DC1146" s="89"/>
      <c r="DD1146" s="89"/>
      <c r="DE1146" s="89"/>
      <c r="DF1146" s="89"/>
      <c r="DG1146" s="89"/>
      <c r="DH1146" s="89"/>
      <c r="DI1146" s="89"/>
      <c r="DJ1146" s="89"/>
      <c r="DK1146" s="89"/>
      <c r="DL1146" s="89"/>
      <c r="DM1146" s="89"/>
      <c r="DN1146" s="89"/>
      <c r="DO1146" s="89"/>
      <c r="DP1146" s="89"/>
      <c r="DQ1146" s="89"/>
      <c r="DR1146" s="89"/>
      <c r="DS1146" s="89"/>
      <c r="DT1146" s="89"/>
      <c r="DU1146" s="89"/>
      <c r="DV1146" s="89"/>
      <c r="DW1146" s="89"/>
      <c r="DX1146" s="89"/>
      <c r="DY1146" s="89"/>
      <c r="DZ1146" s="89"/>
      <c r="EA1146" s="89"/>
      <c r="EB1146" s="89"/>
      <c r="EC1146" s="89"/>
      <c r="ED1146" s="89"/>
      <c r="EE1146" s="89"/>
      <c r="EF1146" s="89"/>
      <c r="EG1146" s="89"/>
      <c r="EH1146" s="89"/>
      <c r="EI1146" s="89"/>
      <c r="EJ1146" s="89"/>
      <c r="EK1146" s="89"/>
      <c r="EL1146" s="89"/>
      <c r="EM1146" s="89"/>
      <c r="EN1146" s="89"/>
      <c r="EO1146" s="89"/>
      <c r="EP1146" s="89"/>
      <c r="EQ1146" s="89"/>
      <c r="ER1146" s="89"/>
      <c r="ES1146" s="89"/>
      <c r="ET1146" s="89"/>
      <c r="EU1146" s="89"/>
      <c r="EV1146" s="89"/>
      <c r="EW1146" s="89"/>
      <c r="EX1146" s="89"/>
      <c r="EY1146" s="89"/>
      <c r="EZ1146" s="89"/>
      <c r="FA1146" s="89"/>
      <c r="FB1146" s="89"/>
      <c r="FC1146" s="89"/>
      <c r="FD1146" s="89"/>
      <c r="FE1146" s="89"/>
      <c r="FF1146" s="89"/>
      <c r="FG1146" s="89"/>
      <c r="FH1146" s="89"/>
      <c r="FI1146" s="89"/>
      <c r="FJ1146" s="89"/>
      <c r="FK1146" s="89"/>
      <c r="FL1146" s="89"/>
    </row>
    <row r="1147" spans="1:168" s="88" customFormat="1" ht="15" customHeight="1" x14ac:dyDescent="0.25">
      <c r="A1147" s="167">
        <v>124</v>
      </c>
      <c r="B1147" s="2" t="s">
        <v>1254</v>
      </c>
      <c r="C1147" s="1" t="s">
        <v>34</v>
      </c>
      <c r="D1147" s="1" t="s">
        <v>1087</v>
      </c>
      <c r="E1147" s="1" t="s">
        <v>1131</v>
      </c>
      <c r="F1147" s="1" t="s">
        <v>32</v>
      </c>
      <c r="G1147" s="3">
        <v>15000</v>
      </c>
      <c r="H1147" s="58">
        <v>0</v>
      </c>
      <c r="I1147" s="3">
        <v>25</v>
      </c>
      <c r="J1147" s="3">
        <f t="shared" si="300"/>
        <v>430.5</v>
      </c>
      <c r="K1147" s="55">
        <f t="shared" si="301"/>
        <v>1065</v>
      </c>
      <c r="L1147" s="55">
        <f t="shared" si="302"/>
        <v>172.5</v>
      </c>
      <c r="M1147" s="3">
        <f t="shared" si="303"/>
        <v>456</v>
      </c>
      <c r="N1147" s="55">
        <f t="shared" si="304"/>
        <v>1063.5</v>
      </c>
      <c r="O1147" s="5">
        <v>0</v>
      </c>
      <c r="P1147" s="3">
        <f t="shared" si="305"/>
        <v>3187.5</v>
      </c>
      <c r="Q1147" s="3">
        <f t="shared" si="306"/>
        <v>911.5</v>
      </c>
      <c r="R1147" s="3">
        <f t="shared" si="307"/>
        <v>2301</v>
      </c>
      <c r="S1147" s="57">
        <f t="shared" si="308"/>
        <v>14088.5</v>
      </c>
      <c r="T1147" s="1">
        <v>111</v>
      </c>
      <c r="U1147" s="89"/>
      <c r="V1147" s="89"/>
      <c r="W1147" s="89"/>
      <c r="X1147" s="89"/>
      <c r="Y1147" s="89"/>
      <c r="Z1147" s="89"/>
      <c r="AA1147" s="89"/>
      <c r="AB1147" s="89"/>
      <c r="AC1147" s="89"/>
      <c r="AD1147" s="89"/>
      <c r="AE1147" s="89"/>
      <c r="AF1147" s="89"/>
      <c r="AG1147" s="89"/>
      <c r="AH1147" s="89"/>
      <c r="AI1147" s="89"/>
      <c r="AJ1147" s="89"/>
      <c r="AK1147" s="89"/>
      <c r="AL1147" s="89"/>
      <c r="AM1147" s="89"/>
      <c r="AN1147" s="89"/>
      <c r="AO1147" s="89"/>
      <c r="AP1147" s="89"/>
      <c r="AQ1147" s="89"/>
      <c r="AR1147" s="89"/>
      <c r="AS1147" s="89"/>
      <c r="AT1147" s="89"/>
      <c r="AU1147" s="89"/>
      <c r="AV1147" s="89"/>
      <c r="AW1147" s="89"/>
      <c r="AX1147" s="89"/>
      <c r="AY1147" s="89"/>
      <c r="AZ1147" s="89"/>
      <c r="BA1147" s="89"/>
      <c r="BB1147" s="89"/>
      <c r="BC1147" s="89"/>
      <c r="BD1147" s="89"/>
      <c r="BE1147" s="89"/>
      <c r="BF1147" s="89"/>
      <c r="BG1147" s="89"/>
      <c r="BH1147" s="89"/>
      <c r="BI1147" s="89"/>
      <c r="BJ1147" s="89"/>
      <c r="BK1147" s="89"/>
      <c r="BL1147" s="89"/>
      <c r="BM1147" s="89"/>
      <c r="BN1147" s="89"/>
      <c r="BO1147" s="89"/>
      <c r="BP1147" s="89"/>
      <c r="BQ1147" s="89"/>
      <c r="BR1147" s="89"/>
      <c r="BS1147" s="89"/>
      <c r="BT1147" s="89"/>
      <c r="BU1147" s="89"/>
      <c r="BV1147" s="89"/>
      <c r="BW1147" s="89"/>
      <c r="BX1147" s="89"/>
      <c r="BY1147" s="89"/>
      <c r="BZ1147" s="89"/>
      <c r="CA1147" s="89"/>
      <c r="CB1147" s="89"/>
      <c r="CC1147" s="89"/>
      <c r="CD1147" s="89"/>
      <c r="CE1147" s="89"/>
      <c r="CF1147" s="89"/>
      <c r="CG1147" s="89"/>
      <c r="CH1147" s="89"/>
      <c r="CI1147" s="89"/>
      <c r="CJ1147" s="89"/>
      <c r="CK1147" s="89"/>
      <c r="CL1147" s="89"/>
      <c r="CM1147" s="89"/>
      <c r="CN1147" s="89"/>
      <c r="CO1147" s="89"/>
      <c r="CP1147" s="89"/>
      <c r="CQ1147" s="89"/>
      <c r="CR1147" s="89"/>
      <c r="CS1147" s="89"/>
      <c r="CT1147" s="89"/>
      <c r="CU1147" s="89"/>
      <c r="CV1147" s="89"/>
      <c r="CW1147" s="89"/>
      <c r="CX1147" s="89"/>
      <c r="CY1147" s="89"/>
      <c r="CZ1147" s="89"/>
      <c r="DA1147" s="89"/>
      <c r="DB1147" s="89"/>
      <c r="DC1147" s="89"/>
      <c r="DD1147" s="89"/>
      <c r="DE1147" s="89"/>
      <c r="DF1147" s="89"/>
      <c r="DG1147" s="89"/>
      <c r="DH1147" s="89"/>
      <c r="DI1147" s="89"/>
      <c r="DJ1147" s="89"/>
      <c r="DK1147" s="89"/>
      <c r="DL1147" s="89"/>
      <c r="DM1147" s="89"/>
      <c r="DN1147" s="89"/>
      <c r="DO1147" s="89"/>
      <c r="DP1147" s="89"/>
      <c r="DQ1147" s="89"/>
      <c r="DR1147" s="89"/>
      <c r="DS1147" s="89"/>
      <c r="DT1147" s="89"/>
      <c r="DU1147" s="89"/>
      <c r="DV1147" s="89"/>
      <c r="DW1147" s="89"/>
      <c r="DX1147" s="89"/>
      <c r="DY1147" s="89"/>
      <c r="DZ1147" s="89"/>
      <c r="EA1147" s="89"/>
      <c r="EB1147" s="89"/>
      <c r="EC1147" s="89"/>
      <c r="ED1147" s="89"/>
      <c r="EE1147" s="89"/>
      <c r="EF1147" s="89"/>
      <c r="EG1147" s="89"/>
      <c r="EH1147" s="89"/>
      <c r="EI1147" s="89"/>
      <c r="EJ1147" s="89"/>
      <c r="EK1147" s="89"/>
      <c r="EL1147" s="89"/>
      <c r="EM1147" s="89"/>
      <c r="EN1147" s="89"/>
      <c r="EO1147" s="89"/>
      <c r="EP1147" s="89"/>
      <c r="EQ1147" s="89"/>
      <c r="ER1147" s="89"/>
      <c r="ES1147" s="89"/>
      <c r="ET1147" s="89"/>
      <c r="EU1147" s="89"/>
      <c r="EV1147" s="89"/>
      <c r="EW1147" s="89"/>
      <c r="EX1147" s="89"/>
      <c r="EY1147" s="89"/>
      <c r="EZ1147" s="89"/>
      <c r="FA1147" s="89"/>
      <c r="FB1147" s="89"/>
      <c r="FC1147" s="89"/>
      <c r="FD1147" s="89"/>
      <c r="FE1147" s="89"/>
      <c r="FF1147" s="89"/>
      <c r="FG1147" s="89"/>
      <c r="FH1147" s="89"/>
      <c r="FI1147" s="89"/>
      <c r="FJ1147" s="89"/>
      <c r="FK1147" s="89"/>
      <c r="FL1147" s="89"/>
    </row>
    <row r="1148" spans="1:168" s="88" customFormat="1" ht="15" customHeight="1" x14ac:dyDescent="0.25">
      <c r="A1148" s="167">
        <v>125</v>
      </c>
      <c r="B1148" s="2" t="s">
        <v>1255</v>
      </c>
      <c r="C1148" s="1" t="s">
        <v>30</v>
      </c>
      <c r="D1148" s="1" t="s">
        <v>1087</v>
      </c>
      <c r="E1148" s="1" t="s">
        <v>1131</v>
      </c>
      <c r="F1148" s="1" t="s">
        <v>32</v>
      </c>
      <c r="G1148" s="3">
        <v>15000</v>
      </c>
      <c r="H1148" s="58">
        <v>0</v>
      </c>
      <c r="I1148" s="3">
        <v>25</v>
      </c>
      <c r="J1148" s="3">
        <f t="shared" si="300"/>
        <v>430.5</v>
      </c>
      <c r="K1148" s="55">
        <f t="shared" si="301"/>
        <v>1065</v>
      </c>
      <c r="L1148" s="55">
        <f t="shared" si="302"/>
        <v>172.5</v>
      </c>
      <c r="M1148" s="3">
        <f t="shared" si="303"/>
        <v>456</v>
      </c>
      <c r="N1148" s="55">
        <f t="shared" si="304"/>
        <v>1063.5</v>
      </c>
      <c r="O1148" s="5">
        <v>0</v>
      </c>
      <c r="P1148" s="3">
        <f t="shared" si="305"/>
        <v>3187.5</v>
      </c>
      <c r="Q1148" s="3">
        <f t="shared" si="306"/>
        <v>911.5</v>
      </c>
      <c r="R1148" s="3">
        <f t="shared" si="307"/>
        <v>2301</v>
      </c>
      <c r="S1148" s="57">
        <f t="shared" si="308"/>
        <v>14088.5</v>
      </c>
      <c r="T1148" s="1">
        <v>111</v>
      </c>
      <c r="U1148" s="89"/>
      <c r="V1148" s="89"/>
      <c r="W1148" s="89"/>
      <c r="X1148" s="89"/>
      <c r="Y1148" s="89"/>
      <c r="Z1148" s="89"/>
      <c r="AA1148" s="89"/>
      <c r="AB1148" s="89"/>
      <c r="AC1148" s="89"/>
      <c r="AD1148" s="89"/>
      <c r="AE1148" s="89"/>
      <c r="AF1148" s="89"/>
      <c r="AG1148" s="89"/>
      <c r="AH1148" s="89"/>
      <c r="AI1148" s="89"/>
      <c r="AJ1148" s="89"/>
      <c r="AK1148" s="89"/>
      <c r="AL1148" s="89"/>
      <c r="AM1148" s="89"/>
      <c r="AN1148" s="89"/>
      <c r="AO1148" s="89"/>
      <c r="AP1148" s="89"/>
      <c r="AQ1148" s="89"/>
      <c r="AR1148" s="89"/>
      <c r="AS1148" s="89"/>
      <c r="AT1148" s="89"/>
      <c r="AU1148" s="89"/>
      <c r="AV1148" s="89"/>
      <c r="AW1148" s="89"/>
      <c r="AX1148" s="89"/>
      <c r="AY1148" s="89"/>
      <c r="AZ1148" s="89"/>
      <c r="BA1148" s="89"/>
      <c r="BB1148" s="89"/>
      <c r="BC1148" s="89"/>
      <c r="BD1148" s="89"/>
      <c r="BE1148" s="89"/>
      <c r="BF1148" s="89"/>
      <c r="BG1148" s="89"/>
      <c r="BH1148" s="89"/>
      <c r="BI1148" s="89"/>
      <c r="BJ1148" s="89"/>
      <c r="BK1148" s="89"/>
      <c r="BL1148" s="89"/>
      <c r="BM1148" s="89"/>
      <c r="BN1148" s="89"/>
      <c r="BO1148" s="89"/>
      <c r="BP1148" s="89"/>
      <c r="BQ1148" s="89"/>
      <c r="BR1148" s="89"/>
      <c r="BS1148" s="89"/>
      <c r="BT1148" s="89"/>
      <c r="BU1148" s="89"/>
      <c r="BV1148" s="89"/>
      <c r="BW1148" s="89"/>
      <c r="BX1148" s="89"/>
      <c r="BY1148" s="89"/>
      <c r="BZ1148" s="89"/>
      <c r="CA1148" s="89"/>
      <c r="CB1148" s="89"/>
      <c r="CC1148" s="89"/>
      <c r="CD1148" s="89"/>
      <c r="CE1148" s="89"/>
      <c r="CF1148" s="89"/>
      <c r="CG1148" s="89"/>
      <c r="CH1148" s="89"/>
      <c r="CI1148" s="89"/>
      <c r="CJ1148" s="89"/>
      <c r="CK1148" s="89"/>
      <c r="CL1148" s="89"/>
      <c r="CM1148" s="89"/>
      <c r="CN1148" s="89"/>
      <c r="CO1148" s="89"/>
      <c r="CP1148" s="89"/>
      <c r="CQ1148" s="89"/>
      <c r="CR1148" s="89"/>
      <c r="CS1148" s="89"/>
      <c r="CT1148" s="89"/>
      <c r="CU1148" s="89"/>
      <c r="CV1148" s="89"/>
      <c r="CW1148" s="89"/>
      <c r="CX1148" s="89"/>
      <c r="CY1148" s="89"/>
      <c r="CZ1148" s="89"/>
      <c r="DA1148" s="89"/>
      <c r="DB1148" s="89"/>
      <c r="DC1148" s="89"/>
      <c r="DD1148" s="89"/>
      <c r="DE1148" s="89"/>
      <c r="DF1148" s="89"/>
      <c r="DG1148" s="89"/>
      <c r="DH1148" s="89"/>
      <c r="DI1148" s="89"/>
      <c r="DJ1148" s="89"/>
      <c r="DK1148" s="89"/>
      <c r="DL1148" s="89"/>
      <c r="DM1148" s="89"/>
      <c r="DN1148" s="89"/>
      <c r="DO1148" s="89"/>
      <c r="DP1148" s="89"/>
      <c r="DQ1148" s="89"/>
      <c r="DR1148" s="89"/>
      <c r="DS1148" s="89"/>
      <c r="DT1148" s="89"/>
      <c r="DU1148" s="89"/>
      <c r="DV1148" s="89"/>
      <c r="DW1148" s="89"/>
      <c r="DX1148" s="89"/>
      <c r="DY1148" s="89"/>
      <c r="DZ1148" s="89"/>
      <c r="EA1148" s="89"/>
      <c r="EB1148" s="89"/>
      <c r="EC1148" s="89"/>
      <c r="ED1148" s="89"/>
      <c r="EE1148" s="89"/>
      <c r="EF1148" s="89"/>
      <c r="EG1148" s="89"/>
      <c r="EH1148" s="89"/>
      <c r="EI1148" s="89"/>
      <c r="EJ1148" s="89"/>
      <c r="EK1148" s="89"/>
      <c r="EL1148" s="89"/>
      <c r="EM1148" s="89"/>
      <c r="EN1148" s="89"/>
      <c r="EO1148" s="89"/>
      <c r="EP1148" s="89"/>
      <c r="EQ1148" s="89"/>
      <c r="ER1148" s="89"/>
      <c r="ES1148" s="89"/>
      <c r="ET1148" s="89"/>
      <c r="EU1148" s="89"/>
      <c r="EV1148" s="89"/>
      <c r="EW1148" s="89"/>
      <c r="EX1148" s="89"/>
      <c r="EY1148" s="89"/>
      <c r="EZ1148" s="89"/>
      <c r="FA1148" s="89"/>
      <c r="FB1148" s="89"/>
      <c r="FC1148" s="89"/>
      <c r="FD1148" s="89"/>
      <c r="FE1148" s="89"/>
      <c r="FF1148" s="89"/>
      <c r="FG1148" s="89"/>
      <c r="FH1148" s="89"/>
      <c r="FI1148" s="89"/>
      <c r="FJ1148" s="89"/>
      <c r="FK1148" s="89"/>
      <c r="FL1148" s="89"/>
    </row>
    <row r="1149" spans="1:168" s="88" customFormat="1" ht="15" customHeight="1" x14ac:dyDescent="0.25">
      <c r="A1149" s="167">
        <v>126</v>
      </c>
      <c r="B1149" s="2" t="s">
        <v>1256</v>
      </c>
      <c r="C1149" s="1" t="s">
        <v>34</v>
      </c>
      <c r="D1149" s="1" t="s">
        <v>1087</v>
      </c>
      <c r="E1149" s="1" t="s">
        <v>1131</v>
      </c>
      <c r="F1149" s="1" t="s">
        <v>32</v>
      </c>
      <c r="G1149" s="3">
        <v>15000</v>
      </c>
      <c r="H1149" s="58">
        <v>0</v>
      </c>
      <c r="I1149" s="3">
        <v>25</v>
      </c>
      <c r="J1149" s="3">
        <f t="shared" si="300"/>
        <v>430.5</v>
      </c>
      <c r="K1149" s="55">
        <f t="shared" si="301"/>
        <v>1065</v>
      </c>
      <c r="L1149" s="55">
        <f t="shared" si="302"/>
        <v>172.5</v>
      </c>
      <c r="M1149" s="3">
        <f t="shared" si="303"/>
        <v>456</v>
      </c>
      <c r="N1149" s="55">
        <f t="shared" si="304"/>
        <v>1063.5</v>
      </c>
      <c r="O1149" s="5">
        <v>0</v>
      </c>
      <c r="P1149" s="3">
        <f t="shared" si="305"/>
        <v>3187.5</v>
      </c>
      <c r="Q1149" s="3">
        <f t="shared" si="306"/>
        <v>911.5</v>
      </c>
      <c r="R1149" s="3">
        <f t="shared" si="307"/>
        <v>2301</v>
      </c>
      <c r="S1149" s="57">
        <f t="shared" si="308"/>
        <v>14088.5</v>
      </c>
      <c r="T1149" s="1">
        <v>111</v>
      </c>
      <c r="U1149" s="89"/>
      <c r="V1149" s="89"/>
      <c r="W1149" s="89"/>
      <c r="X1149" s="89"/>
      <c r="Y1149" s="89"/>
      <c r="Z1149" s="89"/>
      <c r="AA1149" s="89"/>
      <c r="AB1149" s="89"/>
      <c r="AC1149" s="89"/>
      <c r="AD1149" s="89"/>
      <c r="AE1149" s="89"/>
      <c r="AF1149" s="89"/>
      <c r="AG1149" s="89"/>
      <c r="AH1149" s="89"/>
      <c r="AI1149" s="89"/>
      <c r="AJ1149" s="89"/>
      <c r="AK1149" s="89"/>
      <c r="AL1149" s="89"/>
      <c r="AM1149" s="89"/>
      <c r="AN1149" s="89"/>
      <c r="AO1149" s="89"/>
      <c r="AP1149" s="89"/>
      <c r="AQ1149" s="89"/>
      <c r="AR1149" s="89"/>
      <c r="AS1149" s="89"/>
      <c r="AT1149" s="89"/>
      <c r="AU1149" s="89"/>
      <c r="AV1149" s="89"/>
      <c r="AW1149" s="89"/>
      <c r="AX1149" s="89"/>
      <c r="AY1149" s="89"/>
      <c r="AZ1149" s="89"/>
      <c r="BA1149" s="89"/>
      <c r="BB1149" s="89"/>
      <c r="BC1149" s="89"/>
      <c r="BD1149" s="89"/>
      <c r="BE1149" s="89"/>
      <c r="BF1149" s="89"/>
      <c r="BG1149" s="89"/>
      <c r="BH1149" s="89"/>
      <c r="BI1149" s="89"/>
      <c r="BJ1149" s="89"/>
      <c r="BK1149" s="89"/>
      <c r="BL1149" s="89"/>
      <c r="BM1149" s="89"/>
      <c r="BN1149" s="89"/>
      <c r="BO1149" s="89"/>
      <c r="BP1149" s="89"/>
      <c r="BQ1149" s="89"/>
      <c r="BR1149" s="89"/>
      <c r="BS1149" s="89"/>
      <c r="BT1149" s="89"/>
      <c r="BU1149" s="89"/>
      <c r="BV1149" s="89"/>
      <c r="BW1149" s="89"/>
      <c r="BX1149" s="89"/>
      <c r="BY1149" s="89"/>
      <c r="BZ1149" s="89"/>
      <c r="CA1149" s="89"/>
      <c r="CB1149" s="89"/>
      <c r="CC1149" s="89"/>
      <c r="CD1149" s="89"/>
      <c r="CE1149" s="89"/>
      <c r="CF1149" s="89"/>
      <c r="CG1149" s="89"/>
      <c r="CH1149" s="89"/>
      <c r="CI1149" s="89"/>
      <c r="CJ1149" s="89"/>
      <c r="CK1149" s="89"/>
      <c r="CL1149" s="89"/>
      <c r="CM1149" s="89"/>
      <c r="CN1149" s="89"/>
      <c r="CO1149" s="89"/>
      <c r="CP1149" s="89"/>
      <c r="CQ1149" s="89"/>
      <c r="CR1149" s="89"/>
      <c r="CS1149" s="89"/>
      <c r="CT1149" s="89"/>
      <c r="CU1149" s="89"/>
      <c r="CV1149" s="89"/>
      <c r="CW1149" s="89"/>
      <c r="CX1149" s="89"/>
      <c r="CY1149" s="89"/>
      <c r="CZ1149" s="89"/>
      <c r="DA1149" s="89"/>
      <c r="DB1149" s="89"/>
      <c r="DC1149" s="89"/>
      <c r="DD1149" s="89"/>
      <c r="DE1149" s="89"/>
      <c r="DF1149" s="89"/>
      <c r="DG1149" s="89"/>
      <c r="DH1149" s="89"/>
      <c r="DI1149" s="89"/>
      <c r="DJ1149" s="89"/>
      <c r="DK1149" s="89"/>
      <c r="DL1149" s="89"/>
      <c r="DM1149" s="89"/>
      <c r="DN1149" s="89"/>
      <c r="DO1149" s="89"/>
      <c r="DP1149" s="89"/>
      <c r="DQ1149" s="89"/>
      <c r="DR1149" s="89"/>
      <c r="DS1149" s="89"/>
      <c r="DT1149" s="89"/>
      <c r="DU1149" s="89"/>
      <c r="DV1149" s="89"/>
      <c r="DW1149" s="89"/>
      <c r="DX1149" s="89"/>
      <c r="DY1149" s="89"/>
      <c r="DZ1149" s="89"/>
      <c r="EA1149" s="89"/>
      <c r="EB1149" s="89"/>
      <c r="EC1149" s="89"/>
      <c r="ED1149" s="89"/>
      <c r="EE1149" s="89"/>
      <c r="EF1149" s="89"/>
      <c r="EG1149" s="89"/>
      <c r="EH1149" s="89"/>
      <c r="EI1149" s="89"/>
      <c r="EJ1149" s="89"/>
      <c r="EK1149" s="89"/>
      <c r="EL1149" s="89"/>
      <c r="EM1149" s="89"/>
      <c r="EN1149" s="89"/>
      <c r="EO1149" s="89"/>
      <c r="EP1149" s="89"/>
      <c r="EQ1149" s="89"/>
      <c r="ER1149" s="89"/>
      <c r="ES1149" s="89"/>
      <c r="ET1149" s="89"/>
      <c r="EU1149" s="89"/>
      <c r="EV1149" s="89"/>
      <c r="EW1149" s="89"/>
      <c r="EX1149" s="89"/>
      <c r="EY1149" s="89"/>
      <c r="EZ1149" s="89"/>
      <c r="FA1149" s="89"/>
      <c r="FB1149" s="89"/>
      <c r="FC1149" s="89"/>
      <c r="FD1149" s="89"/>
      <c r="FE1149" s="89"/>
      <c r="FF1149" s="89"/>
      <c r="FG1149" s="89"/>
      <c r="FH1149" s="89"/>
      <c r="FI1149" s="89"/>
      <c r="FJ1149" s="89"/>
      <c r="FK1149" s="89"/>
      <c r="FL1149" s="89"/>
    </row>
    <row r="1150" spans="1:168" s="88" customFormat="1" ht="15" customHeight="1" x14ac:dyDescent="0.25">
      <c r="A1150" s="167">
        <v>127</v>
      </c>
      <c r="B1150" s="2" t="s">
        <v>1257</v>
      </c>
      <c r="C1150" s="1" t="s">
        <v>34</v>
      </c>
      <c r="D1150" s="1" t="s">
        <v>1087</v>
      </c>
      <c r="E1150" s="1" t="s">
        <v>1131</v>
      </c>
      <c r="F1150" s="1" t="s">
        <v>32</v>
      </c>
      <c r="G1150" s="3">
        <v>15000</v>
      </c>
      <c r="H1150" s="58">
        <v>0</v>
      </c>
      <c r="I1150" s="3">
        <v>25</v>
      </c>
      <c r="J1150" s="3">
        <f t="shared" si="300"/>
        <v>430.5</v>
      </c>
      <c r="K1150" s="55">
        <f t="shared" si="301"/>
        <v>1065</v>
      </c>
      <c r="L1150" s="55">
        <f t="shared" si="302"/>
        <v>172.5</v>
      </c>
      <c r="M1150" s="3">
        <f t="shared" si="303"/>
        <v>456</v>
      </c>
      <c r="N1150" s="55">
        <f t="shared" si="304"/>
        <v>1063.5</v>
      </c>
      <c r="O1150" s="5">
        <v>0</v>
      </c>
      <c r="P1150" s="3">
        <f t="shared" si="305"/>
        <v>3187.5</v>
      </c>
      <c r="Q1150" s="3">
        <f t="shared" si="306"/>
        <v>911.5</v>
      </c>
      <c r="R1150" s="3">
        <f t="shared" si="307"/>
        <v>2301</v>
      </c>
      <c r="S1150" s="57">
        <f t="shared" si="308"/>
        <v>14088.5</v>
      </c>
      <c r="T1150" s="1">
        <v>111</v>
      </c>
      <c r="U1150" s="89"/>
      <c r="V1150" s="89"/>
      <c r="W1150" s="89"/>
      <c r="X1150" s="89"/>
      <c r="Y1150" s="89"/>
      <c r="Z1150" s="89"/>
      <c r="AA1150" s="89"/>
      <c r="AB1150" s="89"/>
      <c r="AC1150" s="89"/>
      <c r="AD1150" s="89"/>
      <c r="AE1150" s="89"/>
      <c r="AF1150" s="89"/>
      <c r="AG1150" s="89"/>
      <c r="AH1150" s="89"/>
      <c r="AI1150" s="89"/>
      <c r="AJ1150" s="89"/>
      <c r="AK1150" s="89"/>
      <c r="AL1150" s="89"/>
      <c r="AM1150" s="89"/>
      <c r="AN1150" s="89"/>
      <c r="AO1150" s="89"/>
      <c r="AP1150" s="89"/>
      <c r="AQ1150" s="89"/>
      <c r="AR1150" s="89"/>
      <c r="AS1150" s="89"/>
      <c r="AT1150" s="89"/>
      <c r="AU1150" s="89"/>
      <c r="AV1150" s="89"/>
      <c r="AW1150" s="89"/>
      <c r="AX1150" s="89"/>
      <c r="AY1150" s="89"/>
      <c r="AZ1150" s="89"/>
      <c r="BA1150" s="89"/>
      <c r="BB1150" s="89"/>
      <c r="BC1150" s="89"/>
      <c r="BD1150" s="89"/>
      <c r="BE1150" s="89"/>
      <c r="BF1150" s="89"/>
      <c r="BG1150" s="89"/>
      <c r="BH1150" s="89"/>
      <c r="BI1150" s="89"/>
      <c r="BJ1150" s="89"/>
      <c r="BK1150" s="89"/>
      <c r="BL1150" s="89"/>
      <c r="BM1150" s="89"/>
      <c r="BN1150" s="89"/>
      <c r="BO1150" s="89"/>
      <c r="BP1150" s="89"/>
      <c r="BQ1150" s="89"/>
      <c r="BR1150" s="89"/>
      <c r="BS1150" s="89"/>
      <c r="BT1150" s="89"/>
      <c r="BU1150" s="89"/>
      <c r="BV1150" s="89"/>
      <c r="BW1150" s="89"/>
      <c r="BX1150" s="89"/>
      <c r="BY1150" s="89"/>
      <c r="BZ1150" s="89"/>
      <c r="CA1150" s="89"/>
      <c r="CB1150" s="89"/>
      <c r="CC1150" s="89"/>
      <c r="CD1150" s="89"/>
      <c r="CE1150" s="89"/>
      <c r="CF1150" s="89"/>
      <c r="CG1150" s="89"/>
      <c r="CH1150" s="89"/>
      <c r="CI1150" s="89"/>
      <c r="CJ1150" s="89"/>
      <c r="CK1150" s="89"/>
      <c r="CL1150" s="89"/>
      <c r="CM1150" s="89"/>
      <c r="CN1150" s="89"/>
      <c r="CO1150" s="89"/>
      <c r="CP1150" s="89"/>
      <c r="CQ1150" s="89"/>
      <c r="CR1150" s="89"/>
      <c r="CS1150" s="89"/>
      <c r="CT1150" s="89"/>
      <c r="CU1150" s="89"/>
      <c r="CV1150" s="89"/>
      <c r="CW1150" s="89"/>
      <c r="CX1150" s="89"/>
      <c r="CY1150" s="89"/>
      <c r="CZ1150" s="89"/>
      <c r="DA1150" s="89"/>
      <c r="DB1150" s="89"/>
      <c r="DC1150" s="89"/>
      <c r="DD1150" s="89"/>
      <c r="DE1150" s="89"/>
      <c r="DF1150" s="89"/>
      <c r="DG1150" s="89"/>
      <c r="DH1150" s="89"/>
      <c r="DI1150" s="89"/>
      <c r="DJ1150" s="89"/>
      <c r="DK1150" s="89"/>
      <c r="DL1150" s="89"/>
      <c r="DM1150" s="89"/>
      <c r="DN1150" s="89"/>
      <c r="DO1150" s="89"/>
      <c r="DP1150" s="89"/>
      <c r="DQ1150" s="89"/>
      <c r="DR1150" s="89"/>
      <c r="DS1150" s="89"/>
      <c r="DT1150" s="89"/>
      <c r="DU1150" s="89"/>
      <c r="DV1150" s="89"/>
      <c r="DW1150" s="89"/>
      <c r="DX1150" s="89"/>
      <c r="DY1150" s="89"/>
      <c r="DZ1150" s="89"/>
      <c r="EA1150" s="89"/>
      <c r="EB1150" s="89"/>
      <c r="EC1150" s="89"/>
      <c r="ED1150" s="89"/>
      <c r="EE1150" s="89"/>
      <c r="EF1150" s="89"/>
      <c r="EG1150" s="89"/>
      <c r="EH1150" s="89"/>
      <c r="EI1150" s="89"/>
      <c r="EJ1150" s="89"/>
      <c r="EK1150" s="89"/>
      <c r="EL1150" s="89"/>
      <c r="EM1150" s="89"/>
      <c r="EN1150" s="89"/>
      <c r="EO1150" s="89"/>
      <c r="EP1150" s="89"/>
      <c r="EQ1150" s="89"/>
      <c r="ER1150" s="89"/>
      <c r="ES1150" s="89"/>
      <c r="ET1150" s="89"/>
      <c r="EU1150" s="89"/>
      <c r="EV1150" s="89"/>
      <c r="EW1150" s="89"/>
      <c r="EX1150" s="89"/>
      <c r="EY1150" s="89"/>
      <c r="EZ1150" s="89"/>
      <c r="FA1150" s="89"/>
      <c r="FB1150" s="89"/>
      <c r="FC1150" s="89"/>
      <c r="FD1150" s="89"/>
      <c r="FE1150" s="89"/>
      <c r="FF1150" s="89"/>
      <c r="FG1150" s="89"/>
      <c r="FH1150" s="89"/>
      <c r="FI1150" s="89"/>
      <c r="FJ1150" s="89"/>
      <c r="FK1150" s="89"/>
      <c r="FL1150" s="89"/>
    </row>
    <row r="1151" spans="1:168" s="88" customFormat="1" ht="15" customHeight="1" x14ac:dyDescent="0.25">
      <c r="A1151" s="167">
        <v>128</v>
      </c>
      <c r="B1151" s="2" t="s">
        <v>1258</v>
      </c>
      <c r="C1151" s="1" t="s">
        <v>34</v>
      </c>
      <c r="D1151" s="1" t="s">
        <v>1087</v>
      </c>
      <c r="E1151" s="1" t="s">
        <v>1131</v>
      </c>
      <c r="F1151" s="1" t="s">
        <v>32</v>
      </c>
      <c r="G1151" s="3">
        <v>15000</v>
      </c>
      <c r="H1151" s="58">
        <v>0</v>
      </c>
      <c r="I1151" s="3">
        <v>25</v>
      </c>
      <c r="J1151" s="3">
        <f t="shared" si="300"/>
        <v>430.5</v>
      </c>
      <c r="K1151" s="55">
        <f t="shared" si="301"/>
        <v>1065</v>
      </c>
      <c r="L1151" s="55">
        <f t="shared" si="302"/>
        <v>172.5</v>
      </c>
      <c r="M1151" s="3">
        <f t="shared" si="303"/>
        <v>456</v>
      </c>
      <c r="N1151" s="55">
        <f t="shared" si="304"/>
        <v>1063.5</v>
      </c>
      <c r="O1151" s="5">
        <v>0</v>
      </c>
      <c r="P1151" s="3">
        <f t="shared" si="305"/>
        <v>3187.5</v>
      </c>
      <c r="Q1151" s="3">
        <f t="shared" si="306"/>
        <v>911.5</v>
      </c>
      <c r="R1151" s="3">
        <f t="shared" si="307"/>
        <v>2301</v>
      </c>
      <c r="S1151" s="57">
        <f t="shared" si="308"/>
        <v>14088.5</v>
      </c>
      <c r="T1151" s="1">
        <v>111</v>
      </c>
      <c r="U1151" s="89"/>
      <c r="V1151" s="89"/>
      <c r="W1151" s="89"/>
      <c r="X1151" s="89"/>
      <c r="Y1151" s="89"/>
      <c r="Z1151" s="89"/>
      <c r="AA1151" s="89"/>
      <c r="AB1151" s="89"/>
      <c r="AC1151" s="89"/>
      <c r="AD1151" s="89"/>
      <c r="AE1151" s="89"/>
      <c r="AF1151" s="89"/>
      <c r="AG1151" s="89"/>
      <c r="AH1151" s="89"/>
      <c r="AI1151" s="89"/>
      <c r="AJ1151" s="89"/>
      <c r="AK1151" s="89"/>
      <c r="AL1151" s="89"/>
      <c r="AM1151" s="89"/>
      <c r="AN1151" s="89"/>
      <c r="AO1151" s="89"/>
      <c r="AP1151" s="89"/>
      <c r="AQ1151" s="89"/>
      <c r="AR1151" s="89"/>
      <c r="AS1151" s="89"/>
      <c r="AT1151" s="89"/>
      <c r="AU1151" s="89"/>
      <c r="AV1151" s="89"/>
      <c r="AW1151" s="89"/>
      <c r="AX1151" s="89"/>
      <c r="AY1151" s="89"/>
      <c r="AZ1151" s="89"/>
      <c r="BA1151" s="89"/>
      <c r="BB1151" s="89"/>
      <c r="BC1151" s="89"/>
      <c r="BD1151" s="89"/>
      <c r="BE1151" s="89"/>
      <c r="BF1151" s="89"/>
      <c r="BG1151" s="89"/>
      <c r="BH1151" s="89"/>
      <c r="BI1151" s="89"/>
      <c r="BJ1151" s="89"/>
      <c r="BK1151" s="89"/>
      <c r="BL1151" s="89"/>
      <c r="BM1151" s="89"/>
      <c r="BN1151" s="89"/>
      <c r="BO1151" s="89"/>
      <c r="BP1151" s="89"/>
      <c r="BQ1151" s="89"/>
      <c r="BR1151" s="89"/>
      <c r="BS1151" s="89"/>
      <c r="BT1151" s="89"/>
      <c r="BU1151" s="89"/>
      <c r="BV1151" s="89"/>
      <c r="BW1151" s="89"/>
      <c r="BX1151" s="89"/>
      <c r="BY1151" s="89"/>
      <c r="BZ1151" s="89"/>
      <c r="CA1151" s="89"/>
      <c r="CB1151" s="89"/>
      <c r="CC1151" s="89"/>
      <c r="CD1151" s="89"/>
      <c r="CE1151" s="89"/>
      <c r="CF1151" s="89"/>
      <c r="CG1151" s="89"/>
      <c r="CH1151" s="89"/>
      <c r="CI1151" s="89"/>
      <c r="CJ1151" s="89"/>
      <c r="CK1151" s="89"/>
      <c r="CL1151" s="89"/>
      <c r="CM1151" s="89"/>
      <c r="CN1151" s="89"/>
      <c r="CO1151" s="89"/>
      <c r="CP1151" s="89"/>
      <c r="CQ1151" s="89"/>
      <c r="CR1151" s="89"/>
      <c r="CS1151" s="89"/>
      <c r="CT1151" s="89"/>
      <c r="CU1151" s="89"/>
      <c r="CV1151" s="89"/>
      <c r="CW1151" s="89"/>
      <c r="CX1151" s="89"/>
      <c r="CY1151" s="89"/>
      <c r="CZ1151" s="89"/>
      <c r="DA1151" s="89"/>
      <c r="DB1151" s="89"/>
      <c r="DC1151" s="89"/>
      <c r="DD1151" s="89"/>
      <c r="DE1151" s="89"/>
      <c r="DF1151" s="89"/>
      <c r="DG1151" s="89"/>
      <c r="DH1151" s="89"/>
      <c r="DI1151" s="89"/>
      <c r="DJ1151" s="89"/>
      <c r="DK1151" s="89"/>
      <c r="DL1151" s="89"/>
      <c r="DM1151" s="89"/>
      <c r="DN1151" s="89"/>
      <c r="DO1151" s="89"/>
      <c r="DP1151" s="89"/>
      <c r="DQ1151" s="89"/>
      <c r="DR1151" s="89"/>
      <c r="DS1151" s="89"/>
      <c r="DT1151" s="89"/>
      <c r="DU1151" s="89"/>
      <c r="DV1151" s="89"/>
      <c r="DW1151" s="89"/>
      <c r="DX1151" s="89"/>
      <c r="DY1151" s="89"/>
      <c r="DZ1151" s="89"/>
      <c r="EA1151" s="89"/>
      <c r="EB1151" s="89"/>
      <c r="EC1151" s="89"/>
      <c r="ED1151" s="89"/>
      <c r="EE1151" s="89"/>
      <c r="EF1151" s="89"/>
      <c r="EG1151" s="89"/>
      <c r="EH1151" s="89"/>
      <c r="EI1151" s="89"/>
      <c r="EJ1151" s="89"/>
      <c r="EK1151" s="89"/>
      <c r="EL1151" s="89"/>
      <c r="EM1151" s="89"/>
      <c r="EN1151" s="89"/>
      <c r="EO1151" s="89"/>
      <c r="EP1151" s="89"/>
      <c r="EQ1151" s="89"/>
      <c r="ER1151" s="89"/>
      <c r="ES1151" s="89"/>
      <c r="ET1151" s="89"/>
      <c r="EU1151" s="89"/>
      <c r="EV1151" s="89"/>
      <c r="EW1151" s="89"/>
      <c r="EX1151" s="89"/>
      <c r="EY1151" s="89"/>
      <c r="EZ1151" s="89"/>
      <c r="FA1151" s="89"/>
      <c r="FB1151" s="89"/>
      <c r="FC1151" s="89"/>
      <c r="FD1151" s="89"/>
      <c r="FE1151" s="89"/>
      <c r="FF1151" s="89"/>
      <c r="FG1151" s="89"/>
      <c r="FH1151" s="89"/>
      <c r="FI1151" s="89"/>
      <c r="FJ1151" s="89"/>
      <c r="FK1151" s="89"/>
      <c r="FL1151" s="89"/>
    </row>
    <row r="1152" spans="1:168" s="88" customFormat="1" ht="15" customHeight="1" x14ac:dyDescent="0.25">
      <c r="A1152" s="167">
        <v>129</v>
      </c>
      <c r="B1152" s="2" t="s">
        <v>1259</v>
      </c>
      <c r="C1152" s="1" t="s">
        <v>34</v>
      </c>
      <c r="D1152" s="1" t="s">
        <v>1087</v>
      </c>
      <c r="E1152" s="1" t="s">
        <v>1131</v>
      </c>
      <c r="F1152" s="1" t="s">
        <v>32</v>
      </c>
      <c r="G1152" s="3">
        <v>15000</v>
      </c>
      <c r="H1152" s="58">
        <v>0</v>
      </c>
      <c r="I1152" s="3">
        <v>25</v>
      </c>
      <c r="J1152" s="3">
        <f t="shared" si="300"/>
        <v>430.5</v>
      </c>
      <c r="K1152" s="55">
        <f t="shared" si="301"/>
        <v>1065</v>
      </c>
      <c r="L1152" s="55">
        <f t="shared" si="302"/>
        <v>172.5</v>
      </c>
      <c r="M1152" s="3">
        <f t="shared" si="303"/>
        <v>456</v>
      </c>
      <c r="N1152" s="55">
        <f t="shared" si="304"/>
        <v>1063.5</v>
      </c>
      <c r="O1152" s="5">
        <v>0</v>
      </c>
      <c r="P1152" s="3">
        <f t="shared" si="305"/>
        <v>3187.5</v>
      </c>
      <c r="Q1152" s="3">
        <f t="shared" si="306"/>
        <v>911.5</v>
      </c>
      <c r="R1152" s="3">
        <f t="shared" si="307"/>
        <v>2301</v>
      </c>
      <c r="S1152" s="57">
        <f t="shared" si="308"/>
        <v>14088.5</v>
      </c>
      <c r="T1152" s="1">
        <v>111</v>
      </c>
      <c r="U1152" s="89"/>
      <c r="V1152" s="89"/>
      <c r="W1152" s="89"/>
      <c r="X1152" s="89"/>
      <c r="Y1152" s="89"/>
      <c r="Z1152" s="89"/>
      <c r="AA1152" s="89"/>
      <c r="AB1152" s="89"/>
      <c r="AC1152" s="89"/>
      <c r="AD1152" s="89"/>
      <c r="AE1152" s="89"/>
      <c r="AF1152" s="89"/>
      <c r="AG1152" s="89"/>
      <c r="AH1152" s="89"/>
      <c r="AI1152" s="89"/>
      <c r="AJ1152" s="89"/>
      <c r="AK1152" s="89"/>
      <c r="AL1152" s="89"/>
      <c r="AM1152" s="89"/>
      <c r="AN1152" s="89"/>
      <c r="AO1152" s="89"/>
      <c r="AP1152" s="89"/>
      <c r="AQ1152" s="89"/>
      <c r="AR1152" s="89"/>
      <c r="AS1152" s="89"/>
      <c r="AT1152" s="89"/>
      <c r="AU1152" s="89"/>
      <c r="AV1152" s="89"/>
      <c r="AW1152" s="89"/>
      <c r="AX1152" s="89"/>
      <c r="AY1152" s="89"/>
      <c r="AZ1152" s="89"/>
      <c r="BA1152" s="89"/>
      <c r="BB1152" s="89"/>
      <c r="BC1152" s="89"/>
      <c r="BD1152" s="89"/>
      <c r="BE1152" s="89"/>
      <c r="BF1152" s="89"/>
      <c r="BG1152" s="89"/>
      <c r="BH1152" s="89"/>
      <c r="BI1152" s="89"/>
      <c r="BJ1152" s="89"/>
      <c r="BK1152" s="89"/>
      <c r="BL1152" s="89"/>
      <c r="BM1152" s="89"/>
      <c r="BN1152" s="89"/>
      <c r="BO1152" s="89"/>
      <c r="BP1152" s="89"/>
      <c r="BQ1152" s="89"/>
      <c r="BR1152" s="89"/>
      <c r="BS1152" s="89"/>
      <c r="BT1152" s="89"/>
      <c r="BU1152" s="89"/>
      <c r="BV1152" s="89"/>
      <c r="BW1152" s="89"/>
      <c r="BX1152" s="89"/>
      <c r="BY1152" s="89"/>
      <c r="BZ1152" s="89"/>
      <c r="CA1152" s="89"/>
      <c r="CB1152" s="89"/>
      <c r="CC1152" s="89"/>
      <c r="CD1152" s="89"/>
      <c r="CE1152" s="89"/>
      <c r="CF1152" s="89"/>
      <c r="CG1152" s="89"/>
      <c r="CH1152" s="89"/>
      <c r="CI1152" s="89"/>
      <c r="CJ1152" s="89"/>
      <c r="CK1152" s="89"/>
      <c r="CL1152" s="89"/>
      <c r="CM1152" s="89"/>
      <c r="CN1152" s="89"/>
      <c r="CO1152" s="89"/>
      <c r="CP1152" s="89"/>
      <c r="CQ1152" s="89"/>
      <c r="CR1152" s="89"/>
      <c r="CS1152" s="89"/>
      <c r="CT1152" s="89"/>
      <c r="CU1152" s="89"/>
      <c r="CV1152" s="89"/>
      <c r="CW1152" s="89"/>
      <c r="CX1152" s="89"/>
      <c r="CY1152" s="89"/>
      <c r="CZ1152" s="89"/>
      <c r="DA1152" s="89"/>
      <c r="DB1152" s="89"/>
      <c r="DC1152" s="89"/>
      <c r="DD1152" s="89"/>
      <c r="DE1152" s="89"/>
      <c r="DF1152" s="89"/>
      <c r="DG1152" s="89"/>
      <c r="DH1152" s="89"/>
      <c r="DI1152" s="89"/>
      <c r="DJ1152" s="89"/>
      <c r="DK1152" s="89"/>
      <c r="DL1152" s="89"/>
      <c r="DM1152" s="89"/>
      <c r="DN1152" s="89"/>
      <c r="DO1152" s="89"/>
      <c r="DP1152" s="89"/>
      <c r="DQ1152" s="89"/>
      <c r="DR1152" s="89"/>
      <c r="DS1152" s="89"/>
      <c r="DT1152" s="89"/>
      <c r="DU1152" s="89"/>
      <c r="DV1152" s="89"/>
      <c r="DW1152" s="89"/>
      <c r="DX1152" s="89"/>
      <c r="DY1152" s="89"/>
      <c r="DZ1152" s="89"/>
      <c r="EA1152" s="89"/>
      <c r="EB1152" s="89"/>
      <c r="EC1152" s="89"/>
      <c r="ED1152" s="89"/>
      <c r="EE1152" s="89"/>
      <c r="EF1152" s="89"/>
      <c r="EG1152" s="89"/>
      <c r="EH1152" s="89"/>
      <c r="EI1152" s="89"/>
      <c r="EJ1152" s="89"/>
      <c r="EK1152" s="89"/>
      <c r="EL1152" s="89"/>
      <c r="EM1152" s="89"/>
      <c r="EN1152" s="89"/>
      <c r="EO1152" s="89"/>
      <c r="EP1152" s="89"/>
      <c r="EQ1152" s="89"/>
      <c r="ER1152" s="89"/>
      <c r="ES1152" s="89"/>
      <c r="ET1152" s="89"/>
      <c r="EU1152" s="89"/>
      <c r="EV1152" s="89"/>
      <c r="EW1152" s="89"/>
      <c r="EX1152" s="89"/>
      <c r="EY1152" s="89"/>
      <c r="EZ1152" s="89"/>
      <c r="FA1152" s="89"/>
      <c r="FB1152" s="89"/>
      <c r="FC1152" s="89"/>
      <c r="FD1152" s="89"/>
      <c r="FE1152" s="89"/>
      <c r="FF1152" s="89"/>
      <c r="FG1152" s="89"/>
      <c r="FH1152" s="89"/>
      <c r="FI1152" s="89"/>
      <c r="FJ1152" s="89"/>
      <c r="FK1152" s="89"/>
      <c r="FL1152" s="89"/>
    </row>
    <row r="1153" spans="1:168" s="88" customFormat="1" ht="15" customHeight="1" x14ac:dyDescent="0.25">
      <c r="A1153" s="167">
        <v>130</v>
      </c>
      <c r="B1153" s="2" t="s">
        <v>1260</v>
      </c>
      <c r="C1153" s="1" t="s">
        <v>34</v>
      </c>
      <c r="D1153" s="1" t="s">
        <v>1087</v>
      </c>
      <c r="E1153" s="1" t="s">
        <v>1131</v>
      </c>
      <c r="F1153" s="1" t="s">
        <v>32</v>
      </c>
      <c r="G1153" s="3">
        <v>15000</v>
      </c>
      <c r="H1153" s="58">
        <v>0</v>
      </c>
      <c r="I1153" s="3">
        <v>25</v>
      </c>
      <c r="J1153" s="3">
        <f t="shared" si="300"/>
        <v>430.5</v>
      </c>
      <c r="K1153" s="55">
        <f t="shared" si="301"/>
        <v>1065</v>
      </c>
      <c r="L1153" s="55">
        <f t="shared" si="302"/>
        <v>172.5</v>
      </c>
      <c r="M1153" s="3">
        <f t="shared" si="303"/>
        <v>456</v>
      </c>
      <c r="N1153" s="55">
        <f t="shared" si="304"/>
        <v>1063.5</v>
      </c>
      <c r="O1153" s="5">
        <v>0</v>
      </c>
      <c r="P1153" s="3">
        <f t="shared" si="305"/>
        <v>3187.5</v>
      </c>
      <c r="Q1153" s="3">
        <f t="shared" si="306"/>
        <v>911.5</v>
      </c>
      <c r="R1153" s="3">
        <f t="shared" si="307"/>
        <v>2301</v>
      </c>
      <c r="S1153" s="57">
        <f t="shared" si="308"/>
        <v>14088.5</v>
      </c>
      <c r="T1153" s="1">
        <v>111</v>
      </c>
      <c r="U1153" s="89"/>
      <c r="V1153" s="89"/>
      <c r="W1153" s="89"/>
      <c r="X1153" s="89"/>
      <c r="Y1153" s="89"/>
      <c r="Z1153" s="89"/>
      <c r="AA1153" s="89"/>
      <c r="AB1153" s="89"/>
      <c r="AC1153" s="89"/>
      <c r="AD1153" s="89"/>
      <c r="AE1153" s="89"/>
      <c r="AF1153" s="89"/>
      <c r="AG1153" s="89"/>
      <c r="AH1153" s="89"/>
      <c r="AI1153" s="89"/>
      <c r="AJ1153" s="89"/>
      <c r="AK1153" s="89"/>
      <c r="AL1153" s="89"/>
      <c r="AM1153" s="89"/>
      <c r="AN1153" s="89"/>
      <c r="AO1153" s="89"/>
      <c r="AP1153" s="89"/>
      <c r="AQ1153" s="89"/>
      <c r="AR1153" s="89"/>
      <c r="AS1153" s="89"/>
      <c r="AT1153" s="89"/>
      <c r="AU1153" s="89"/>
      <c r="AV1153" s="89"/>
      <c r="AW1153" s="89"/>
      <c r="AX1153" s="89"/>
      <c r="AY1153" s="89"/>
      <c r="AZ1153" s="89"/>
      <c r="BA1153" s="89"/>
      <c r="BB1153" s="89"/>
      <c r="BC1153" s="89"/>
      <c r="BD1153" s="89"/>
      <c r="BE1153" s="89"/>
      <c r="BF1153" s="89"/>
      <c r="BG1153" s="89"/>
      <c r="BH1153" s="89"/>
      <c r="BI1153" s="89"/>
      <c r="BJ1153" s="89"/>
      <c r="BK1153" s="89"/>
      <c r="BL1153" s="89"/>
      <c r="BM1153" s="89"/>
      <c r="BN1153" s="89"/>
      <c r="BO1153" s="89"/>
      <c r="BP1153" s="89"/>
      <c r="BQ1153" s="89"/>
      <c r="BR1153" s="89"/>
      <c r="BS1153" s="89"/>
      <c r="BT1153" s="89"/>
      <c r="BU1153" s="89"/>
      <c r="BV1153" s="89"/>
      <c r="BW1153" s="89"/>
      <c r="BX1153" s="89"/>
      <c r="BY1153" s="89"/>
      <c r="BZ1153" s="89"/>
      <c r="CA1153" s="89"/>
      <c r="CB1153" s="89"/>
      <c r="CC1153" s="89"/>
      <c r="CD1153" s="89"/>
      <c r="CE1153" s="89"/>
      <c r="CF1153" s="89"/>
      <c r="CG1153" s="89"/>
      <c r="CH1153" s="89"/>
      <c r="CI1153" s="89"/>
      <c r="CJ1153" s="89"/>
      <c r="CK1153" s="89"/>
      <c r="CL1153" s="89"/>
      <c r="CM1153" s="89"/>
      <c r="CN1153" s="89"/>
      <c r="CO1153" s="89"/>
      <c r="CP1153" s="89"/>
      <c r="CQ1153" s="89"/>
      <c r="CR1153" s="89"/>
      <c r="CS1153" s="89"/>
      <c r="CT1153" s="89"/>
      <c r="CU1153" s="89"/>
      <c r="CV1153" s="89"/>
      <c r="CW1153" s="89"/>
      <c r="CX1153" s="89"/>
      <c r="CY1153" s="89"/>
      <c r="CZ1153" s="89"/>
      <c r="DA1153" s="89"/>
      <c r="DB1153" s="89"/>
      <c r="DC1153" s="89"/>
      <c r="DD1153" s="89"/>
      <c r="DE1153" s="89"/>
      <c r="DF1153" s="89"/>
      <c r="DG1153" s="89"/>
      <c r="DH1153" s="89"/>
      <c r="DI1153" s="89"/>
      <c r="DJ1153" s="89"/>
      <c r="DK1153" s="89"/>
      <c r="DL1153" s="89"/>
      <c r="DM1153" s="89"/>
      <c r="DN1153" s="89"/>
      <c r="DO1153" s="89"/>
      <c r="DP1153" s="89"/>
      <c r="DQ1153" s="89"/>
      <c r="DR1153" s="89"/>
      <c r="DS1153" s="89"/>
      <c r="DT1153" s="89"/>
      <c r="DU1153" s="89"/>
      <c r="DV1153" s="89"/>
      <c r="DW1153" s="89"/>
      <c r="DX1153" s="89"/>
      <c r="DY1153" s="89"/>
      <c r="DZ1153" s="89"/>
      <c r="EA1153" s="89"/>
      <c r="EB1153" s="89"/>
      <c r="EC1153" s="89"/>
      <c r="ED1153" s="89"/>
      <c r="EE1153" s="89"/>
      <c r="EF1153" s="89"/>
      <c r="EG1153" s="89"/>
      <c r="EH1153" s="89"/>
      <c r="EI1153" s="89"/>
      <c r="EJ1153" s="89"/>
      <c r="EK1153" s="89"/>
      <c r="EL1153" s="89"/>
      <c r="EM1153" s="89"/>
      <c r="EN1153" s="89"/>
      <c r="EO1153" s="89"/>
      <c r="EP1153" s="89"/>
      <c r="EQ1153" s="89"/>
      <c r="ER1153" s="89"/>
      <c r="ES1153" s="89"/>
      <c r="ET1153" s="89"/>
      <c r="EU1153" s="89"/>
      <c r="EV1153" s="89"/>
      <c r="EW1153" s="89"/>
      <c r="EX1153" s="89"/>
      <c r="EY1153" s="89"/>
      <c r="EZ1153" s="89"/>
      <c r="FA1153" s="89"/>
      <c r="FB1153" s="89"/>
      <c r="FC1153" s="89"/>
      <c r="FD1153" s="89"/>
      <c r="FE1153" s="89"/>
      <c r="FF1153" s="89"/>
      <c r="FG1153" s="89"/>
      <c r="FH1153" s="89"/>
      <c r="FI1153" s="89"/>
      <c r="FJ1153" s="89"/>
      <c r="FK1153" s="89"/>
      <c r="FL1153" s="89"/>
    </row>
    <row r="1154" spans="1:168" s="88" customFormat="1" ht="15" customHeight="1" x14ac:dyDescent="0.25">
      <c r="A1154" s="167">
        <v>131</v>
      </c>
      <c r="B1154" s="2" t="s">
        <v>1261</v>
      </c>
      <c r="C1154" s="1" t="s">
        <v>34</v>
      </c>
      <c r="D1154" s="1" t="s">
        <v>1087</v>
      </c>
      <c r="E1154" s="1" t="s">
        <v>1131</v>
      </c>
      <c r="F1154" s="1" t="s">
        <v>32</v>
      </c>
      <c r="G1154" s="3">
        <v>15000</v>
      </c>
      <c r="H1154" s="58">
        <v>0</v>
      </c>
      <c r="I1154" s="3">
        <v>25</v>
      </c>
      <c r="J1154" s="3">
        <f t="shared" si="300"/>
        <v>430.5</v>
      </c>
      <c r="K1154" s="55">
        <f t="shared" si="301"/>
        <v>1065</v>
      </c>
      <c r="L1154" s="55">
        <f t="shared" si="302"/>
        <v>172.5</v>
      </c>
      <c r="M1154" s="3">
        <f t="shared" si="303"/>
        <v>456</v>
      </c>
      <c r="N1154" s="55">
        <f t="shared" si="304"/>
        <v>1063.5</v>
      </c>
      <c r="O1154" s="5">
        <v>0</v>
      </c>
      <c r="P1154" s="3">
        <f t="shared" si="305"/>
        <v>3187.5</v>
      </c>
      <c r="Q1154" s="3">
        <f t="shared" si="306"/>
        <v>911.5</v>
      </c>
      <c r="R1154" s="3">
        <f t="shared" si="307"/>
        <v>2301</v>
      </c>
      <c r="S1154" s="57">
        <f t="shared" si="308"/>
        <v>14088.5</v>
      </c>
      <c r="T1154" s="1">
        <v>111</v>
      </c>
      <c r="U1154" s="89"/>
      <c r="V1154" s="89"/>
      <c r="W1154" s="89"/>
      <c r="X1154" s="89"/>
      <c r="Y1154" s="89"/>
      <c r="Z1154" s="89"/>
      <c r="AA1154" s="89"/>
      <c r="AB1154" s="89"/>
      <c r="AC1154" s="89"/>
      <c r="AD1154" s="89"/>
      <c r="AE1154" s="89"/>
      <c r="AF1154" s="89"/>
      <c r="AG1154" s="89"/>
      <c r="AH1154" s="89"/>
      <c r="AI1154" s="89"/>
      <c r="AJ1154" s="89"/>
      <c r="AK1154" s="89"/>
      <c r="AL1154" s="89"/>
      <c r="AM1154" s="89"/>
      <c r="AN1154" s="89"/>
      <c r="AO1154" s="89"/>
      <c r="AP1154" s="89"/>
      <c r="AQ1154" s="89"/>
      <c r="AR1154" s="89"/>
      <c r="AS1154" s="89"/>
      <c r="AT1154" s="89"/>
      <c r="AU1154" s="89"/>
      <c r="AV1154" s="89"/>
      <c r="AW1154" s="89"/>
      <c r="AX1154" s="89"/>
      <c r="AY1154" s="89"/>
      <c r="AZ1154" s="89"/>
      <c r="BA1154" s="89"/>
      <c r="BB1154" s="89"/>
      <c r="BC1154" s="89"/>
      <c r="BD1154" s="89"/>
      <c r="BE1154" s="89"/>
      <c r="BF1154" s="89"/>
      <c r="BG1154" s="89"/>
      <c r="BH1154" s="89"/>
      <c r="BI1154" s="89"/>
      <c r="BJ1154" s="89"/>
      <c r="BK1154" s="89"/>
      <c r="BL1154" s="89"/>
      <c r="BM1154" s="89"/>
      <c r="BN1154" s="89"/>
      <c r="BO1154" s="89"/>
      <c r="BP1154" s="89"/>
      <c r="BQ1154" s="89"/>
      <c r="BR1154" s="89"/>
      <c r="BS1154" s="89"/>
      <c r="BT1154" s="89"/>
      <c r="BU1154" s="89"/>
      <c r="BV1154" s="89"/>
      <c r="BW1154" s="89"/>
      <c r="BX1154" s="89"/>
      <c r="BY1154" s="89"/>
      <c r="BZ1154" s="89"/>
      <c r="CA1154" s="89"/>
      <c r="CB1154" s="89"/>
      <c r="CC1154" s="89"/>
      <c r="CD1154" s="89"/>
      <c r="CE1154" s="89"/>
      <c r="CF1154" s="89"/>
      <c r="CG1154" s="89"/>
      <c r="CH1154" s="89"/>
      <c r="CI1154" s="89"/>
      <c r="CJ1154" s="89"/>
      <c r="CK1154" s="89"/>
      <c r="CL1154" s="89"/>
      <c r="CM1154" s="89"/>
      <c r="CN1154" s="89"/>
      <c r="CO1154" s="89"/>
      <c r="CP1154" s="89"/>
      <c r="CQ1154" s="89"/>
      <c r="CR1154" s="89"/>
      <c r="CS1154" s="89"/>
      <c r="CT1154" s="89"/>
      <c r="CU1154" s="89"/>
      <c r="CV1154" s="89"/>
      <c r="CW1154" s="89"/>
      <c r="CX1154" s="89"/>
      <c r="CY1154" s="89"/>
      <c r="CZ1154" s="89"/>
      <c r="DA1154" s="89"/>
      <c r="DB1154" s="89"/>
      <c r="DC1154" s="89"/>
      <c r="DD1154" s="89"/>
      <c r="DE1154" s="89"/>
      <c r="DF1154" s="89"/>
      <c r="DG1154" s="89"/>
      <c r="DH1154" s="89"/>
      <c r="DI1154" s="89"/>
      <c r="DJ1154" s="89"/>
      <c r="DK1154" s="89"/>
      <c r="DL1154" s="89"/>
      <c r="DM1154" s="89"/>
      <c r="DN1154" s="89"/>
      <c r="DO1154" s="89"/>
      <c r="DP1154" s="89"/>
      <c r="DQ1154" s="89"/>
      <c r="DR1154" s="89"/>
      <c r="DS1154" s="89"/>
      <c r="DT1154" s="89"/>
      <c r="DU1154" s="89"/>
      <c r="DV1154" s="89"/>
      <c r="DW1154" s="89"/>
      <c r="DX1154" s="89"/>
      <c r="DY1154" s="89"/>
      <c r="DZ1154" s="89"/>
      <c r="EA1154" s="89"/>
      <c r="EB1154" s="89"/>
      <c r="EC1154" s="89"/>
      <c r="ED1154" s="89"/>
      <c r="EE1154" s="89"/>
      <c r="EF1154" s="89"/>
      <c r="EG1154" s="89"/>
      <c r="EH1154" s="89"/>
      <c r="EI1154" s="89"/>
      <c r="EJ1154" s="89"/>
      <c r="EK1154" s="89"/>
      <c r="EL1154" s="89"/>
      <c r="EM1154" s="89"/>
      <c r="EN1154" s="89"/>
      <c r="EO1154" s="89"/>
      <c r="EP1154" s="89"/>
      <c r="EQ1154" s="89"/>
      <c r="ER1154" s="89"/>
      <c r="ES1154" s="89"/>
      <c r="ET1154" s="89"/>
      <c r="EU1154" s="89"/>
      <c r="EV1154" s="89"/>
      <c r="EW1154" s="89"/>
      <c r="EX1154" s="89"/>
      <c r="EY1154" s="89"/>
      <c r="EZ1154" s="89"/>
      <c r="FA1154" s="89"/>
      <c r="FB1154" s="89"/>
      <c r="FC1154" s="89"/>
      <c r="FD1154" s="89"/>
      <c r="FE1154" s="89"/>
      <c r="FF1154" s="89"/>
      <c r="FG1154" s="89"/>
      <c r="FH1154" s="89"/>
      <c r="FI1154" s="89"/>
      <c r="FJ1154" s="89"/>
      <c r="FK1154" s="89"/>
      <c r="FL1154" s="89"/>
    </row>
    <row r="1155" spans="1:168" s="88" customFormat="1" ht="15" customHeight="1" x14ac:dyDescent="0.25">
      <c r="A1155" s="167">
        <v>132</v>
      </c>
      <c r="B1155" s="2" t="s">
        <v>1262</v>
      </c>
      <c r="C1155" s="1" t="s">
        <v>34</v>
      </c>
      <c r="D1155" s="1" t="s">
        <v>1087</v>
      </c>
      <c r="E1155" s="1" t="s">
        <v>1131</v>
      </c>
      <c r="F1155" s="1" t="s">
        <v>32</v>
      </c>
      <c r="G1155" s="3">
        <v>15000</v>
      </c>
      <c r="H1155" s="58">
        <v>0</v>
      </c>
      <c r="I1155" s="3">
        <v>25</v>
      </c>
      <c r="J1155" s="3">
        <f t="shared" si="300"/>
        <v>430.5</v>
      </c>
      <c r="K1155" s="55">
        <f t="shared" si="301"/>
        <v>1065</v>
      </c>
      <c r="L1155" s="55">
        <f t="shared" si="302"/>
        <v>172.5</v>
      </c>
      <c r="M1155" s="3">
        <f t="shared" si="303"/>
        <v>456</v>
      </c>
      <c r="N1155" s="55">
        <f t="shared" si="304"/>
        <v>1063.5</v>
      </c>
      <c r="O1155" s="5">
        <v>0</v>
      </c>
      <c r="P1155" s="3">
        <f t="shared" si="305"/>
        <v>3187.5</v>
      </c>
      <c r="Q1155" s="3">
        <f t="shared" si="306"/>
        <v>911.5</v>
      </c>
      <c r="R1155" s="3">
        <f t="shared" si="307"/>
        <v>2301</v>
      </c>
      <c r="S1155" s="57">
        <f t="shared" si="308"/>
        <v>14088.5</v>
      </c>
      <c r="T1155" s="1">
        <v>111</v>
      </c>
      <c r="U1155" s="89"/>
      <c r="V1155" s="89"/>
      <c r="W1155" s="89"/>
      <c r="X1155" s="89"/>
      <c r="Y1155" s="89"/>
      <c r="Z1155" s="89"/>
      <c r="AA1155" s="89"/>
      <c r="AB1155" s="89"/>
      <c r="AC1155" s="89"/>
      <c r="AD1155" s="89"/>
      <c r="AE1155" s="89"/>
      <c r="AF1155" s="89"/>
      <c r="AG1155" s="89"/>
      <c r="AH1155" s="89"/>
      <c r="AI1155" s="89"/>
      <c r="AJ1155" s="89"/>
      <c r="AK1155" s="89"/>
      <c r="AL1155" s="89"/>
      <c r="AM1155" s="89"/>
      <c r="AN1155" s="89"/>
      <c r="AO1155" s="89"/>
      <c r="AP1155" s="89"/>
      <c r="AQ1155" s="89"/>
      <c r="AR1155" s="89"/>
      <c r="AS1155" s="89"/>
      <c r="AT1155" s="89"/>
      <c r="AU1155" s="89"/>
      <c r="AV1155" s="89"/>
      <c r="AW1155" s="89"/>
      <c r="AX1155" s="89"/>
      <c r="AY1155" s="89"/>
      <c r="AZ1155" s="89"/>
      <c r="BA1155" s="89"/>
      <c r="BB1155" s="89"/>
      <c r="BC1155" s="89"/>
      <c r="BD1155" s="89"/>
      <c r="BE1155" s="89"/>
      <c r="BF1155" s="89"/>
      <c r="BG1155" s="89"/>
      <c r="BH1155" s="89"/>
      <c r="BI1155" s="89"/>
      <c r="BJ1155" s="89"/>
      <c r="BK1155" s="89"/>
      <c r="BL1155" s="89"/>
      <c r="BM1155" s="89"/>
      <c r="BN1155" s="89"/>
      <c r="BO1155" s="89"/>
      <c r="BP1155" s="89"/>
      <c r="BQ1155" s="89"/>
      <c r="BR1155" s="89"/>
      <c r="BS1155" s="89"/>
      <c r="BT1155" s="89"/>
      <c r="BU1155" s="89"/>
      <c r="BV1155" s="89"/>
      <c r="BW1155" s="89"/>
      <c r="BX1155" s="89"/>
      <c r="BY1155" s="89"/>
      <c r="BZ1155" s="89"/>
      <c r="CA1155" s="89"/>
      <c r="CB1155" s="89"/>
      <c r="CC1155" s="89"/>
      <c r="CD1155" s="89"/>
      <c r="CE1155" s="89"/>
      <c r="CF1155" s="89"/>
      <c r="CG1155" s="89"/>
      <c r="CH1155" s="89"/>
      <c r="CI1155" s="89"/>
      <c r="CJ1155" s="89"/>
      <c r="CK1155" s="89"/>
      <c r="CL1155" s="89"/>
      <c r="CM1155" s="89"/>
      <c r="CN1155" s="89"/>
      <c r="CO1155" s="89"/>
      <c r="CP1155" s="89"/>
      <c r="CQ1155" s="89"/>
      <c r="CR1155" s="89"/>
      <c r="CS1155" s="89"/>
      <c r="CT1155" s="89"/>
      <c r="CU1155" s="89"/>
      <c r="CV1155" s="89"/>
      <c r="CW1155" s="89"/>
      <c r="CX1155" s="89"/>
      <c r="CY1155" s="89"/>
      <c r="CZ1155" s="89"/>
      <c r="DA1155" s="89"/>
      <c r="DB1155" s="89"/>
      <c r="DC1155" s="89"/>
      <c r="DD1155" s="89"/>
      <c r="DE1155" s="89"/>
      <c r="DF1155" s="89"/>
      <c r="DG1155" s="89"/>
      <c r="DH1155" s="89"/>
      <c r="DI1155" s="89"/>
      <c r="DJ1155" s="89"/>
      <c r="DK1155" s="89"/>
      <c r="DL1155" s="89"/>
      <c r="DM1155" s="89"/>
      <c r="DN1155" s="89"/>
      <c r="DO1155" s="89"/>
      <c r="DP1155" s="89"/>
      <c r="DQ1155" s="89"/>
      <c r="DR1155" s="89"/>
      <c r="DS1155" s="89"/>
      <c r="DT1155" s="89"/>
      <c r="DU1155" s="89"/>
      <c r="DV1155" s="89"/>
      <c r="DW1155" s="89"/>
      <c r="DX1155" s="89"/>
      <c r="DY1155" s="89"/>
      <c r="DZ1155" s="89"/>
      <c r="EA1155" s="89"/>
      <c r="EB1155" s="89"/>
      <c r="EC1155" s="89"/>
      <c r="ED1155" s="89"/>
      <c r="EE1155" s="89"/>
      <c r="EF1155" s="89"/>
      <c r="EG1155" s="89"/>
      <c r="EH1155" s="89"/>
      <c r="EI1155" s="89"/>
      <c r="EJ1155" s="89"/>
      <c r="EK1155" s="89"/>
      <c r="EL1155" s="89"/>
      <c r="EM1155" s="89"/>
      <c r="EN1155" s="89"/>
      <c r="EO1155" s="89"/>
      <c r="EP1155" s="89"/>
      <c r="EQ1155" s="89"/>
      <c r="ER1155" s="89"/>
      <c r="ES1155" s="89"/>
      <c r="ET1155" s="89"/>
      <c r="EU1155" s="89"/>
      <c r="EV1155" s="89"/>
      <c r="EW1155" s="89"/>
      <c r="EX1155" s="89"/>
      <c r="EY1155" s="89"/>
      <c r="EZ1155" s="89"/>
      <c r="FA1155" s="89"/>
      <c r="FB1155" s="89"/>
      <c r="FC1155" s="89"/>
      <c r="FD1155" s="89"/>
      <c r="FE1155" s="89"/>
      <c r="FF1155" s="89"/>
      <c r="FG1155" s="89"/>
      <c r="FH1155" s="89"/>
      <c r="FI1155" s="89"/>
      <c r="FJ1155" s="89"/>
      <c r="FK1155" s="89"/>
      <c r="FL1155" s="89"/>
    </row>
    <row r="1156" spans="1:168" s="88" customFormat="1" ht="15" customHeight="1" x14ac:dyDescent="0.25">
      <c r="A1156" s="167">
        <v>133</v>
      </c>
      <c r="B1156" s="2" t="s">
        <v>1263</v>
      </c>
      <c r="C1156" s="1" t="s">
        <v>34</v>
      </c>
      <c r="D1156" s="1" t="s">
        <v>1087</v>
      </c>
      <c r="E1156" s="1" t="s">
        <v>1131</v>
      </c>
      <c r="F1156" s="1" t="s">
        <v>32</v>
      </c>
      <c r="G1156" s="3">
        <v>15000</v>
      </c>
      <c r="H1156" s="58">
        <v>0</v>
      </c>
      <c r="I1156" s="3">
        <v>25</v>
      </c>
      <c r="J1156" s="3">
        <f t="shared" si="300"/>
        <v>430.5</v>
      </c>
      <c r="K1156" s="55">
        <f t="shared" si="301"/>
        <v>1065</v>
      </c>
      <c r="L1156" s="55">
        <f t="shared" si="302"/>
        <v>172.5</v>
      </c>
      <c r="M1156" s="3">
        <f t="shared" si="303"/>
        <v>456</v>
      </c>
      <c r="N1156" s="55">
        <f t="shared" si="304"/>
        <v>1063.5</v>
      </c>
      <c r="O1156" s="5">
        <v>0</v>
      </c>
      <c r="P1156" s="3">
        <f t="shared" si="305"/>
        <v>3187.5</v>
      </c>
      <c r="Q1156" s="3">
        <f t="shared" si="306"/>
        <v>911.5</v>
      </c>
      <c r="R1156" s="3">
        <f t="shared" si="307"/>
        <v>2301</v>
      </c>
      <c r="S1156" s="57">
        <f t="shared" si="308"/>
        <v>14088.5</v>
      </c>
      <c r="T1156" s="1">
        <v>111</v>
      </c>
      <c r="U1156" s="89"/>
      <c r="V1156" s="89"/>
      <c r="W1156" s="89"/>
      <c r="X1156" s="89"/>
      <c r="Y1156" s="89"/>
      <c r="Z1156" s="89"/>
      <c r="AA1156" s="89"/>
      <c r="AB1156" s="89"/>
      <c r="AC1156" s="89"/>
      <c r="AD1156" s="89"/>
      <c r="AE1156" s="89"/>
      <c r="AF1156" s="89"/>
      <c r="AG1156" s="89"/>
      <c r="AH1156" s="89"/>
      <c r="AI1156" s="89"/>
      <c r="AJ1156" s="89"/>
      <c r="AK1156" s="89"/>
      <c r="AL1156" s="89"/>
      <c r="AM1156" s="89"/>
      <c r="AN1156" s="89"/>
      <c r="AO1156" s="89"/>
      <c r="AP1156" s="89"/>
      <c r="AQ1156" s="89"/>
      <c r="AR1156" s="89"/>
      <c r="AS1156" s="89"/>
      <c r="AT1156" s="89"/>
      <c r="AU1156" s="89"/>
      <c r="AV1156" s="89"/>
      <c r="AW1156" s="89"/>
      <c r="AX1156" s="89"/>
      <c r="AY1156" s="89"/>
      <c r="AZ1156" s="89"/>
      <c r="BA1156" s="89"/>
      <c r="BB1156" s="89"/>
      <c r="BC1156" s="89"/>
      <c r="BD1156" s="89"/>
      <c r="BE1156" s="89"/>
      <c r="BF1156" s="89"/>
      <c r="BG1156" s="89"/>
      <c r="BH1156" s="89"/>
      <c r="BI1156" s="89"/>
      <c r="BJ1156" s="89"/>
      <c r="BK1156" s="89"/>
      <c r="BL1156" s="89"/>
      <c r="BM1156" s="89"/>
      <c r="BN1156" s="89"/>
      <c r="BO1156" s="89"/>
      <c r="BP1156" s="89"/>
      <c r="BQ1156" s="89"/>
      <c r="BR1156" s="89"/>
      <c r="BS1156" s="89"/>
      <c r="BT1156" s="89"/>
      <c r="BU1156" s="89"/>
      <c r="BV1156" s="89"/>
      <c r="BW1156" s="89"/>
      <c r="BX1156" s="89"/>
      <c r="BY1156" s="89"/>
      <c r="BZ1156" s="89"/>
      <c r="CA1156" s="89"/>
      <c r="CB1156" s="89"/>
      <c r="CC1156" s="89"/>
      <c r="CD1156" s="89"/>
      <c r="CE1156" s="89"/>
      <c r="CF1156" s="89"/>
      <c r="CG1156" s="89"/>
      <c r="CH1156" s="89"/>
      <c r="CI1156" s="89"/>
      <c r="CJ1156" s="89"/>
      <c r="CK1156" s="89"/>
      <c r="CL1156" s="89"/>
      <c r="CM1156" s="89"/>
      <c r="CN1156" s="89"/>
      <c r="CO1156" s="89"/>
      <c r="CP1156" s="89"/>
      <c r="CQ1156" s="89"/>
      <c r="CR1156" s="89"/>
      <c r="CS1156" s="89"/>
      <c r="CT1156" s="89"/>
      <c r="CU1156" s="89"/>
      <c r="CV1156" s="89"/>
      <c r="CW1156" s="89"/>
      <c r="CX1156" s="89"/>
      <c r="CY1156" s="89"/>
      <c r="CZ1156" s="89"/>
      <c r="DA1156" s="89"/>
      <c r="DB1156" s="89"/>
      <c r="DC1156" s="89"/>
      <c r="DD1156" s="89"/>
      <c r="DE1156" s="89"/>
      <c r="DF1156" s="89"/>
      <c r="DG1156" s="89"/>
      <c r="DH1156" s="89"/>
      <c r="DI1156" s="89"/>
      <c r="DJ1156" s="89"/>
      <c r="DK1156" s="89"/>
      <c r="DL1156" s="89"/>
      <c r="DM1156" s="89"/>
      <c r="DN1156" s="89"/>
      <c r="DO1156" s="89"/>
      <c r="DP1156" s="89"/>
      <c r="DQ1156" s="89"/>
      <c r="DR1156" s="89"/>
      <c r="DS1156" s="89"/>
      <c r="DT1156" s="89"/>
      <c r="DU1156" s="89"/>
      <c r="DV1156" s="89"/>
      <c r="DW1156" s="89"/>
      <c r="DX1156" s="89"/>
      <c r="DY1156" s="89"/>
      <c r="DZ1156" s="89"/>
      <c r="EA1156" s="89"/>
      <c r="EB1156" s="89"/>
      <c r="EC1156" s="89"/>
      <c r="ED1156" s="89"/>
      <c r="EE1156" s="89"/>
      <c r="EF1156" s="89"/>
      <c r="EG1156" s="89"/>
      <c r="EH1156" s="89"/>
      <c r="EI1156" s="89"/>
      <c r="EJ1156" s="89"/>
      <c r="EK1156" s="89"/>
      <c r="EL1156" s="89"/>
      <c r="EM1156" s="89"/>
      <c r="EN1156" s="89"/>
      <c r="EO1156" s="89"/>
      <c r="EP1156" s="89"/>
      <c r="EQ1156" s="89"/>
      <c r="ER1156" s="89"/>
      <c r="ES1156" s="89"/>
      <c r="ET1156" s="89"/>
      <c r="EU1156" s="89"/>
      <c r="EV1156" s="89"/>
      <c r="EW1156" s="89"/>
      <c r="EX1156" s="89"/>
      <c r="EY1156" s="89"/>
      <c r="EZ1156" s="89"/>
      <c r="FA1156" s="89"/>
      <c r="FB1156" s="89"/>
      <c r="FC1156" s="89"/>
      <c r="FD1156" s="89"/>
      <c r="FE1156" s="89"/>
      <c r="FF1156" s="89"/>
      <c r="FG1156" s="89"/>
      <c r="FH1156" s="89"/>
      <c r="FI1156" s="89"/>
      <c r="FJ1156" s="89"/>
      <c r="FK1156" s="89"/>
      <c r="FL1156" s="89"/>
    </row>
    <row r="1157" spans="1:168" s="88" customFormat="1" ht="15" customHeight="1" x14ac:dyDescent="0.25">
      <c r="A1157" s="167">
        <v>134</v>
      </c>
      <c r="B1157" s="2" t="s">
        <v>1264</v>
      </c>
      <c r="C1157" s="1" t="s">
        <v>34</v>
      </c>
      <c r="D1157" s="1" t="s">
        <v>1087</v>
      </c>
      <c r="E1157" s="1" t="s">
        <v>1131</v>
      </c>
      <c r="F1157" s="1" t="s">
        <v>32</v>
      </c>
      <c r="G1157" s="3">
        <v>15000</v>
      </c>
      <c r="H1157" s="58">
        <v>0</v>
      </c>
      <c r="I1157" s="3">
        <v>25</v>
      </c>
      <c r="J1157" s="3">
        <f t="shared" si="300"/>
        <v>430.5</v>
      </c>
      <c r="K1157" s="55">
        <f t="shared" si="301"/>
        <v>1065</v>
      </c>
      <c r="L1157" s="55">
        <f t="shared" si="302"/>
        <v>172.5</v>
      </c>
      <c r="M1157" s="3">
        <f t="shared" si="303"/>
        <v>456</v>
      </c>
      <c r="N1157" s="55">
        <f t="shared" si="304"/>
        <v>1063.5</v>
      </c>
      <c r="O1157" s="5">
        <v>0</v>
      </c>
      <c r="P1157" s="3">
        <f t="shared" si="305"/>
        <v>3187.5</v>
      </c>
      <c r="Q1157" s="3">
        <f t="shared" si="306"/>
        <v>911.5</v>
      </c>
      <c r="R1157" s="3">
        <f t="shared" si="307"/>
        <v>2301</v>
      </c>
      <c r="S1157" s="57">
        <f t="shared" si="308"/>
        <v>14088.5</v>
      </c>
      <c r="T1157" s="1">
        <v>111</v>
      </c>
      <c r="U1157" s="89"/>
      <c r="V1157" s="89"/>
      <c r="W1157" s="89"/>
      <c r="X1157" s="89"/>
      <c r="Y1157" s="89"/>
      <c r="Z1157" s="89"/>
      <c r="AA1157" s="89"/>
      <c r="AB1157" s="89"/>
      <c r="AC1157" s="89"/>
      <c r="AD1157" s="89"/>
      <c r="AE1157" s="89"/>
      <c r="AF1157" s="89"/>
      <c r="AG1157" s="89"/>
      <c r="AH1157" s="89"/>
      <c r="AI1157" s="89"/>
      <c r="AJ1157" s="89"/>
      <c r="AK1157" s="89"/>
      <c r="AL1157" s="89"/>
      <c r="AM1157" s="89"/>
      <c r="AN1157" s="89"/>
      <c r="AO1157" s="89"/>
      <c r="AP1157" s="89"/>
      <c r="AQ1157" s="89"/>
      <c r="AR1157" s="89"/>
      <c r="AS1157" s="89"/>
      <c r="AT1157" s="89"/>
      <c r="AU1157" s="89"/>
      <c r="AV1157" s="89"/>
      <c r="AW1157" s="89"/>
      <c r="AX1157" s="89"/>
      <c r="AY1157" s="89"/>
      <c r="AZ1157" s="89"/>
      <c r="BA1157" s="89"/>
      <c r="BB1157" s="89"/>
      <c r="BC1157" s="89"/>
      <c r="BD1157" s="89"/>
      <c r="BE1157" s="89"/>
      <c r="BF1157" s="89"/>
      <c r="BG1157" s="89"/>
      <c r="BH1157" s="89"/>
      <c r="BI1157" s="89"/>
      <c r="BJ1157" s="89"/>
      <c r="BK1157" s="89"/>
      <c r="BL1157" s="89"/>
      <c r="BM1157" s="89"/>
      <c r="BN1157" s="89"/>
      <c r="BO1157" s="89"/>
      <c r="BP1157" s="89"/>
      <c r="BQ1157" s="89"/>
      <c r="BR1157" s="89"/>
      <c r="BS1157" s="89"/>
      <c r="BT1157" s="89"/>
      <c r="BU1157" s="89"/>
      <c r="BV1157" s="89"/>
      <c r="BW1157" s="89"/>
      <c r="BX1157" s="89"/>
      <c r="BY1157" s="89"/>
      <c r="BZ1157" s="89"/>
      <c r="CA1157" s="89"/>
      <c r="CB1157" s="89"/>
      <c r="CC1157" s="89"/>
      <c r="CD1157" s="89"/>
      <c r="CE1157" s="89"/>
      <c r="CF1157" s="89"/>
      <c r="CG1157" s="89"/>
      <c r="CH1157" s="89"/>
      <c r="CI1157" s="89"/>
      <c r="CJ1157" s="89"/>
      <c r="CK1157" s="89"/>
      <c r="CL1157" s="89"/>
      <c r="CM1157" s="89"/>
      <c r="CN1157" s="89"/>
      <c r="CO1157" s="89"/>
      <c r="CP1157" s="89"/>
      <c r="CQ1157" s="89"/>
      <c r="CR1157" s="89"/>
      <c r="CS1157" s="89"/>
      <c r="CT1157" s="89"/>
      <c r="CU1157" s="89"/>
      <c r="CV1157" s="89"/>
      <c r="CW1157" s="89"/>
      <c r="CX1157" s="89"/>
      <c r="CY1157" s="89"/>
      <c r="CZ1157" s="89"/>
      <c r="DA1157" s="89"/>
      <c r="DB1157" s="89"/>
      <c r="DC1157" s="89"/>
      <c r="DD1157" s="89"/>
      <c r="DE1157" s="89"/>
      <c r="DF1157" s="89"/>
      <c r="DG1157" s="89"/>
      <c r="DH1157" s="89"/>
      <c r="DI1157" s="89"/>
      <c r="DJ1157" s="89"/>
      <c r="DK1157" s="89"/>
      <c r="DL1157" s="89"/>
      <c r="DM1157" s="89"/>
      <c r="DN1157" s="89"/>
      <c r="DO1157" s="89"/>
      <c r="DP1157" s="89"/>
      <c r="DQ1157" s="89"/>
      <c r="DR1157" s="89"/>
      <c r="DS1157" s="89"/>
      <c r="DT1157" s="89"/>
      <c r="DU1157" s="89"/>
      <c r="DV1157" s="89"/>
      <c r="DW1157" s="89"/>
      <c r="DX1157" s="89"/>
      <c r="DY1157" s="89"/>
      <c r="DZ1157" s="89"/>
      <c r="EA1157" s="89"/>
      <c r="EB1157" s="89"/>
      <c r="EC1157" s="89"/>
      <c r="ED1157" s="89"/>
      <c r="EE1157" s="89"/>
      <c r="EF1157" s="89"/>
      <c r="EG1157" s="89"/>
      <c r="EH1157" s="89"/>
      <c r="EI1157" s="89"/>
      <c r="EJ1157" s="89"/>
      <c r="EK1157" s="89"/>
      <c r="EL1157" s="89"/>
      <c r="EM1157" s="89"/>
      <c r="EN1157" s="89"/>
      <c r="EO1157" s="89"/>
      <c r="EP1157" s="89"/>
      <c r="EQ1157" s="89"/>
      <c r="ER1157" s="89"/>
      <c r="ES1157" s="89"/>
      <c r="ET1157" s="89"/>
      <c r="EU1157" s="89"/>
      <c r="EV1157" s="89"/>
      <c r="EW1157" s="89"/>
      <c r="EX1157" s="89"/>
      <c r="EY1157" s="89"/>
      <c r="EZ1157" s="89"/>
      <c r="FA1157" s="89"/>
      <c r="FB1157" s="89"/>
      <c r="FC1157" s="89"/>
      <c r="FD1157" s="89"/>
      <c r="FE1157" s="89"/>
      <c r="FF1157" s="89"/>
      <c r="FG1157" s="89"/>
      <c r="FH1157" s="89"/>
      <c r="FI1157" s="89"/>
      <c r="FJ1157" s="89"/>
      <c r="FK1157" s="89"/>
      <c r="FL1157" s="89"/>
    </row>
    <row r="1158" spans="1:168" s="88" customFormat="1" ht="15" customHeight="1" x14ac:dyDescent="0.25">
      <c r="A1158" s="167">
        <v>135</v>
      </c>
      <c r="B1158" s="2" t="s">
        <v>1265</v>
      </c>
      <c r="C1158" s="1" t="s">
        <v>34</v>
      </c>
      <c r="D1158" s="1" t="s">
        <v>1087</v>
      </c>
      <c r="E1158" s="1" t="s">
        <v>1131</v>
      </c>
      <c r="F1158" s="1" t="s">
        <v>32</v>
      </c>
      <c r="G1158" s="3">
        <v>15000</v>
      </c>
      <c r="H1158" s="58">
        <v>0</v>
      </c>
      <c r="I1158" s="3">
        <v>25</v>
      </c>
      <c r="J1158" s="3">
        <f t="shared" si="300"/>
        <v>430.5</v>
      </c>
      <c r="K1158" s="55">
        <f t="shared" si="301"/>
        <v>1065</v>
      </c>
      <c r="L1158" s="55">
        <f t="shared" si="302"/>
        <v>172.5</v>
      </c>
      <c r="M1158" s="3">
        <f t="shared" si="303"/>
        <v>456</v>
      </c>
      <c r="N1158" s="55">
        <f t="shared" si="304"/>
        <v>1063.5</v>
      </c>
      <c r="O1158" s="5">
        <v>0</v>
      </c>
      <c r="P1158" s="3">
        <f t="shared" si="305"/>
        <v>3187.5</v>
      </c>
      <c r="Q1158" s="3">
        <f t="shared" si="306"/>
        <v>911.5</v>
      </c>
      <c r="R1158" s="3">
        <f t="shared" si="307"/>
        <v>2301</v>
      </c>
      <c r="S1158" s="57">
        <f t="shared" si="308"/>
        <v>14088.5</v>
      </c>
      <c r="T1158" s="1">
        <v>111</v>
      </c>
      <c r="U1158" s="89"/>
      <c r="V1158" s="89"/>
      <c r="W1158" s="89"/>
      <c r="X1158" s="89"/>
      <c r="Y1158" s="89"/>
      <c r="Z1158" s="89"/>
      <c r="AA1158" s="89"/>
      <c r="AB1158" s="89"/>
      <c r="AC1158" s="89"/>
      <c r="AD1158" s="89"/>
      <c r="AE1158" s="89"/>
      <c r="AF1158" s="89"/>
      <c r="AG1158" s="89"/>
      <c r="AH1158" s="89"/>
      <c r="AI1158" s="89"/>
      <c r="AJ1158" s="89"/>
      <c r="AK1158" s="89"/>
      <c r="AL1158" s="89"/>
      <c r="AM1158" s="89"/>
      <c r="AN1158" s="89"/>
      <c r="AO1158" s="89"/>
      <c r="AP1158" s="89"/>
      <c r="AQ1158" s="89"/>
      <c r="AR1158" s="89"/>
      <c r="AS1158" s="89"/>
      <c r="AT1158" s="89"/>
      <c r="AU1158" s="89"/>
      <c r="AV1158" s="89"/>
      <c r="AW1158" s="89"/>
      <c r="AX1158" s="89"/>
      <c r="AY1158" s="89"/>
      <c r="AZ1158" s="89"/>
      <c r="BA1158" s="89"/>
      <c r="BB1158" s="89"/>
      <c r="BC1158" s="89"/>
      <c r="BD1158" s="89"/>
      <c r="BE1158" s="89"/>
      <c r="BF1158" s="89"/>
      <c r="BG1158" s="89"/>
      <c r="BH1158" s="89"/>
      <c r="BI1158" s="89"/>
      <c r="BJ1158" s="89"/>
      <c r="BK1158" s="89"/>
      <c r="BL1158" s="89"/>
      <c r="BM1158" s="89"/>
      <c r="BN1158" s="89"/>
      <c r="BO1158" s="89"/>
      <c r="BP1158" s="89"/>
      <c r="BQ1158" s="89"/>
      <c r="BR1158" s="89"/>
      <c r="BS1158" s="89"/>
      <c r="BT1158" s="89"/>
      <c r="BU1158" s="89"/>
      <c r="BV1158" s="89"/>
      <c r="BW1158" s="89"/>
      <c r="BX1158" s="89"/>
      <c r="BY1158" s="89"/>
      <c r="BZ1158" s="89"/>
      <c r="CA1158" s="89"/>
      <c r="CB1158" s="89"/>
      <c r="CC1158" s="89"/>
      <c r="CD1158" s="89"/>
      <c r="CE1158" s="89"/>
      <c r="CF1158" s="89"/>
      <c r="CG1158" s="89"/>
      <c r="CH1158" s="89"/>
      <c r="CI1158" s="89"/>
      <c r="CJ1158" s="89"/>
      <c r="CK1158" s="89"/>
      <c r="CL1158" s="89"/>
      <c r="CM1158" s="89"/>
      <c r="CN1158" s="89"/>
      <c r="CO1158" s="89"/>
      <c r="CP1158" s="89"/>
      <c r="CQ1158" s="89"/>
      <c r="CR1158" s="89"/>
      <c r="CS1158" s="89"/>
      <c r="CT1158" s="89"/>
      <c r="CU1158" s="89"/>
      <c r="CV1158" s="89"/>
      <c r="CW1158" s="89"/>
      <c r="CX1158" s="89"/>
      <c r="CY1158" s="89"/>
      <c r="CZ1158" s="89"/>
      <c r="DA1158" s="89"/>
      <c r="DB1158" s="89"/>
      <c r="DC1158" s="89"/>
      <c r="DD1158" s="89"/>
      <c r="DE1158" s="89"/>
      <c r="DF1158" s="89"/>
      <c r="DG1158" s="89"/>
      <c r="DH1158" s="89"/>
      <c r="DI1158" s="89"/>
      <c r="DJ1158" s="89"/>
      <c r="DK1158" s="89"/>
      <c r="DL1158" s="89"/>
      <c r="DM1158" s="89"/>
      <c r="DN1158" s="89"/>
      <c r="DO1158" s="89"/>
      <c r="DP1158" s="89"/>
      <c r="DQ1158" s="89"/>
      <c r="DR1158" s="89"/>
      <c r="DS1158" s="89"/>
      <c r="DT1158" s="89"/>
      <c r="DU1158" s="89"/>
      <c r="DV1158" s="89"/>
      <c r="DW1158" s="89"/>
      <c r="DX1158" s="89"/>
      <c r="DY1158" s="89"/>
      <c r="DZ1158" s="89"/>
      <c r="EA1158" s="89"/>
      <c r="EB1158" s="89"/>
      <c r="EC1158" s="89"/>
      <c r="ED1158" s="89"/>
      <c r="EE1158" s="89"/>
      <c r="EF1158" s="89"/>
      <c r="EG1158" s="89"/>
      <c r="EH1158" s="89"/>
      <c r="EI1158" s="89"/>
      <c r="EJ1158" s="89"/>
      <c r="EK1158" s="89"/>
      <c r="EL1158" s="89"/>
      <c r="EM1158" s="89"/>
      <c r="EN1158" s="89"/>
      <c r="EO1158" s="89"/>
      <c r="EP1158" s="89"/>
      <c r="EQ1158" s="89"/>
      <c r="ER1158" s="89"/>
      <c r="ES1158" s="89"/>
      <c r="ET1158" s="89"/>
      <c r="EU1158" s="89"/>
      <c r="EV1158" s="89"/>
      <c r="EW1158" s="89"/>
      <c r="EX1158" s="89"/>
      <c r="EY1158" s="89"/>
      <c r="EZ1158" s="89"/>
      <c r="FA1158" s="89"/>
      <c r="FB1158" s="89"/>
      <c r="FC1158" s="89"/>
      <c r="FD1158" s="89"/>
      <c r="FE1158" s="89"/>
      <c r="FF1158" s="89"/>
      <c r="FG1158" s="89"/>
      <c r="FH1158" s="89"/>
      <c r="FI1158" s="89"/>
      <c r="FJ1158" s="89"/>
      <c r="FK1158" s="89"/>
      <c r="FL1158" s="89"/>
    </row>
    <row r="1159" spans="1:168" s="88" customFormat="1" ht="15" customHeight="1" x14ac:dyDescent="0.25">
      <c r="A1159" s="167">
        <v>136</v>
      </c>
      <c r="B1159" s="2" t="s">
        <v>1266</v>
      </c>
      <c r="C1159" s="1" t="s">
        <v>34</v>
      </c>
      <c r="D1159" s="1" t="s">
        <v>1087</v>
      </c>
      <c r="E1159" s="1" t="s">
        <v>1131</v>
      </c>
      <c r="F1159" s="1" t="s">
        <v>32</v>
      </c>
      <c r="G1159" s="3">
        <v>15000</v>
      </c>
      <c r="H1159" s="58">
        <v>0</v>
      </c>
      <c r="I1159" s="3">
        <v>25</v>
      </c>
      <c r="J1159" s="3">
        <f t="shared" si="300"/>
        <v>430.5</v>
      </c>
      <c r="K1159" s="55">
        <f t="shared" si="301"/>
        <v>1065</v>
      </c>
      <c r="L1159" s="55">
        <f t="shared" si="302"/>
        <v>172.5</v>
      </c>
      <c r="M1159" s="3">
        <f t="shared" si="303"/>
        <v>456</v>
      </c>
      <c r="N1159" s="55">
        <f t="shared" si="304"/>
        <v>1063.5</v>
      </c>
      <c r="O1159" s="5">
        <v>0</v>
      </c>
      <c r="P1159" s="3">
        <f t="shared" si="305"/>
        <v>3187.5</v>
      </c>
      <c r="Q1159" s="3">
        <f t="shared" si="306"/>
        <v>911.5</v>
      </c>
      <c r="R1159" s="3">
        <f t="shared" si="307"/>
        <v>2301</v>
      </c>
      <c r="S1159" s="57">
        <f t="shared" si="308"/>
        <v>14088.5</v>
      </c>
      <c r="T1159" s="1">
        <v>111</v>
      </c>
      <c r="U1159" s="89"/>
      <c r="V1159" s="89"/>
      <c r="W1159" s="89"/>
      <c r="X1159" s="89"/>
      <c r="Y1159" s="89"/>
      <c r="Z1159" s="89"/>
      <c r="AA1159" s="89"/>
      <c r="AB1159" s="89"/>
      <c r="AC1159" s="89"/>
      <c r="AD1159" s="89"/>
      <c r="AE1159" s="89"/>
      <c r="AF1159" s="89"/>
      <c r="AG1159" s="89"/>
      <c r="AH1159" s="89"/>
      <c r="AI1159" s="89"/>
      <c r="AJ1159" s="89"/>
      <c r="AK1159" s="89"/>
      <c r="AL1159" s="89"/>
      <c r="AM1159" s="89"/>
      <c r="AN1159" s="89"/>
      <c r="AO1159" s="89"/>
      <c r="AP1159" s="89"/>
      <c r="AQ1159" s="89"/>
      <c r="AR1159" s="89"/>
      <c r="AS1159" s="89"/>
      <c r="AT1159" s="89"/>
      <c r="AU1159" s="89"/>
      <c r="AV1159" s="89"/>
      <c r="AW1159" s="89"/>
      <c r="AX1159" s="89"/>
      <c r="AY1159" s="89"/>
      <c r="AZ1159" s="89"/>
      <c r="BA1159" s="89"/>
      <c r="BB1159" s="89"/>
      <c r="BC1159" s="89"/>
      <c r="BD1159" s="89"/>
      <c r="BE1159" s="89"/>
      <c r="BF1159" s="89"/>
      <c r="BG1159" s="89"/>
      <c r="BH1159" s="89"/>
      <c r="BI1159" s="89"/>
      <c r="BJ1159" s="89"/>
      <c r="BK1159" s="89"/>
      <c r="BL1159" s="89"/>
      <c r="BM1159" s="89"/>
      <c r="BN1159" s="89"/>
      <c r="BO1159" s="89"/>
      <c r="BP1159" s="89"/>
      <c r="BQ1159" s="89"/>
      <c r="BR1159" s="89"/>
      <c r="BS1159" s="89"/>
      <c r="BT1159" s="89"/>
      <c r="BU1159" s="89"/>
      <c r="BV1159" s="89"/>
      <c r="BW1159" s="89"/>
      <c r="BX1159" s="89"/>
      <c r="BY1159" s="89"/>
      <c r="BZ1159" s="89"/>
      <c r="CA1159" s="89"/>
      <c r="CB1159" s="89"/>
      <c r="CC1159" s="89"/>
      <c r="CD1159" s="89"/>
      <c r="CE1159" s="89"/>
      <c r="CF1159" s="89"/>
      <c r="CG1159" s="89"/>
      <c r="CH1159" s="89"/>
      <c r="CI1159" s="89"/>
      <c r="CJ1159" s="89"/>
      <c r="CK1159" s="89"/>
      <c r="CL1159" s="89"/>
      <c r="CM1159" s="89"/>
      <c r="CN1159" s="89"/>
      <c r="CO1159" s="89"/>
      <c r="CP1159" s="89"/>
      <c r="CQ1159" s="89"/>
      <c r="CR1159" s="89"/>
      <c r="CS1159" s="89"/>
      <c r="CT1159" s="89"/>
      <c r="CU1159" s="89"/>
      <c r="CV1159" s="89"/>
      <c r="CW1159" s="89"/>
      <c r="CX1159" s="89"/>
      <c r="CY1159" s="89"/>
      <c r="CZ1159" s="89"/>
      <c r="DA1159" s="89"/>
      <c r="DB1159" s="89"/>
      <c r="DC1159" s="89"/>
      <c r="DD1159" s="89"/>
      <c r="DE1159" s="89"/>
      <c r="DF1159" s="89"/>
      <c r="DG1159" s="89"/>
      <c r="DH1159" s="89"/>
      <c r="DI1159" s="89"/>
      <c r="DJ1159" s="89"/>
      <c r="DK1159" s="89"/>
      <c r="DL1159" s="89"/>
      <c r="DM1159" s="89"/>
      <c r="DN1159" s="89"/>
      <c r="DO1159" s="89"/>
      <c r="DP1159" s="89"/>
      <c r="DQ1159" s="89"/>
      <c r="DR1159" s="89"/>
      <c r="DS1159" s="89"/>
      <c r="DT1159" s="89"/>
      <c r="DU1159" s="89"/>
      <c r="DV1159" s="89"/>
      <c r="DW1159" s="89"/>
      <c r="DX1159" s="89"/>
      <c r="DY1159" s="89"/>
      <c r="DZ1159" s="89"/>
      <c r="EA1159" s="89"/>
      <c r="EB1159" s="89"/>
      <c r="EC1159" s="89"/>
      <c r="ED1159" s="89"/>
      <c r="EE1159" s="89"/>
      <c r="EF1159" s="89"/>
      <c r="EG1159" s="89"/>
      <c r="EH1159" s="89"/>
      <c r="EI1159" s="89"/>
      <c r="EJ1159" s="89"/>
      <c r="EK1159" s="89"/>
      <c r="EL1159" s="89"/>
      <c r="EM1159" s="89"/>
      <c r="EN1159" s="89"/>
      <c r="EO1159" s="89"/>
      <c r="EP1159" s="89"/>
      <c r="EQ1159" s="89"/>
      <c r="ER1159" s="89"/>
      <c r="ES1159" s="89"/>
      <c r="ET1159" s="89"/>
      <c r="EU1159" s="89"/>
      <c r="EV1159" s="89"/>
      <c r="EW1159" s="89"/>
      <c r="EX1159" s="89"/>
      <c r="EY1159" s="89"/>
      <c r="EZ1159" s="89"/>
      <c r="FA1159" s="89"/>
      <c r="FB1159" s="89"/>
      <c r="FC1159" s="89"/>
      <c r="FD1159" s="89"/>
      <c r="FE1159" s="89"/>
      <c r="FF1159" s="89"/>
      <c r="FG1159" s="89"/>
      <c r="FH1159" s="89"/>
      <c r="FI1159" s="89"/>
      <c r="FJ1159" s="89"/>
      <c r="FK1159" s="89"/>
      <c r="FL1159" s="89"/>
    </row>
    <row r="1160" spans="1:168" s="88" customFormat="1" ht="15" customHeight="1" x14ac:dyDescent="0.25">
      <c r="A1160" s="167">
        <v>137</v>
      </c>
      <c r="B1160" s="2" t="s">
        <v>1267</v>
      </c>
      <c r="C1160" s="1" t="s">
        <v>34</v>
      </c>
      <c r="D1160" s="1" t="s">
        <v>1087</v>
      </c>
      <c r="E1160" s="1" t="s">
        <v>1131</v>
      </c>
      <c r="F1160" s="1" t="s">
        <v>32</v>
      </c>
      <c r="G1160" s="3">
        <v>15000</v>
      </c>
      <c r="H1160" s="58">
        <v>0</v>
      </c>
      <c r="I1160" s="3">
        <v>25</v>
      </c>
      <c r="J1160" s="3">
        <f t="shared" si="300"/>
        <v>430.5</v>
      </c>
      <c r="K1160" s="55">
        <f t="shared" si="301"/>
        <v>1065</v>
      </c>
      <c r="L1160" s="55">
        <f t="shared" si="302"/>
        <v>172.5</v>
      </c>
      <c r="M1160" s="3">
        <f t="shared" si="303"/>
        <v>456</v>
      </c>
      <c r="N1160" s="55">
        <f t="shared" si="304"/>
        <v>1063.5</v>
      </c>
      <c r="O1160" s="5">
        <v>0</v>
      </c>
      <c r="P1160" s="3">
        <f t="shared" si="305"/>
        <v>3187.5</v>
      </c>
      <c r="Q1160" s="3">
        <f t="shared" si="306"/>
        <v>911.5</v>
      </c>
      <c r="R1160" s="3">
        <f t="shared" si="307"/>
        <v>2301</v>
      </c>
      <c r="S1160" s="57">
        <f t="shared" si="308"/>
        <v>14088.5</v>
      </c>
      <c r="T1160" s="1">
        <v>111</v>
      </c>
      <c r="U1160" s="89"/>
      <c r="V1160" s="89"/>
      <c r="W1160" s="89"/>
      <c r="X1160" s="89"/>
      <c r="Y1160" s="89"/>
      <c r="Z1160" s="89"/>
      <c r="AA1160" s="89"/>
      <c r="AB1160" s="89"/>
      <c r="AC1160" s="89"/>
      <c r="AD1160" s="89"/>
      <c r="AE1160" s="89"/>
      <c r="AF1160" s="89"/>
      <c r="AG1160" s="89"/>
      <c r="AH1160" s="89"/>
      <c r="AI1160" s="89"/>
      <c r="AJ1160" s="89"/>
      <c r="AK1160" s="89"/>
      <c r="AL1160" s="89"/>
      <c r="AM1160" s="89"/>
      <c r="AN1160" s="89"/>
      <c r="AO1160" s="89"/>
      <c r="AP1160" s="89"/>
      <c r="AQ1160" s="89"/>
      <c r="AR1160" s="89"/>
      <c r="AS1160" s="89"/>
      <c r="AT1160" s="89"/>
      <c r="AU1160" s="89"/>
      <c r="AV1160" s="89"/>
      <c r="AW1160" s="89"/>
      <c r="AX1160" s="89"/>
      <c r="AY1160" s="89"/>
      <c r="AZ1160" s="89"/>
      <c r="BA1160" s="89"/>
      <c r="BB1160" s="89"/>
      <c r="BC1160" s="89"/>
      <c r="BD1160" s="89"/>
      <c r="BE1160" s="89"/>
      <c r="BF1160" s="89"/>
      <c r="BG1160" s="89"/>
      <c r="BH1160" s="89"/>
      <c r="BI1160" s="89"/>
      <c r="BJ1160" s="89"/>
      <c r="BK1160" s="89"/>
      <c r="BL1160" s="89"/>
      <c r="BM1160" s="89"/>
      <c r="BN1160" s="89"/>
      <c r="BO1160" s="89"/>
      <c r="BP1160" s="89"/>
      <c r="BQ1160" s="89"/>
      <c r="BR1160" s="89"/>
      <c r="BS1160" s="89"/>
      <c r="BT1160" s="89"/>
      <c r="BU1160" s="89"/>
      <c r="BV1160" s="89"/>
      <c r="BW1160" s="89"/>
      <c r="BX1160" s="89"/>
      <c r="BY1160" s="89"/>
      <c r="BZ1160" s="89"/>
      <c r="CA1160" s="89"/>
      <c r="CB1160" s="89"/>
      <c r="CC1160" s="89"/>
      <c r="CD1160" s="89"/>
      <c r="CE1160" s="89"/>
      <c r="CF1160" s="89"/>
      <c r="CG1160" s="89"/>
      <c r="CH1160" s="89"/>
      <c r="CI1160" s="89"/>
      <c r="CJ1160" s="89"/>
      <c r="CK1160" s="89"/>
      <c r="CL1160" s="89"/>
      <c r="CM1160" s="89"/>
      <c r="CN1160" s="89"/>
      <c r="CO1160" s="89"/>
      <c r="CP1160" s="89"/>
      <c r="CQ1160" s="89"/>
      <c r="CR1160" s="89"/>
      <c r="CS1160" s="89"/>
      <c r="CT1160" s="89"/>
      <c r="CU1160" s="89"/>
      <c r="CV1160" s="89"/>
      <c r="CW1160" s="89"/>
      <c r="CX1160" s="89"/>
      <c r="CY1160" s="89"/>
      <c r="CZ1160" s="89"/>
      <c r="DA1160" s="89"/>
      <c r="DB1160" s="89"/>
      <c r="DC1160" s="89"/>
      <c r="DD1160" s="89"/>
      <c r="DE1160" s="89"/>
      <c r="DF1160" s="89"/>
      <c r="DG1160" s="89"/>
      <c r="DH1160" s="89"/>
      <c r="DI1160" s="89"/>
      <c r="DJ1160" s="89"/>
      <c r="DK1160" s="89"/>
      <c r="DL1160" s="89"/>
      <c r="DM1160" s="89"/>
      <c r="DN1160" s="89"/>
      <c r="DO1160" s="89"/>
      <c r="DP1160" s="89"/>
      <c r="DQ1160" s="89"/>
      <c r="DR1160" s="89"/>
      <c r="DS1160" s="89"/>
      <c r="DT1160" s="89"/>
      <c r="DU1160" s="89"/>
      <c r="DV1160" s="89"/>
      <c r="DW1160" s="89"/>
      <c r="DX1160" s="89"/>
      <c r="DY1160" s="89"/>
      <c r="DZ1160" s="89"/>
      <c r="EA1160" s="89"/>
      <c r="EB1160" s="89"/>
      <c r="EC1160" s="89"/>
      <c r="ED1160" s="89"/>
      <c r="EE1160" s="89"/>
      <c r="EF1160" s="89"/>
      <c r="EG1160" s="89"/>
      <c r="EH1160" s="89"/>
      <c r="EI1160" s="89"/>
      <c r="EJ1160" s="89"/>
      <c r="EK1160" s="89"/>
      <c r="EL1160" s="89"/>
      <c r="EM1160" s="89"/>
      <c r="EN1160" s="89"/>
      <c r="EO1160" s="89"/>
      <c r="EP1160" s="89"/>
      <c r="EQ1160" s="89"/>
      <c r="ER1160" s="89"/>
      <c r="ES1160" s="89"/>
      <c r="ET1160" s="89"/>
      <c r="EU1160" s="89"/>
      <c r="EV1160" s="89"/>
      <c r="EW1160" s="89"/>
      <c r="EX1160" s="89"/>
      <c r="EY1160" s="89"/>
      <c r="EZ1160" s="89"/>
      <c r="FA1160" s="89"/>
      <c r="FB1160" s="89"/>
      <c r="FC1160" s="89"/>
      <c r="FD1160" s="89"/>
      <c r="FE1160" s="89"/>
      <c r="FF1160" s="89"/>
      <c r="FG1160" s="89"/>
      <c r="FH1160" s="89"/>
      <c r="FI1160" s="89"/>
      <c r="FJ1160" s="89"/>
      <c r="FK1160" s="89"/>
      <c r="FL1160" s="89"/>
    </row>
    <row r="1161" spans="1:168" s="88" customFormat="1" ht="15" customHeight="1" x14ac:dyDescent="0.25">
      <c r="A1161" s="167">
        <v>138</v>
      </c>
      <c r="B1161" s="2" t="s">
        <v>1268</v>
      </c>
      <c r="C1161" s="1" t="s">
        <v>34</v>
      </c>
      <c r="D1161" s="1" t="s">
        <v>1087</v>
      </c>
      <c r="E1161" s="1" t="s">
        <v>1131</v>
      </c>
      <c r="F1161" s="1" t="s">
        <v>32</v>
      </c>
      <c r="G1161" s="3">
        <v>15000</v>
      </c>
      <c r="H1161" s="58">
        <v>0</v>
      </c>
      <c r="I1161" s="3">
        <v>25</v>
      </c>
      <c r="J1161" s="3">
        <f t="shared" si="300"/>
        <v>430.5</v>
      </c>
      <c r="K1161" s="55">
        <f t="shared" si="301"/>
        <v>1065</v>
      </c>
      <c r="L1161" s="55">
        <f t="shared" si="302"/>
        <v>172.5</v>
      </c>
      <c r="M1161" s="3">
        <f t="shared" si="303"/>
        <v>456</v>
      </c>
      <c r="N1161" s="55">
        <f t="shared" si="304"/>
        <v>1063.5</v>
      </c>
      <c r="O1161" s="5">
        <v>0</v>
      </c>
      <c r="P1161" s="3">
        <f t="shared" si="305"/>
        <v>3187.5</v>
      </c>
      <c r="Q1161" s="3">
        <f t="shared" si="306"/>
        <v>911.5</v>
      </c>
      <c r="R1161" s="3">
        <f t="shared" si="307"/>
        <v>2301</v>
      </c>
      <c r="S1161" s="57">
        <f t="shared" si="308"/>
        <v>14088.5</v>
      </c>
      <c r="T1161" s="1">
        <v>111</v>
      </c>
      <c r="U1161" s="89"/>
      <c r="V1161" s="89"/>
      <c r="W1161" s="89"/>
      <c r="X1161" s="89"/>
      <c r="Y1161" s="89"/>
      <c r="Z1161" s="89"/>
      <c r="AA1161" s="89"/>
      <c r="AB1161" s="89"/>
      <c r="AC1161" s="89"/>
      <c r="AD1161" s="89"/>
      <c r="AE1161" s="89"/>
      <c r="AF1161" s="89"/>
      <c r="AG1161" s="89"/>
      <c r="AH1161" s="89"/>
      <c r="AI1161" s="89"/>
      <c r="AJ1161" s="89"/>
      <c r="AK1161" s="89"/>
      <c r="AL1161" s="89"/>
      <c r="AM1161" s="89"/>
      <c r="AN1161" s="89"/>
      <c r="AO1161" s="89"/>
      <c r="AP1161" s="89"/>
      <c r="AQ1161" s="89"/>
      <c r="AR1161" s="89"/>
      <c r="AS1161" s="89"/>
      <c r="AT1161" s="89"/>
      <c r="AU1161" s="89"/>
      <c r="AV1161" s="89"/>
      <c r="AW1161" s="89"/>
      <c r="AX1161" s="89"/>
      <c r="AY1161" s="89"/>
      <c r="AZ1161" s="89"/>
      <c r="BA1161" s="89"/>
      <c r="BB1161" s="89"/>
      <c r="BC1161" s="89"/>
      <c r="BD1161" s="89"/>
      <c r="BE1161" s="89"/>
      <c r="BF1161" s="89"/>
      <c r="BG1161" s="89"/>
      <c r="BH1161" s="89"/>
      <c r="BI1161" s="89"/>
      <c r="BJ1161" s="89"/>
      <c r="BK1161" s="89"/>
      <c r="BL1161" s="89"/>
      <c r="BM1161" s="89"/>
      <c r="BN1161" s="89"/>
      <c r="BO1161" s="89"/>
      <c r="BP1161" s="89"/>
      <c r="BQ1161" s="89"/>
      <c r="BR1161" s="89"/>
      <c r="BS1161" s="89"/>
      <c r="BT1161" s="89"/>
      <c r="BU1161" s="89"/>
      <c r="BV1161" s="89"/>
      <c r="BW1161" s="89"/>
      <c r="BX1161" s="89"/>
      <c r="BY1161" s="89"/>
      <c r="BZ1161" s="89"/>
      <c r="CA1161" s="89"/>
      <c r="CB1161" s="89"/>
      <c r="CC1161" s="89"/>
      <c r="CD1161" s="89"/>
      <c r="CE1161" s="89"/>
      <c r="CF1161" s="89"/>
      <c r="CG1161" s="89"/>
      <c r="CH1161" s="89"/>
      <c r="CI1161" s="89"/>
      <c r="CJ1161" s="89"/>
      <c r="CK1161" s="89"/>
      <c r="CL1161" s="89"/>
      <c r="CM1161" s="89"/>
      <c r="CN1161" s="89"/>
      <c r="CO1161" s="89"/>
      <c r="CP1161" s="89"/>
      <c r="CQ1161" s="89"/>
      <c r="CR1161" s="89"/>
      <c r="CS1161" s="89"/>
      <c r="CT1161" s="89"/>
      <c r="CU1161" s="89"/>
      <c r="CV1161" s="89"/>
      <c r="CW1161" s="89"/>
      <c r="CX1161" s="89"/>
      <c r="CY1161" s="89"/>
      <c r="CZ1161" s="89"/>
      <c r="DA1161" s="89"/>
      <c r="DB1161" s="89"/>
      <c r="DC1161" s="89"/>
      <c r="DD1161" s="89"/>
      <c r="DE1161" s="89"/>
      <c r="DF1161" s="89"/>
      <c r="DG1161" s="89"/>
      <c r="DH1161" s="89"/>
      <c r="DI1161" s="89"/>
      <c r="DJ1161" s="89"/>
      <c r="DK1161" s="89"/>
      <c r="DL1161" s="89"/>
      <c r="DM1161" s="89"/>
      <c r="DN1161" s="89"/>
      <c r="DO1161" s="89"/>
      <c r="DP1161" s="89"/>
      <c r="DQ1161" s="89"/>
      <c r="DR1161" s="89"/>
      <c r="DS1161" s="89"/>
      <c r="DT1161" s="89"/>
      <c r="DU1161" s="89"/>
      <c r="DV1161" s="89"/>
      <c r="DW1161" s="89"/>
      <c r="DX1161" s="89"/>
      <c r="DY1161" s="89"/>
      <c r="DZ1161" s="89"/>
      <c r="EA1161" s="89"/>
      <c r="EB1161" s="89"/>
      <c r="EC1161" s="89"/>
      <c r="ED1161" s="89"/>
      <c r="EE1161" s="89"/>
      <c r="EF1161" s="89"/>
      <c r="EG1161" s="89"/>
      <c r="EH1161" s="89"/>
      <c r="EI1161" s="89"/>
      <c r="EJ1161" s="89"/>
      <c r="EK1161" s="89"/>
      <c r="EL1161" s="89"/>
      <c r="EM1161" s="89"/>
      <c r="EN1161" s="89"/>
      <c r="EO1161" s="89"/>
      <c r="EP1161" s="89"/>
      <c r="EQ1161" s="89"/>
      <c r="ER1161" s="89"/>
      <c r="ES1161" s="89"/>
      <c r="ET1161" s="89"/>
      <c r="EU1161" s="89"/>
      <c r="EV1161" s="89"/>
      <c r="EW1161" s="89"/>
      <c r="EX1161" s="89"/>
      <c r="EY1161" s="89"/>
      <c r="EZ1161" s="89"/>
      <c r="FA1161" s="89"/>
      <c r="FB1161" s="89"/>
      <c r="FC1161" s="89"/>
      <c r="FD1161" s="89"/>
      <c r="FE1161" s="89"/>
      <c r="FF1161" s="89"/>
      <c r="FG1161" s="89"/>
      <c r="FH1161" s="89"/>
      <c r="FI1161" s="89"/>
      <c r="FJ1161" s="89"/>
      <c r="FK1161" s="89"/>
      <c r="FL1161" s="89"/>
    </row>
    <row r="1162" spans="1:168" s="88" customFormat="1" ht="15" customHeight="1" x14ac:dyDescent="0.25">
      <c r="A1162" s="167">
        <v>139</v>
      </c>
      <c r="B1162" s="2" t="s">
        <v>1269</v>
      </c>
      <c r="C1162" s="1" t="s">
        <v>34</v>
      </c>
      <c r="D1162" s="1" t="s">
        <v>1087</v>
      </c>
      <c r="E1162" s="1" t="s">
        <v>1131</v>
      </c>
      <c r="F1162" s="1" t="s">
        <v>32</v>
      </c>
      <c r="G1162" s="3">
        <v>15000</v>
      </c>
      <c r="H1162" s="58">
        <v>0</v>
      </c>
      <c r="I1162" s="3">
        <v>25</v>
      </c>
      <c r="J1162" s="3">
        <f t="shared" si="300"/>
        <v>430.5</v>
      </c>
      <c r="K1162" s="55">
        <f t="shared" si="301"/>
        <v>1065</v>
      </c>
      <c r="L1162" s="55">
        <f t="shared" si="302"/>
        <v>172.5</v>
      </c>
      <c r="M1162" s="3">
        <f t="shared" si="303"/>
        <v>456</v>
      </c>
      <c r="N1162" s="55">
        <f t="shared" si="304"/>
        <v>1063.5</v>
      </c>
      <c r="O1162" s="5">
        <v>0</v>
      </c>
      <c r="P1162" s="3">
        <f t="shared" si="305"/>
        <v>3187.5</v>
      </c>
      <c r="Q1162" s="3">
        <f t="shared" si="306"/>
        <v>911.5</v>
      </c>
      <c r="R1162" s="3">
        <f t="shared" si="307"/>
        <v>2301</v>
      </c>
      <c r="S1162" s="57">
        <f t="shared" si="308"/>
        <v>14088.5</v>
      </c>
      <c r="T1162" s="1">
        <v>111</v>
      </c>
      <c r="U1162" s="89"/>
      <c r="V1162" s="89"/>
      <c r="W1162" s="89"/>
      <c r="X1162" s="89"/>
      <c r="Y1162" s="89"/>
      <c r="Z1162" s="89"/>
      <c r="AA1162" s="89"/>
      <c r="AB1162" s="89"/>
      <c r="AC1162" s="89"/>
      <c r="AD1162" s="89"/>
      <c r="AE1162" s="89"/>
      <c r="AF1162" s="89"/>
      <c r="AG1162" s="89"/>
      <c r="AH1162" s="89"/>
      <c r="AI1162" s="89"/>
      <c r="AJ1162" s="89"/>
      <c r="AK1162" s="89"/>
      <c r="AL1162" s="89"/>
      <c r="AM1162" s="89"/>
      <c r="AN1162" s="89"/>
      <c r="AO1162" s="89"/>
      <c r="AP1162" s="89"/>
      <c r="AQ1162" s="89"/>
      <c r="AR1162" s="89"/>
      <c r="AS1162" s="89"/>
      <c r="AT1162" s="89"/>
      <c r="AU1162" s="89"/>
      <c r="AV1162" s="89"/>
      <c r="AW1162" s="89"/>
      <c r="AX1162" s="89"/>
      <c r="AY1162" s="89"/>
      <c r="AZ1162" s="89"/>
      <c r="BA1162" s="89"/>
      <c r="BB1162" s="89"/>
      <c r="BC1162" s="89"/>
      <c r="BD1162" s="89"/>
      <c r="BE1162" s="89"/>
      <c r="BF1162" s="89"/>
      <c r="BG1162" s="89"/>
      <c r="BH1162" s="89"/>
      <c r="BI1162" s="89"/>
      <c r="BJ1162" s="89"/>
      <c r="BK1162" s="89"/>
      <c r="BL1162" s="89"/>
      <c r="BM1162" s="89"/>
      <c r="BN1162" s="89"/>
      <c r="BO1162" s="89"/>
      <c r="BP1162" s="89"/>
      <c r="BQ1162" s="89"/>
      <c r="BR1162" s="89"/>
      <c r="BS1162" s="89"/>
      <c r="BT1162" s="89"/>
      <c r="BU1162" s="89"/>
      <c r="BV1162" s="89"/>
      <c r="BW1162" s="89"/>
      <c r="BX1162" s="89"/>
      <c r="BY1162" s="89"/>
      <c r="BZ1162" s="89"/>
      <c r="CA1162" s="89"/>
      <c r="CB1162" s="89"/>
      <c r="CC1162" s="89"/>
      <c r="CD1162" s="89"/>
      <c r="CE1162" s="89"/>
      <c r="CF1162" s="89"/>
      <c r="CG1162" s="89"/>
      <c r="CH1162" s="89"/>
      <c r="CI1162" s="89"/>
      <c r="CJ1162" s="89"/>
      <c r="CK1162" s="89"/>
      <c r="CL1162" s="89"/>
      <c r="CM1162" s="89"/>
      <c r="CN1162" s="89"/>
      <c r="CO1162" s="89"/>
      <c r="CP1162" s="89"/>
      <c r="CQ1162" s="89"/>
      <c r="CR1162" s="89"/>
      <c r="CS1162" s="89"/>
      <c r="CT1162" s="89"/>
      <c r="CU1162" s="89"/>
      <c r="CV1162" s="89"/>
      <c r="CW1162" s="89"/>
      <c r="CX1162" s="89"/>
      <c r="CY1162" s="89"/>
      <c r="CZ1162" s="89"/>
      <c r="DA1162" s="89"/>
      <c r="DB1162" s="89"/>
      <c r="DC1162" s="89"/>
      <c r="DD1162" s="89"/>
      <c r="DE1162" s="89"/>
      <c r="DF1162" s="89"/>
      <c r="DG1162" s="89"/>
      <c r="DH1162" s="89"/>
      <c r="DI1162" s="89"/>
      <c r="DJ1162" s="89"/>
      <c r="DK1162" s="89"/>
      <c r="DL1162" s="89"/>
      <c r="DM1162" s="89"/>
      <c r="DN1162" s="89"/>
      <c r="DO1162" s="89"/>
      <c r="DP1162" s="89"/>
      <c r="DQ1162" s="89"/>
      <c r="DR1162" s="89"/>
      <c r="DS1162" s="89"/>
      <c r="DT1162" s="89"/>
      <c r="DU1162" s="89"/>
      <c r="DV1162" s="89"/>
      <c r="DW1162" s="89"/>
      <c r="DX1162" s="89"/>
      <c r="DY1162" s="89"/>
      <c r="DZ1162" s="89"/>
      <c r="EA1162" s="89"/>
      <c r="EB1162" s="89"/>
      <c r="EC1162" s="89"/>
      <c r="ED1162" s="89"/>
      <c r="EE1162" s="89"/>
      <c r="EF1162" s="89"/>
      <c r="EG1162" s="89"/>
      <c r="EH1162" s="89"/>
      <c r="EI1162" s="89"/>
      <c r="EJ1162" s="89"/>
      <c r="EK1162" s="89"/>
      <c r="EL1162" s="89"/>
      <c r="EM1162" s="89"/>
      <c r="EN1162" s="89"/>
      <c r="EO1162" s="89"/>
      <c r="EP1162" s="89"/>
      <c r="EQ1162" s="89"/>
      <c r="ER1162" s="89"/>
      <c r="ES1162" s="89"/>
      <c r="ET1162" s="89"/>
      <c r="EU1162" s="89"/>
      <c r="EV1162" s="89"/>
      <c r="EW1162" s="89"/>
      <c r="EX1162" s="89"/>
      <c r="EY1162" s="89"/>
      <c r="EZ1162" s="89"/>
      <c r="FA1162" s="89"/>
      <c r="FB1162" s="89"/>
      <c r="FC1162" s="89"/>
      <c r="FD1162" s="89"/>
      <c r="FE1162" s="89"/>
      <c r="FF1162" s="89"/>
      <c r="FG1162" s="89"/>
      <c r="FH1162" s="89"/>
      <c r="FI1162" s="89"/>
      <c r="FJ1162" s="89"/>
      <c r="FK1162" s="89"/>
      <c r="FL1162" s="89"/>
    </row>
    <row r="1163" spans="1:168" s="88" customFormat="1" ht="15" customHeight="1" x14ac:dyDescent="0.25">
      <c r="A1163" s="167">
        <v>140</v>
      </c>
      <c r="B1163" s="2" t="s">
        <v>1270</v>
      </c>
      <c r="C1163" s="1" t="s">
        <v>34</v>
      </c>
      <c r="D1163" s="1" t="s">
        <v>1087</v>
      </c>
      <c r="E1163" s="1" t="s">
        <v>1131</v>
      </c>
      <c r="F1163" s="1" t="s">
        <v>32</v>
      </c>
      <c r="G1163" s="3">
        <v>15000</v>
      </c>
      <c r="H1163" s="58">
        <v>0</v>
      </c>
      <c r="I1163" s="3">
        <v>25</v>
      </c>
      <c r="J1163" s="3">
        <f t="shared" si="300"/>
        <v>430.5</v>
      </c>
      <c r="K1163" s="55">
        <f t="shared" si="301"/>
        <v>1065</v>
      </c>
      <c r="L1163" s="55">
        <f t="shared" si="302"/>
        <v>172.5</v>
      </c>
      <c r="M1163" s="3">
        <f t="shared" si="303"/>
        <v>456</v>
      </c>
      <c r="N1163" s="55">
        <f t="shared" si="304"/>
        <v>1063.5</v>
      </c>
      <c r="O1163" s="5">
        <v>0</v>
      </c>
      <c r="P1163" s="3">
        <f t="shared" si="305"/>
        <v>3187.5</v>
      </c>
      <c r="Q1163" s="3">
        <f t="shared" si="306"/>
        <v>911.5</v>
      </c>
      <c r="R1163" s="3">
        <f t="shared" si="307"/>
        <v>2301</v>
      </c>
      <c r="S1163" s="57">
        <f t="shared" si="308"/>
        <v>14088.5</v>
      </c>
      <c r="T1163" s="1">
        <v>111</v>
      </c>
      <c r="U1163" s="89"/>
      <c r="V1163" s="89"/>
      <c r="W1163" s="89"/>
      <c r="X1163" s="89"/>
      <c r="Y1163" s="89"/>
      <c r="Z1163" s="89"/>
      <c r="AA1163" s="89"/>
      <c r="AB1163" s="89"/>
      <c r="AC1163" s="89"/>
      <c r="AD1163" s="89"/>
      <c r="AE1163" s="89"/>
      <c r="AF1163" s="89"/>
      <c r="AG1163" s="89"/>
      <c r="AH1163" s="89"/>
      <c r="AI1163" s="89"/>
      <c r="AJ1163" s="89"/>
      <c r="AK1163" s="89"/>
      <c r="AL1163" s="89"/>
      <c r="AM1163" s="89"/>
      <c r="AN1163" s="89"/>
      <c r="AO1163" s="89"/>
      <c r="AP1163" s="89"/>
      <c r="AQ1163" s="89"/>
      <c r="AR1163" s="89"/>
      <c r="AS1163" s="89"/>
      <c r="AT1163" s="89"/>
      <c r="AU1163" s="89"/>
      <c r="AV1163" s="89"/>
      <c r="AW1163" s="89"/>
      <c r="AX1163" s="89"/>
      <c r="AY1163" s="89"/>
      <c r="AZ1163" s="89"/>
      <c r="BA1163" s="89"/>
      <c r="BB1163" s="89"/>
      <c r="BC1163" s="89"/>
      <c r="BD1163" s="89"/>
      <c r="BE1163" s="89"/>
      <c r="BF1163" s="89"/>
      <c r="BG1163" s="89"/>
      <c r="BH1163" s="89"/>
      <c r="BI1163" s="89"/>
      <c r="BJ1163" s="89"/>
      <c r="BK1163" s="89"/>
      <c r="BL1163" s="89"/>
      <c r="BM1163" s="89"/>
      <c r="BN1163" s="89"/>
      <c r="BO1163" s="89"/>
      <c r="BP1163" s="89"/>
      <c r="BQ1163" s="89"/>
      <c r="BR1163" s="89"/>
      <c r="BS1163" s="89"/>
      <c r="BT1163" s="89"/>
      <c r="BU1163" s="89"/>
      <c r="BV1163" s="89"/>
      <c r="BW1163" s="89"/>
      <c r="BX1163" s="89"/>
      <c r="BY1163" s="89"/>
      <c r="BZ1163" s="89"/>
      <c r="CA1163" s="89"/>
      <c r="CB1163" s="89"/>
      <c r="CC1163" s="89"/>
      <c r="CD1163" s="89"/>
      <c r="CE1163" s="89"/>
      <c r="CF1163" s="89"/>
      <c r="CG1163" s="89"/>
      <c r="CH1163" s="89"/>
      <c r="CI1163" s="89"/>
      <c r="CJ1163" s="89"/>
      <c r="CK1163" s="89"/>
      <c r="CL1163" s="89"/>
      <c r="CM1163" s="89"/>
      <c r="CN1163" s="89"/>
      <c r="CO1163" s="89"/>
      <c r="CP1163" s="89"/>
      <c r="CQ1163" s="89"/>
      <c r="CR1163" s="89"/>
      <c r="CS1163" s="89"/>
      <c r="CT1163" s="89"/>
      <c r="CU1163" s="89"/>
      <c r="CV1163" s="89"/>
      <c r="CW1163" s="89"/>
      <c r="CX1163" s="89"/>
      <c r="CY1163" s="89"/>
      <c r="CZ1163" s="89"/>
      <c r="DA1163" s="89"/>
      <c r="DB1163" s="89"/>
      <c r="DC1163" s="89"/>
      <c r="DD1163" s="89"/>
      <c r="DE1163" s="89"/>
      <c r="DF1163" s="89"/>
      <c r="DG1163" s="89"/>
      <c r="DH1163" s="89"/>
      <c r="DI1163" s="89"/>
      <c r="DJ1163" s="89"/>
      <c r="DK1163" s="89"/>
      <c r="DL1163" s="89"/>
      <c r="DM1163" s="89"/>
      <c r="DN1163" s="89"/>
      <c r="DO1163" s="89"/>
      <c r="DP1163" s="89"/>
      <c r="DQ1163" s="89"/>
      <c r="DR1163" s="89"/>
      <c r="DS1163" s="89"/>
      <c r="DT1163" s="89"/>
      <c r="DU1163" s="89"/>
      <c r="DV1163" s="89"/>
      <c r="DW1163" s="89"/>
      <c r="DX1163" s="89"/>
      <c r="DY1163" s="89"/>
      <c r="DZ1163" s="89"/>
      <c r="EA1163" s="89"/>
      <c r="EB1163" s="89"/>
      <c r="EC1163" s="89"/>
      <c r="ED1163" s="89"/>
      <c r="EE1163" s="89"/>
      <c r="EF1163" s="89"/>
      <c r="EG1163" s="89"/>
      <c r="EH1163" s="89"/>
      <c r="EI1163" s="89"/>
      <c r="EJ1163" s="89"/>
      <c r="EK1163" s="89"/>
      <c r="EL1163" s="89"/>
      <c r="EM1163" s="89"/>
      <c r="EN1163" s="89"/>
      <c r="EO1163" s="89"/>
      <c r="EP1163" s="89"/>
      <c r="EQ1163" s="89"/>
      <c r="ER1163" s="89"/>
      <c r="ES1163" s="89"/>
      <c r="ET1163" s="89"/>
      <c r="EU1163" s="89"/>
      <c r="EV1163" s="89"/>
      <c r="EW1163" s="89"/>
      <c r="EX1163" s="89"/>
      <c r="EY1163" s="89"/>
      <c r="EZ1163" s="89"/>
      <c r="FA1163" s="89"/>
      <c r="FB1163" s="89"/>
      <c r="FC1163" s="89"/>
      <c r="FD1163" s="89"/>
      <c r="FE1163" s="89"/>
      <c r="FF1163" s="89"/>
      <c r="FG1163" s="89"/>
      <c r="FH1163" s="89"/>
      <c r="FI1163" s="89"/>
      <c r="FJ1163" s="89"/>
      <c r="FK1163" s="89"/>
      <c r="FL1163" s="89"/>
    </row>
    <row r="1164" spans="1:168" s="88" customFormat="1" ht="15" customHeight="1" x14ac:dyDescent="0.25">
      <c r="A1164" s="167">
        <v>141</v>
      </c>
      <c r="B1164" s="2" t="s">
        <v>1271</v>
      </c>
      <c r="C1164" s="1" t="s">
        <v>30</v>
      </c>
      <c r="D1164" s="1" t="s">
        <v>1087</v>
      </c>
      <c r="E1164" s="1" t="s">
        <v>1131</v>
      </c>
      <c r="F1164" s="1" t="s">
        <v>32</v>
      </c>
      <c r="G1164" s="3">
        <v>15000</v>
      </c>
      <c r="H1164" s="58">
        <v>0</v>
      </c>
      <c r="I1164" s="3">
        <v>25</v>
      </c>
      <c r="J1164" s="3">
        <f t="shared" si="300"/>
        <v>430.5</v>
      </c>
      <c r="K1164" s="55">
        <f t="shared" si="301"/>
        <v>1065</v>
      </c>
      <c r="L1164" s="55">
        <f t="shared" si="302"/>
        <v>172.5</v>
      </c>
      <c r="M1164" s="3">
        <f t="shared" si="303"/>
        <v>456</v>
      </c>
      <c r="N1164" s="55">
        <f t="shared" si="304"/>
        <v>1063.5</v>
      </c>
      <c r="O1164" s="5">
        <v>0</v>
      </c>
      <c r="P1164" s="3">
        <f t="shared" si="305"/>
        <v>3187.5</v>
      </c>
      <c r="Q1164" s="3">
        <f t="shared" si="306"/>
        <v>911.5</v>
      </c>
      <c r="R1164" s="3">
        <f t="shared" si="307"/>
        <v>2301</v>
      </c>
      <c r="S1164" s="57">
        <f t="shared" si="308"/>
        <v>14088.5</v>
      </c>
      <c r="T1164" s="1">
        <v>111</v>
      </c>
      <c r="U1164" s="89"/>
      <c r="V1164" s="89"/>
      <c r="W1164" s="89"/>
      <c r="X1164" s="89"/>
      <c r="Y1164" s="89"/>
      <c r="Z1164" s="89"/>
      <c r="AA1164" s="89"/>
      <c r="AB1164" s="89"/>
      <c r="AC1164" s="89"/>
      <c r="AD1164" s="89"/>
      <c r="AE1164" s="89"/>
      <c r="AF1164" s="89"/>
      <c r="AG1164" s="89"/>
      <c r="AH1164" s="89"/>
      <c r="AI1164" s="89"/>
      <c r="AJ1164" s="89"/>
      <c r="AK1164" s="89"/>
      <c r="AL1164" s="89"/>
      <c r="AM1164" s="89"/>
      <c r="AN1164" s="89"/>
      <c r="AO1164" s="89"/>
      <c r="AP1164" s="89"/>
      <c r="AQ1164" s="89"/>
      <c r="AR1164" s="89"/>
      <c r="AS1164" s="89"/>
      <c r="AT1164" s="89"/>
      <c r="AU1164" s="89"/>
      <c r="AV1164" s="89"/>
      <c r="AW1164" s="89"/>
      <c r="AX1164" s="89"/>
      <c r="AY1164" s="89"/>
      <c r="AZ1164" s="89"/>
      <c r="BA1164" s="89"/>
      <c r="BB1164" s="89"/>
      <c r="BC1164" s="89"/>
      <c r="BD1164" s="89"/>
      <c r="BE1164" s="89"/>
      <c r="BF1164" s="89"/>
      <c r="BG1164" s="89"/>
      <c r="BH1164" s="89"/>
      <c r="BI1164" s="89"/>
      <c r="BJ1164" s="89"/>
      <c r="BK1164" s="89"/>
      <c r="BL1164" s="89"/>
      <c r="BM1164" s="89"/>
      <c r="BN1164" s="89"/>
      <c r="BO1164" s="89"/>
      <c r="BP1164" s="89"/>
      <c r="BQ1164" s="89"/>
      <c r="BR1164" s="89"/>
      <c r="BS1164" s="89"/>
      <c r="BT1164" s="89"/>
      <c r="BU1164" s="89"/>
      <c r="BV1164" s="89"/>
      <c r="BW1164" s="89"/>
      <c r="BX1164" s="89"/>
      <c r="BY1164" s="89"/>
      <c r="BZ1164" s="89"/>
      <c r="CA1164" s="89"/>
      <c r="CB1164" s="89"/>
      <c r="CC1164" s="89"/>
      <c r="CD1164" s="89"/>
      <c r="CE1164" s="89"/>
      <c r="CF1164" s="89"/>
      <c r="CG1164" s="89"/>
      <c r="CH1164" s="89"/>
      <c r="CI1164" s="89"/>
      <c r="CJ1164" s="89"/>
      <c r="CK1164" s="89"/>
      <c r="CL1164" s="89"/>
      <c r="CM1164" s="89"/>
      <c r="CN1164" s="89"/>
      <c r="CO1164" s="89"/>
      <c r="CP1164" s="89"/>
      <c r="CQ1164" s="89"/>
      <c r="CR1164" s="89"/>
      <c r="CS1164" s="89"/>
      <c r="CT1164" s="89"/>
      <c r="CU1164" s="89"/>
      <c r="CV1164" s="89"/>
      <c r="CW1164" s="89"/>
      <c r="CX1164" s="89"/>
      <c r="CY1164" s="89"/>
      <c r="CZ1164" s="89"/>
      <c r="DA1164" s="89"/>
      <c r="DB1164" s="89"/>
      <c r="DC1164" s="89"/>
      <c r="DD1164" s="89"/>
      <c r="DE1164" s="89"/>
      <c r="DF1164" s="89"/>
      <c r="DG1164" s="89"/>
      <c r="DH1164" s="89"/>
      <c r="DI1164" s="89"/>
      <c r="DJ1164" s="89"/>
      <c r="DK1164" s="89"/>
      <c r="DL1164" s="89"/>
      <c r="DM1164" s="89"/>
      <c r="DN1164" s="89"/>
      <c r="DO1164" s="89"/>
      <c r="DP1164" s="89"/>
      <c r="DQ1164" s="89"/>
      <c r="DR1164" s="89"/>
      <c r="DS1164" s="89"/>
      <c r="DT1164" s="89"/>
      <c r="DU1164" s="89"/>
      <c r="DV1164" s="89"/>
      <c r="DW1164" s="89"/>
      <c r="DX1164" s="89"/>
      <c r="DY1164" s="89"/>
      <c r="DZ1164" s="89"/>
      <c r="EA1164" s="89"/>
      <c r="EB1164" s="89"/>
      <c r="EC1164" s="89"/>
      <c r="ED1164" s="89"/>
      <c r="EE1164" s="89"/>
      <c r="EF1164" s="89"/>
      <c r="EG1164" s="89"/>
      <c r="EH1164" s="89"/>
      <c r="EI1164" s="89"/>
      <c r="EJ1164" s="89"/>
      <c r="EK1164" s="89"/>
      <c r="EL1164" s="89"/>
      <c r="EM1164" s="89"/>
      <c r="EN1164" s="89"/>
      <c r="EO1164" s="89"/>
      <c r="EP1164" s="89"/>
      <c r="EQ1164" s="89"/>
      <c r="ER1164" s="89"/>
      <c r="ES1164" s="89"/>
      <c r="ET1164" s="89"/>
      <c r="EU1164" s="89"/>
      <c r="EV1164" s="89"/>
      <c r="EW1164" s="89"/>
      <c r="EX1164" s="89"/>
      <c r="EY1164" s="89"/>
      <c r="EZ1164" s="89"/>
      <c r="FA1164" s="89"/>
      <c r="FB1164" s="89"/>
      <c r="FC1164" s="89"/>
      <c r="FD1164" s="89"/>
      <c r="FE1164" s="89"/>
      <c r="FF1164" s="89"/>
      <c r="FG1164" s="89"/>
      <c r="FH1164" s="89"/>
      <c r="FI1164" s="89"/>
      <c r="FJ1164" s="89"/>
      <c r="FK1164" s="89"/>
      <c r="FL1164" s="89"/>
    </row>
    <row r="1165" spans="1:168" s="88" customFormat="1" ht="15" customHeight="1" x14ac:dyDescent="0.25">
      <c r="A1165" s="167">
        <v>142</v>
      </c>
      <c r="B1165" s="2" t="s">
        <v>1272</v>
      </c>
      <c r="C1165" s="1" t="s">
        <v>34</v>
      </c>
      <c r="D1165" s="1" t="s">
        <v>1087</v>
      </c>
      <c r="E1165" s="1" t="s">
        <v>1131</v>
      </c>
      <c r="F1165" s="1" t="s">
        <v>32</v>
      </c>
      <c r="G1165" s="3">
        <v>15000</v>
      </c>
      <c r="H1165" s="58">
        <v>0</v>
      </c>
      <c r="I1165" s="3">
        <v>25</v>
      </c>
      <c r="J1165" s="3">
        <f t="shared" si="300"/>
        <v>430.5</v>
      </c>
      <c r="K1165" s="55">
        <f t="shared" si="301"/>
        <v>1065</v>
      </c>
      <c r="L1165" s="55">
        <f t="shared" si="302"/>
        <v>172.5</v>
      </c>
      <c r="M1165" s="3">
        <f t="shared" si="303"/>
        <v>456</v>
      </c>
      <c r="N1165" s="55">
        <f t="shared" si="304"/>
        <v>1063.5</v>
      </c>
      <c r="O1165" s="5">
        <v>0</v>
      </c>
      <c r="P1165" s="3">
        <f t="shared" si="305"/>
        <v>3187.5</v>
      </c>
      <c r="Q1165" s="3">
        <f t="shared" si="306"/>
        <v>911.5</v>
      </c>
      <c r="R1165" s="3">
        <f t="shared" si="307"/>
        <v>2301</v>
      </c>
      <c r="S1165" s="57">
        <f t="shared" si="308"/>
        <v>14088.5</v>
      </c>
      <c r="T1165" s="1">
        <v>111</v>
      </c>
      <c r="U1165" s="89"/>
      <c r="V1165" s="89"/>
      <c r="W1165" s="89"/>
      <c r="X1165" s="89"/>
      <c r="Y1165" s="89"/>
      <c r="Z1165" s="89"/>
      <c r="AA1165" s="89"/>
      <c r="AB1165" s="89"/>
      <c r="AC1165" s="89"/>
      <c r="AD1165" s="89"/>
      <c r="AE1165" s="89"/>
      <c r="AF1165" s="89"/>
      <c r="AG1165" s="89"/>
      <c r="AH1165" s="89"/>
      <c r="AI1165" s="89"/>
      <c r="AJ1165" s="89"/>
      <c r="AK1165" s="89"/>
      <c r="AL1165" s="89"/>
      <c r="AM1165" s="89"/>
      <c r="AN1165" s="89"/>
      <c r="AO1165" s="89"/>
      <c r="AP1165" s="89"/>
      <c r="AQ1165" s="89"/>
      <c r="AR1165" s="89"/>
      <c r="AS1165" s="89"/>
      <c r="AT1165" s="89"/>
      <c r="AU1165" s="89"/>
      <c r="AV1165" s="89"/>
      <c r="AW1165" s="89"/>
      <c r="AX1165" s="89"/>
      <c r="AY1165" s="89"/>
      <c r="AZ1165" s="89"/>
      <c r="BA1165" s="89"/>
      <c r="BB1165" s="89"/>
      <c r="BC1165" s="89"/>
      <c r="BD1165" s="89"/>
      <c r="BE1165" s="89"/>
      <c r="BF1165" s="89"/>
      <c r="BG1165" s="89"/>
      <c r="BH1165" s="89"/>
      <c r="BI1165" s="89"/>
      <c r="BJ1165" s="89"/>
      <c r="BK1165" s="89"/>
      <c r="BL1165" s="89"/>
      <c r="BM1165" s="89"/>
      <c r="BN1165" s="89"/>
      <c r="BO1165" s="89"/>
      <c r="BP1165" s="89"/>
      <c r="BQ1165" s="89"/>
      <c r="BR1165" s="89"/>
      <c r="BS1165" s="89"/>
      <c r="BT1165" s="89"/>
      <c r="BU1165" s="89"/>
      <c r="BV1165" s="89"/>
      <c r="BW1165" s="89"/>
      <c r="BX1165" s="89"/>
      <c r="BY1165" s="89"/>
      <c r="BZ1165" s="89"/>
      <c r="CA1165" s="89"/>
      <c r="CB1165" s="89"/>
      <c r="CC1165" s="89"/>
      <c r="CD1165" s="89"/>
      <c r="CE1165" s="89"/>
      <c r="CF1165" s="89"/>
      <c r="CG1165" s="89"/>
      <c r="CH1165" s="89"/>
      <c r="CI1165" s="89"/>
      <c r="CJ1165" s="89"/>
      <c r="CK1165" s="89"/>
      <c r="CL1165" s="89"/>
      <c r="CM1165" s="89"/>
      <c r="CN1165" s="89"/>
      <c r="CO1165" s="89"/>
      <c r="CP1165" s="89"/>
      <c r="CQ1165" s="89"/>
      <c r="CR1165" s="89"/>
      <c r="CS1165" s="89"/>
      <c r="CT1165" s="89"/>
      <c r="CU1165" s="89"/>
      <c r="CV1165" s="89"/>
      <c r="CW1165" s="89"/>
      <c r="CX1165" s="89"/>
      <c r="CY1165" s="89"/>
      <c r="CZ1165" s="89"/>
      <c r="DA1165" s="89"/>
      <c r="DB1165" s="89"/>
      <c r="DC1165" s="89"/>
      <c r="DD1165" s="89"/>
      <c r="DE1165" s="89"/>
      <c r="DF1165" s="89"/>
      <c r="DG1165" s="89"/>
      <c r="DH1165" s="89"/>
      <c r="DI1165" s="89"/>
      <c r="DJ1165" s="89"/>
      <c r="DK1165" s="89"/>
      <c r="DL1165" s="89"/>
      <c r="DM1165" s="89"/>
      <c r="DN1165" s="89"/>
      <c r="DO1165" s="89"/>
      <c r="DP1165" s="89"/>
      <c r="DQ1165" s="89"/>
      <c r="DR1165" s="89"/>
      <c r="DS1165" s="89"/>
      <c r="DT1165" s="89"/>
      <c r="DU1165" s="89"/>
      <c r="DV1165" s="89"/>
      <c r="DW1165" s="89"/>
      <c r="DX1165" s="89"/>
      <c r="DY1165" s="89"/>
      <c r="DZ1165" s="89"/>
      <c r="EA1165" s="89"/>
      <c r="EB1165" s="89"/>
      <c r="EC1165" s="89"/>
      <c r="ED1165" s="89"/>
      <c r="EE1165" s="89"/>
      <c r="EF1165" s="89"/>
      <c r="EG1165" s="89"/>
      <c r="EH1165" s="89"/>
      <c r="EI1165" s="89"/>
      <c r="EJ1165" s="89"/>
      <c r="EK1165" s="89"/>
      <c r="EL1165" s="89"/>
      <c r="EM1165" s="89"/>
      <c r="EN1165" s="89"/>
      <c r="EO1165" s="89"/>
      <c r="EP1165" s="89"/>
      <c r="EQ1165" s="89"/>
      <c r="ER1165" s="89"/>
      <c r="ES1165" s="89"/>
      <c r="ET1165" s="89"/>
      <c r="EU1165" s="89"/>
      <c r="EV1165" s="89"/>
      <c r="EW1165" s="89"/>
      <c r="EX1165" s="89"/>
      <c r="EY1165" s="89"/>
      <c r="EZ1165" s="89"/>
      <c r="FA1165" s="89"/>
      <c r="FB1165" s="89"/>
      <c r="FC1165" s="89"/>
      <c r="FD1165" s="89"/>
      <c r="FE1165" s="89"/>
      <c r="FF1165" s="89"/>
      <c r="FG1165" s="89"/>
      <c r="FH1165" s="89"/>
      <c r="FI1165" s="89"/>
      <c r="FJ1165" s="89"/>
      <c r="FK1165" s="89"/>
      <c r="FL1165" s="89"/>
    </row>
    <row r="1166" spans="1:168" s="2" customFormat="1" ht="15" customHeight="1" x14ac:dyDescent="0.25">
      <c r="A1166" s="167">
        <v>143</v>
      </c>
      <c r="B1166" s="2" t="s">
        <v>1273</v>
      </c>
      <c r="C1166" s="1" t="s">
        <v>34</v>
      </c>
      <c r="D1166" s="1" t="s">
        <v>1087</v>
      </c>
      <c r="E1166" s="1" t="s">
        <v>1131</v>
      </c>
      <c r="F1166" s="1" t="s">
        <v>32</v>
      </c>
      <c r="G1166" s="3">
        <v>15000</v>
      </c>
      <c r="H1166" s="58">
        <v>0</v>
      </c>
      <c r="I1166" s="3">
        <v>25</v>
      </c>
      <c r="J1166" s="3">
        <f t="shared" ref="J1166:J1229" si="309">+G1166*2.87%</f>
        <v>430.5</v>
      </c>
      <c r="K1166" s="55">
        <f t="shared" ref="K1166:K1229" si="310">+G1166*7.1%</f>
        <v>1065</v>
      </c>
      <c r="L1166" s="55">
        <f t="shared" ref="L1166:L1229" si="311">+G1166*1.15%</f>
        <v>172.5</v>
      </c>
      <c r="M1166" s="3">
        <f t="shared" ref="M1166:M1229" si="312">+G1166*3.04%</f>
        <v>456</v>
      </c>
      <c r="N1166" s="55">
        <f t="shared" ref="N1166:N1229" si="313">+G1166*7.09%</f>
        <v>1063.5</v>
      </c>
      <c r="O1166" s="5">
        <v>0</v>
      </c>
      <c r="P1166" s="3">
        <f t="shared" ref="P1166:P1229" si="314">SUM(J1166:N1166)</f>
        <v>3187.5</v>
      </c>
      <c r="Q1166" s="3">
        <f t="shared" ref="Q1166:Q1229" si="315">H1166+I1166+J1166+M1166+O1166</f>
        <v>911.5</v>
      </c>
      <c r="R1166" s="3">
        <f t="shared" ref="R1166:R1229" si="316">+K1166+L1166+N1166</f>
        <v>2301</v>
      </c>
      <c r="S1166" s="57">
        <f t="shared" ref="S1166:S1229" si="317">+G1166-Q1166</f>
        <v>14088.5</v>
      </c>
      <c r="T1166" s="1">
        <v>111</v>
      </c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</row>
    <row r="1167" spans="1:168" s="2" customFormat="1" ht="15" customHeight="1" x14ac:dyDescent="0.25">
      <c r="A1167" s="167">
        <v>144</v>
      </c>
      <c r="B1167" s="122" t="s">
        <v>1274</v>
      </c>
      <c r="C1167" s="1" t="s">
        <v>34</v>
      </c>
      <c r="D1167" s="1" t="s">
        <v>1087</v>
      </c>
      <c r="E1167" s="1" t="s">
        <v>1131</v>
      </c>
      <c r="F1167" s="1" t="s">
        <v>32</v>
      </c>
      <c r="G1167" s="3">
        <v>15000</v>
      </c>
      <c r="H1167" s="58">
        <v>0</v>
      </c>
      <c r="I1167" s="3">
        <v>25</v>
      </c>
      <c r="J1167" s="3">
        <f t="shared" si="309"/>
        <v>430.5</v>
      </c>
      <c r="K1167" s="55">
        <f t="shared" si="310"/>
        <v>1065</v>
      </c>
      <c r="L1167" s="55">
        <f t="shared" si="311"/>
        <v>172.5</v>
      </c>
      <c r="M1167" s="3">
        <f t="shared" si="312"/>
        <v>456</v>
      </c>
      <c r="N1167" s="55">
        <f t="shared" si="313"/>
        <v>1063.5</v>
      </c>
      <c r="O1167" s="5">
        <v>0</v>
      </c>
      <c r="P1167" s="3">
        <f t="shared" si="314"/>
        <v>3187.5</v>
      </c>
      <c r="Q1167" s="3">
        <f t="shared" si="315"/>
        <v>911.5</v>
      </c>
      <c r="R1167" s="3">
        <f t="shared" si="316"/>
        <v>2301</v>
      </c>
      <c r="S1167" s="57">
        <f t="shared" si="317"/>
        <v>14088.5</v>
      </c>
      <c r="T1167" s="1">
        <v>111</v>
      </c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</row>
    <row r="1168" spans="1:168" s="2" customFormat="1" ht="15" customHeight="1" x14ac:dyDescent="0.25">
      <c r="A1168" s="167">
        <v>145</v>
      </c>
      <c r="B1168" s="2" t="s">
        <v>1275</v>
      </c>
      <c r="C1168" s="1" t="s">
        <v>34</v>
      </c>
      <c r="D1168" s="1" t="s">
        <v>1087</v>
      </c>
      <c r="E1168" s="1" t="s">
        <v>1131</v>
      </c>
      <c r="F1168" s="1" t="s">
        <v>32</v>
      </c>
      <c r="G1168" s="3">
        <v>15000</v>
      </c>
      <c r="H1168" s="58">
        <v>0</v>
      </c>
      <c r="I1168" s="3">
        <v>25</v>
      </c>
      <c r="J1168" s="3">
        <f t="shared" si="309"/>
        <v>430.5</v>
      </c>
      <c r="K1168" s="55">
        <f t="shared" si="310"/>
        <v>1065</v>
      </c>
      <c r="L1168" s="55">
        <f t="shared" si="311"/>
        <v>172.5</v>
      </c>
      <c r="M1168" s="3">
        <f t="shared" si="312"/>
        <v>456</v>
      </c>
      <c r="N1168" s="55">
        <f t="shared" si="313"/>
        <v>1063.5</v>
      </c>
      <c r="O1168" s="5">
        <v>0</v>
      </c>
      <c r="P1168" s="3">
        <f t="shared" si="314"/>
        <v>3187.5</v>
      </c>
      <c r="Q1168" s="3">
        <f t="shared" si="315"/>
        <v>911.5</v>
      </c>
      <c r="R1168" s="3">
        <f t="shared" si="316"/>
        <v>2301</v>
      </c>
      <c r="S1168" s="57">
        <f t="shared" si="317"/>
        <v>14088.5</v>
      </c>
      <c r="T1168" s="1">
        <v>111</v>
      </c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</row>
    <row r="1169" spans="1:168" s="2" customFormat="1" ht="15" customHeight="1" x14ac:dyDescent="0.25">
      <c r="A1169" s="167">
        <v>146</v>
      </c>
      <c r="B1169" s="2" t="s">
        <v>1276</v>
      </c>
      <c r="C1169" s="1" t="s">
        <v>34</v>
      </c>
      <c r="D1169" s="1" t="s">
        <v>1087</v>
      </c>
      <c r="E1169" s="1" t="s">
        <v>1131</v>
      </c>
      <c r="F1169" s="1" t="s">
        <v>32</v>
      </c>
      <c r="G1169" s="3">
        <v>15000</v>
      </c>
      <c r="H1169" s="58">
        <v>0</v>
      </c>
      <c r="I1169" s="3">
        <v>25</v>
      </c>
      <c r="J1169" s="3">
        <f t="shared" si="309"/>
        <v>430.5</v>
      </c>
      <c r="K1169" s="55">
        <f t="shared" si="310"/>
        <v>1065</v>
      </c>
      <c r="L1169" s="55">
        <f t="shared" si="311"/>
        <v>172.5</v>
      </c>
      <c r="M1169" s="3">
        <f t="shared" si="312"/>
        <v>456</v>
      </c>
      <c r="N1169" s="55">
        <f t="shared" si="313"/>
        <v>1063.5</v>
      </c>
      <c r="O1169" s="5">
        <v>0</v>
      </c>
      <c r="P1169" s="3">
        <f t="shared" si="314"/>
        <v>3187.5</v>
      </c>
      <c r="Q1169" s="3">
        <f t="shared" si="315"/>
        <v>911.5</v>
      </c>
      <c r="R1169" s="3">
        <f t="shared" si="316"/>
        <v>2301</v>
      </c>
      <c r="S1169" s="57">
        <f t="shared" si="317"/>
        <v>14088.5</v>
      </c>
      <c r="T1169" s="1">
        <v>111</v>
      </c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</row>
    <row r="1170" spans="1:168" s="2" customFormat="1" ht="15" customHeight="1" x14ac:dyDescent="0.25">
      <c r="A1170" s="167">
        <v>147</v>
      </c>
      <c r="B1170" s="2" t="s">
        <v>1277</v>
      </c>
      <c r="C1170" s="1" t="s">
        <v>34</v>
      </c>
      <c r="D1170" s="1" t="s">
        <v>1087</v>
      </c>
      <c r="E1170" s="1" t="s">
        <v>1131</v>
      </c>
      <c r="F1170" s="1" t="s">
        <v>32</v>
      </c>
      <c r="G1170" s="3">
        <v>15097.5</v>
      </c>
      <c r="H1170" s="58">
        <v>0</v>
      </c>
      <c r="I1170" s="3">
        <v>25</v>
      </c>
      <c r="J1170" s="3">
        <f t="shared" si="309"/>
        <v>433.29825</v>
      </c>
      <c r="K1170" s="55">
        <f t="shared" si="310"/>
        <v>1071.9224999999999</v>
      </c>
      <c r="L1170" s="55">
        <f t="shared" si="311"/>
        <v>173.62125</v>
      </c>
      <c r="M1170" s="3">
        <f t="shared" si="312"/>
        <v>458.964</v>
      </c>
      <c r="N1170" s="55">
        <f t="shared" si="313"/>
        <v>1070.41275</v>
      </c>
      <c r="O1170" s="5">
        <v>0</v>
      </c>
      <c r="P1170" s="3">
        <f t="shared" si="314"/>
        <v>3208.21875</v>
      </c>
      <c r="Q1170" s="3">
        <f t="shared" si="315"/>
        <v>917.26224999999999</v>
      </c>
      <c r="R1170" s="3">
        <f t="shared" si="316"/>
        <v>2315.9564999999998</v>
      </c>
      <c r="S1170" s="57">
        <f t="shared" si="317"/>
        <v>14180.23775</v>
      </c>
      <c r="T1170" s="1">
        <v>111</v>
      </c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</row>
    <row r="1171" spans="1:168" s="2" customFormat="1" ht="15" customHeight="1" x14ac:dyDescent="0.25">
      <c r="A1171" s="167">
        <v>148</v>
      </c>
      <c r="B1171" s="109" t="s">
        <v>1278</v>
      </c>
      <c r="C1171" s="1" t="s">
        <v>34</v>
      </c>
      <c r="D1171" s="1" t="s">
        <v>1087</v>
      </c>
      <c r="E1171" s="1" t="s">
        <v>1131</v>
      </c>
      <c r="F1171" s="1" t="s">
        <v>32</v>
      </c>
      <c r="G1171" s="3">
        <v>15000</v>
      </c>
      <c r="H1171" s="58">
        <v>0</v>
      </c>
      <c r="I1171" s="3">
        <v>25</v>
      </c>
      <c r="J1171" s="3">
        <f t="shared" si="309"/>
        <v>430.5</v>
      </c>
      <c r="K1171" s="55">
        <f t="shared" si="310"/>
        <v>1065</v>
      </c>
      <c r="L1171" s="55">
        <f t="shared" si="311"/>
        <v>172.5</v>
      </c>
      <c r="M1171" s="3">
        <f t="shared" si="312"/>
        <v>456</v>
      </c>
      <c r="N1171" s="55">
        <f t="shared" si="313"/>
        <v>1063.5</v>
      </c>
      <c r="O1171" s="5">
        <v>0</v>
      </c>
      <c r="P1171" s="3">
        <f t="shared" si="314"/>
        <v>3187.5</v>
      </c>
      <c r="Q1171" s="3">
        <f t="shared" si="315"/>
        <v>911.5</v>
      </c>
      <c r="R1171" s="3">
        <f t="shared" si="316"/>
        <v>2301</v>
      </c>
      <c r="S1171" s="57">
        <f t="shared" si="317"/>
        <v>14088.5</v>
      </c>
      <c r="T1171" s="1">
        <v>111</v>
      </c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</row>
    <row r="1172" spans="1:168" s="2" customFormat="1" ht="15" customHeight="1" x14ac:dyDescent="0.25">
      <c r="A1172" s="167">
        <v>149</v>
      </c>
      <c r="B1172" s="2" t="s">
        <v>1279</v>
      </c>
      <c r="C1172" s="1" t="s">
        <v>34</v>
      </c>
      <c r="D1172" s="1" t="s">
        <v>1087</v>
      </c>
      <c r="E1172" s="1" t="s">
        <v>1131</v>
      </c>
      <c r="F1172" s="1" t="s">
        <v>32</v>
      </c>
      <c r="G1172" s="3">
        <v>15000</v>
      </c>
      <c r="H1172" s="58">
        <v>0</v>
      </c>
      <c r="I1172" s="3">
        <v>25</v>
      </c>
      <c r="J1172" s="3">
        <f t="shared" si="309"/>
        <v>430.5</v>
      </c>
      <c r="K1172" s="55">
        <f t="shared" si="310"/>
        <v>1065</v>
      </c>
      <c r="L1172" s="55">
        <f t="shared" si="311"/>
        <v>172.5</v>
      </c>
      <c r="M1172" s="3">
        <f t="shared" si="312"/>
        <v>456</v>
      </c>
      <c r="N1172" s="55">
        <f t="shared" si="313"/>
        <v>1063.5</v>
      </c>
      <c r="O1172" s="5">
        <v>0</v>
      </c>
      <c r="P1172" s="3">
        <f t="shared" si="314"/>
        <v>3187.5</v>
      </c>
      <c r="Q1172" s="3">
        <f t="shared" si="315"/>
        <v>911.5</v>
      </c>
      <c r="R1172" s="3">
        <f t="shared" si="316"/>
        <v>2301</v>
      </c>
      <c r="S1172" s="57">
        <f t="shared" si="317"/>
        <v>14088.5</v>
      </c>
      <c r="T1172" s="1">
        <v>111</v>
      </c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</row>
    <row r="1173" spans="1:168" s="2" customFormat="1" ht="15" customHeight="1" x14ac:dyDescent="0.25">
      <c r="A1173" s="167">
        <v>150</v>
      </c>
      <c r="B1173" s="2" t="s">
        <v>1280</v>
      </c>
      <c r="C1173" s="1" t="s">
        <v>34</v>
      </c>
      <c r="D1173" s="1" t="s">
        <v>1087</v>
      </c>
      <c r="E1173" s="1" t="s">
        <v>1131</v>
      </c>
      <c r="F1173" s="1" t="s">
        <v>32</v>
      </c>
      <c r="G1173" s="3">
        <v>15000</v>
      </c>
      <c r="H1173" s="58">
        <v>0</v>
      </c>
      <c r="I1173" s="3">
        <v>25</v>
      </c>
      <c r="J1173" s="3">
        <f t="shared" si="309"/>
        <v>430.5</v>
      </c>
      <c r="K1173" s="55">
        <f t="shared" si="310"/>
        <v>1065</v>
      </c>
      <c r="L1173" s="55">
        <f t="shared" si="311"/>
        <v>172.5</v>
      </c>
      <c r="M1173" s="3">
        <f t="shared" si="312"/>
        <v>456</v>
      </c>
      <c r="N1173" s="55">
        <f t="shared" si="313"/>
        <v>1063.5</v>
      </c>
      <c r="O1173" s="5">
        <v>0</v>
      </c>
      <c r="P1173" s="3">
        <f t="shared" si="314"/>
        <v>3187.5</v>
      </c>
      <c r="Q1173" s="3">
        <f t="shared" si="315"/>
        <v>911.5</v>
      </c>
      <c r="R1173" s="3">
        <f t="shared" si="316"/>
        <v>2301</v>
      </c>
      <c r="S1173" s="57">
        <f t="shared" si="317"/>
        <v>14088.5</v>
      </c>
      <c r="T1173" s="1">
        <v>111</v>
      </c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</row>
    <row r="1174" spans="1:168" s="2" customFormat="1" ht="15" customHeight="1" x14ac:dyDescent="0.25">
      <c r="A1174" s="167">
        <v>151</v>
      </c>
      <c r="B1174" s="2" t="s">
        <v>1281</v>
      </c>
      <c r="C1174" s="1" t="s">
        <v>34</v>
      </c>
      <c r="D1174" s="1" t="s">
        <v>1087</v>
      </c>
      <c r="E1174" s="1" t="s">
        <v>1131</v>
      </c>
      <c r="F1174" s="1" t="s">
        <v>32</v>
      </c>
      <c r="G1174" s="3">
        <v>15000</v>
      </c>
      <c r="H1174" s="58">
        <v>0</v>
      </c>
      <c r="I1174" s="3">
        <v>25</v>
      </c>
      <c r="J1174" s="3">
        <f t="shared" si="309"/>
        <v>430.5</v>
      </c>
      <c r="K1174" s="55">
        <f t="shared" si="310"/>
        <v>1065</v>
      </c>
      <c r="L1174" s="55">
        <f t="shared" si="311"/>
        <v>172.5</v>
      </c>
      <c r="M1174" s="3">
        <f t="shared" si="312"/>
        <v>456</v>
      </c>
      <c r="N1174" s="55">
        <f t="shared" si="313"/>
        <v>1063.5</v>
      </c>
      <c r="O1174" s="5">
        <v>0</v>
      </c>
      <c r="P1174" s="3">
        <f t="shared" si="314"/>
        <v>3187.5</v>
      </c>
      <c r="Q1174" s="3">
        <f t="shared" si="315"/>
        <v>911.5</v>
      </c>
      <c r="R1174" s="3">
        <f t="shared" si="316"/>
        <v>2301</v>
      </c>
      <c r="S1174" s="57">
        <f t="shared" si="317"/>
        <v>14088.5</v>
      </c>
      <c r="T1174" s="1">
        <v>111</v>
      </c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</row>
    <row r="1175" spans="1:168" s="2" customFormat="1" ht="15" customHeight="1" x14ac:dyDescent="0.25">
      <c r="A1175" s="167">
        <v>152</v>
      </c>
      <c r="B1175" s="2" t="s">
        <v>1282</v>
      </c>
      <c r="C1175" s="1" t="s">
        <v>34</v>
      </c>
      <c r="D1175" s="1" t="s">
        <v>1087</v>
      </c>
      <c r="E1175" s="1" t="s">
        <v>1131</v>
      </c>
      <c r="F1175" s="1" t="s">
        <v>32</v>
      </c>
      <c r="G1175" s="3">
        <v>15000</v>
      </c>
      <c r="H1175" s="58">
        <v>0</v>
      </c>
      <c r="I1175" s="3">
        <v>25</v>
      </c>
      <c r="J1175" s="3">
        <f t="shared" si="309"/>
        <v>430.5</v>
      </c>
      <c r="K1175" s="55">
        <f t="shared" si="310"/>
        <v>1065</v>
      </c>
      <c r="L1175" s="55">
        <f t="shared" si="311"/>
        <v>172.5</v>
      </c>
      <c r="M1175" s="3">
        <f t="shared" si="312"/>
        <v>456</v>
      </c>
      <c r="N1175" s="55">
        <f t="shared" si="313"/>
        <v>1063.5</v>
      </c>
      <c r="O1175" s="5">
        <v>0</v>
      </c>
      <c r="P1175" s="3">
        <f t="shared" si="314"/>
        <v>3187.5</v>
      </c>
      <c r="Q1175" s="3">
        <f t="shared" si="315"/>
        <v>911.5</v>
      </c>
      <c r="R1175" s="3">
        <f t="shared" si="316"/>
        <v>2301</v>
      </c>
      <c r="S1175" s="57">
        <f t="shared" si="317"/>
        <v>14088.5</v>
      </c>
      <c r="T1175" s="1">
        <v>111</v>
      </c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</row>
    <row r="1176" spans="1:168" s="2" customFormat="1" ht="15" customHeight="1" x14ac:dyDescent="0.25">
      <c r="A1176" s="167">
        <v>153</v>
      </c>
      <c r="B1176" s="2" t="s">
        <v>1283</v>
      </c>
      <c r="C1176" s="1" t="s">
        <v>34</v>
      </c>
      <c r="D1176" s="1" t="s">
        <v>1087</v>
      </c>
      <c r="E1176" s="1" t="s">
        <v>1131</v>
      </c>
      <c r="F1176" s="1" t="s">
        <v>32</v>
      </c>
      <c r="G1176" s="3">
        <v>15000</v>
      </c>
      <c r="H1176" s="58">
        <v>0</v>
      </c>
      <c r="I1176" s="3">
        <v>25</v>
      </c>
      <c r="J1176" s="3">
        <f t="shared" si="309"/>
        <v>430.5</v>
      </c>
      <c r="K1176" s="55">
        <f t="shared" si="310"/>
        <v>1065</v>
      </c>
      <c r="L1176" s="55">
        <f t="shared" si="311"/>
        <v>172.5</v>
      </c>
      <c r="M1176" s="3">
        <f t="shared" si="312"/>
        <v>456</v>
      </c>
      <c r="N1176" s="55">
        <f t="shared" si="313"/>
        <v>1063.5</v>
      </c>
      <c r="O1176" s="5">
        <v>0</v>
      </c>
      <c r="P1176" s="3">
        <f t="shared" si="314"/>
        <v>3187.5</v>
      </c>
      <c r="Q1176" s="3">
        <f t="shared" si="315"/>
        <v>911.5</v>
      </c>
      <c r="R1176" s="3">
        <f t="shared" si="316"/>
        <v>2301</v>
      </c>
      <c r="S1176" s="57">
        <f t="shared" si="317"/>
        <v>14088.5</v>
      </c>
      <c r="T1176" s="1">
        <v>111</v>
      </c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</row>
    <row r="1177" spans="1:168" s="2" customFormat="1" ht="15" customHeight="1" x14ac:dyDescent="0.25">
      <c r="A1177" s="167">
        <v>154</v>
      </c>
      <c r="B1177" s="122" t="s">
        <v>1284</v>
      </c>
      <c r="C1177" s="1" t="s">
        <v>34</v>
      </c>
      <c r="D1177" s="1" t="s">
        <v>1087</v>
      </c>
      <c r="E1177" s="1" t="s">
        <v>1131</v>
      </c>
      <c r="F1177" s="1" t="s">
        <v>32</v>
      </c>
      <c r="G1177" s="3">
        <v>15000</v>
      </c>
      <c r="H1177" s="58">
        <v>0</v>
      </c>
      <c r="I1177" s="3">
        <v>25</v>
      </c>
      <c r="J1177" s="3">
        <f t="shared" si="309"/>
        <v>430.5</v>
      </c>
      <c r="K1177" s="55">
        <f t="shared" si="310"/>
        <v>1065</v>
      </c>
      <c r="L1177" s="55">
        <f t="shared" si="311"/>
        <v>172.5</v>
      </c>
      <c r="M1177" s="3">
        <f t="shared" si="312"/>
        <v>456</v>
      </c>
      <c r="N1177" s="55">
        <f t="shared" si="313"/>
        <v>1063.5</v>
      </c>
      <c r="O1177" s="5">
        <v>0</v>
      </c>
      <c r="P1177" s="3">
        <f t="shared" si="314"/>
        <v>3187.5</v>
      </c>
      <c r="Q1177" s="3">
        <f t="shared" si="315"/>
        <v>911.5</v>
      </c>
      <c r="R1177" s="3">
        <f t="shared" si="316"/>
        <v>2301</v>
      </c>
      <c r="S1177" s="57">
        <f t="shared" si="317"/>
        <v>14088.5</v>
      </c>
      <c r="T1177" s="1">
        <v>111</v>
      </c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</row>
    <row r="1178" spans="1:168" s="2" customFormat="1" ht="15" customHeight="1" x14ac:dyDescent="0.25">
      <c r="A1178" s="167">
        <v>155</v>
      </c>
      <c r="B1178" s="122" t="s">
        <v>1285</v>
      </c>
      <c r="C1178" s="1" t="s">
        <v>34</v>
      </c>
      <c r="D1178" s="1" t="s">
        <v>1087</v>
      </c>
      <c r="E1178" s="1" t="s">
        <v>1131</v>
      </c>
      <c r="F1178" s="1" t="s">
        <v>32</v>
      </c>
      <c r="G1178" s="3">
        <v>15000</v>
      </c>
      <c r="H1178" s="58">
        <v>0</v>
      </c>
      <c r="I1178" s="3">
        <v>25</v>
      </c>
      <c r="J1178" s="3">
        <f t="shared" si="309"/>
        <v>430.5</v>
      </c>
      <c r="K1178" s="55">
        <f t="shared" si="310"/>
        <v>1065</v>
      </c>
      <c r="L1178" s="55">
        <f t="shared" si="311"/>
        <v>172.5</v>
      </c>
      <c r="M1178" s="3">
        <f t="shared" si="312"/>
        <v>456</v>
      </c>
      <c r="N1178" s="55">
        <f t="shared" si="313"/>
        <v>1063.5</v>
      </c>
      <c r="O1178" s="5">
        <v>0</v>
      </c>
      <c r="P1178" s="3">
        <f t="shared" si="314"/>
        <v>3187.5</v>
      </c>
      <c r="Q1178" s="3">
        <f t="shared" si="315"/>
        <v>911.5</v>
      </c>
      <c r="R1178" s="3">
        <f t="shared" si="316"/>
        <v>2301</v>
      </c>
      <c r="S1178" s="57">
        <f t="shared" si="317"/>
        <v>14088.5</v>
      </c>
      <c r="T1178" s="1">
        <v>111</v>
      </c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</row>
    <row r="1179" spans="1:168" s="2" customFormat="1" ht="15" customHeight="1" x14ac:dyDescent="0.25">
      <c r="A1179" s="167">
        <v>156</v>
      </c>
      <c r="B1179" s="109" t="s">
        <v>1286</v>
      </c>
      <c r="C1179" s="1" t="s">
        <v>34</v>
      </c>
      <c r="D1179" s="1" t="s">
        <v>1087</v>
      </c>
      <c r="E1179" s="1" t="s">
        <v>1131</v>
      </c>
      <c r="F1179" s="1" t="s">
        <v>32</v>
      </c>
      <c r="G1179" s="3">
        <v>15000</v>
      </c>
      <c r="H1179" s="58">
        <v>0</v>
      </c>
      <c r="I1179" s="3">
        <v>25</v>
      </c>
      <c r="J1179" s="3">
        <f t="shared" si="309"/>
        <v>430.5</v>
      </c>
      <c r="K1179" s="55">
        <f t="shared" si="310"/>
        <v>1065</v>
      </c>
      <c r="L1179" s="55">
        <f t="shared" si="311"/>
        <v>172.5</v>
      </c>
      <c r="M1179" s="3">
        <f t="shared" si="312"/>
        <v>456</v>
      </c>
      <c r="N1179" s="55">
        <f t="shared" si="313"/>
        <v>1063.5</v>
      </c>
      <c r="O1179" s="5">
        <v>0</v>
      </c>
      <c r="P1179" s="3">
        <f t="shared" si="314"/>
        <v>3187.5</v>
      </c>
      <c r="Q1179" s="3">
        <f t="shared" si="315"/>
        <v>911.5</v>
      </c>
      <c r="R1179" s="3">
        <f t="shared" si="316"/>
        <v>2301</v>
      </c>
      <c r="S1179" s="57">
        <f t="shared" si="317"/>
        <v>14088.5</v>
      </c>
      <c r="T1179" s="1">
        <v>111</v>
      </c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</row>
    <row r="1180" spans="1:168" s="2" customFormat="1" ht="15" customHeight="1" x14ac:dyDescent="0.25">
      <c r="A1180" s="167">
        <v>157</v>
      </c>
      <c r="B1180" s="2" t="s">
        <v>1287</v>
      </c>
      <c r="C1180" s="1" t="s">
        <v>34</v>
      </c>
      <c r="D1180" s="1" t="s">
        <v>1087</v>
      </c>
      <c r="E1180" s="1" t="s">
        <v>1131</v>
      </c>
      <c r="F1180" s="1" t="s">
        <v>32</v>
      </c>
      <c r="G1180" s="3">
        <v>15000</v>
      </c>
      <c r="H1180" s="58">
        <v>0</v>
      </c>
      <c r="I1180" s="3">
        <v>25</v>
      </c>
      <c r="J1180" s="3">
        <f t="shared" si="309"/>
        <v>430.5</v>
      </c>
      <c r="K1180" s="55">
        <f t="shared" si="310"/>
        <v>1065</v>
      </c>
      <c r="L1180" s="55">
        <f t="shared" si="311"/>
        <v>172.5</v>
      </c>
      <c r="M1180" s="3">
        <f t="shared" si="312"/>
        <v>456</v>
      </c>
      <c r="N1180" s="55">
        <f t="shared" si="313"/>
        <v>1063.5</v>
      </c>
      <c r="O1180" s="5">
        <v>0</v>
      </c>
      <c r="P1180" s="3">
        <f t="shared" si="314"/>
        <v>3187.5</v>
      </c>
      <c r="Q1180" s="3">
        <f t="shared" si="315"/>
        <v>911.5</v>
      </c>
      <c r="R1180" s="3">
        <f t="shared" si="316"/>
        <v>2301</v>
      </c>
      <c r="S1180" s="57">
        <f t="shared" si="317"/>
        <v>14088.5</v>
      </c>
      <c r="T1180" s="1">
        <v>111</v>
      </c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</row>
    <row r="1181" spans="1:168" s="2" customFormat="1" ht="15" customHeight="1" x14ac:dyDescent="0.25">
      <c r="A1181" s="167">
        <v>158</v>
      </c>
      <c r="B1181" s="2" t="s">
        <v>1288</v>
      </c>
      <c r="C1181" s="1" t="s">
        <v>34</v>
      </c>
      <c r="D1181" s="1" t="s">
        <v>1087</v>
      </c>
      <c r="E1181" s="1" t="s">
        <v>1131</v>
      </c>
      <c r="F1181" s="1" t="s">
        <v>32</v>
      </c>
      <c r="G1181" s="3">
        <v>15000</v>
      </c>
      <c r="H1181" s="58">
        <v>0</v>
      </c>
      <c r="I1181" s="3">
        <v>25</v>
      </c>
      <c r="J1181" s="3">
        <f t="shared" si="309"/>
        <v>430.5</v>
      </c>
      <c r="K1181" s="55">
        <f t="shared" si="310"/>
        <v>1065</v>
      </c>
      <c r="L1181" s="55">
        <f t="shared" si="311"/>
        <v>172.5</v>
      </c>
      <c r="M1181" s="3">
        <f t="shared" si="312"/>
        <v>456</v>
      </c>
      <c r="N1181" s="55">
        <f t="shared" si="313"/>
        <v>1063.5</v>
      </c>
      <c r="O1181" s="5">
        <v>0</v>
      </c>
      <c r="P1181" s="3">
        <f t="shared" si="314"/>
        <v>3187.5</v>
      </c>
      <c r="Q1181" s="3">
        <f t="shared" si="315"/>
        <v>911.5</v>
      </c>
      <c r="R1181" s="3">
        <f t="shared" si="316"/>
        <v>2301</v>
      </c>
      <c r="S1181" s="57">
        <f t="shared" si="317"/>
        <v>14088.5</v>
      </c>
      <c r="T1181" s="1">
        <v>111</v>
      </c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</row>
    <row r="1182" spans="1:168" s="2" customFormat="1" ht="15" customHeight="1" x14ac:dyDescent="0.25">
      <c r="A1182" s="167">
        <v>159</v>
      </c>
      <c r="B1182" s="2" t="s">
        <v>1289</v>
      </c>
      <c r="C1182" s="1" t="s">
        <v>34</v>
      </c>
      <c r="D1182" s="1" t="s">
        <v>1087</v>
      </c>
      <c r="E1182" s="1" t="s">
        <v>1131</v>
      </c>
      <c r="F1182" s="1" t="s">
        <v>32</v>
      </c>
      <c r="G1182" s="3">
        <v>15000</v>
      </c>
      <c r="H1182" s="58">
        <v>0</v>
      </c>
      <c r="I1182" s="3">
        <v>25</v>
      </c>
      <c r="J1182" s="3">
        <f t="shared" si="309"/>
        <v>430.5</v>
      </c>
      <c r="K1182" s="55">
        <f t="shared" si="310"/>
        <v>1065</v>
      </c>
      <c r="L1182" s="55">
        <f t="shared" si="311"/>
        <v>172.5</v>
      </c>
      <c r="M1182" s="3">
        <f t="shared" si="312"/>
        <v>456</v>
      </c>
      <c r="N1182" s="55">
        <f t="shared" si="313"/>
        <v>1063.5</v>
      </c>
      <c r="O1182" s="5">
        <v>0</v>
      </c>
      <c r="P1182" s="3">
        <f t="shared" si="314"/>
        <v>3187.5</v>
      </c>
      <c r="Q1182" s="3">
        <f t="shared" si="315"/>
        <v>911.5</v>
      </c>
      <c r="R1182" s="3">
        <f t="shared" si="316"/>
        <v>2301</v>
      </c>
      <c r="S1182" s="57">
        <f t="shared" si="317"/>
        <v>14088.5</v>
      </c>
      <c r="T1182" s="1">
        <v>111</v>
      </c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</row>
    <row r="1183" spans="1:168" s="2" customFormat="1" ht="15" customHeight="1" x14ac:dyDescent="0.25">
      <c r="A1183" s="167">
        <v>160</v>
      </c>
      <c r="B1183" s="2" t="s">
        <v>1290</v>
      </c>
      <c r="C1183" s="1" t="s">
        <v>34</v>
      </c>
      <c r="D1183" s="1" t="s">
        <v>1087</v>
      </c>
      <c r="E1183" s="1" t="s">
        <v>1131</v>
      </c>
      <c r="F1183" s="1" t="s">
        <v>32</v>
      </c>
      <c r="G1183" s="3">
        <v>15000</v>
      </c>
      <c r="H1183" s="58">
        <v>0</v>
      </c>
      <c r="I1183" s="3">
        <v>25</v>
      </c>
      <c r="J1183" s="3">
        <f t="shared" si="309"/>
        <v>430.5</v>
      </c>
      <c r="K1183" s="55">
        <f t="shared" si="310"/>
        <v>1065</v>
      </c>
      <c r="L1183" s="55">
        <f t="shared" si="311"/>
        <v>172.5</v>
      </c>
      <c r="M1183" s="3">
        <f t="shared" si="312"/>
        <v>456</v>
      </c>
      <c r="N1183" s="55">
        <f t="shared" si="313"/>
        <v>1063.5</v>
      </c>
      <c r="O1183" s="5">
        <v>0</v>
      </c>
      <c r="P1183" s="3">
        <f t="shared" si="314"/>
        <v>3187.5</v>
      </c>
      <c r="Q1183" s="3">
        <f t="shared" si="315"/>
        <v>911.5</v>
      </c>
      <c r="R1183" s="3">
        <f t="shared" si="316"/>
        <v>2301</v>
      </c>
      <c r="S1183" s="57">
        <f t="shared" si="317"/>
        <v>14088.5</v>
      </c>
      <c r="T1183" s="1">
        <v>111</v>
      </c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</row>
    <row r="1184" spans="1:168" s="2" customFormat="1" ht="15" customHeight="1" x14ac:dyDescent="0.25">
      <c r="A1184" s="167">
        <v>161</v>
      </c>
      <c r="B1184" s="2" t="s">
        <v>1291</v>
      </c>
      <c r="C1184" s="1" t="s">
        <v>34</v>
      </c>
      <c r="D1184" s="1" t="s">
        <v>1087</v>
      </c>
      <c r="E1184" s="1" t="s">
        <v>1131</v>
      </c>
      <c r="F1184" s="1" t="s">
        <v>32</v>
      </c>
      <c r="G1184" s="3">
        <v>15000</v>
      </c>
      <c r="H1184" s="58">
        <v>0</v>
      </c>
      <c r="I1184" s="3">
        <v>25</v>
      </c>
      <c r="J1184" s="3">
        <f t="shared" si="309"/>
        <v>430.5</v>
      </c>
      <c r="K1184" s="55">
        <f t="shared" si="310"/>
        <v>1065</v>
      </c>
      <c r="L1184" s="55">
        <f t="shared" si="311"/>
        <v>172.5</v>
      </c>
      <c r="M1184" s="3">
        <f t="shared" si="312"/>
        <v>456</v>
      </c>
      <c r="N1184" s="55">
        <f t="shared" si="313"/>
        <v>1063.5</v>
      </c>
      <c r="O1184" s="5">
        <v>1350.12</v>
      </c>
      <c r="P1184" s="3">
        <f t="shared" si="314"/>
        <v>3187.5</v>
      </c>
      <c r="Q1184" s="3">
        <f t="shared" si="315"/>
        <v>2261.62</v>
      </c>
      <c r="R1184" s="3">
        <f t="shared" si="316"/>
        <v>2301</v>
      </c>
      <c r="S1184" s="57">
        <f t="shared" si="317"/>
        <v>12738.380000000001</v>
      </c>
      <c r="T1184" s="1">
        <v>111</v>
      </c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</row>
    <row r="1185" spans="1:168" s="2" customFormat="1" ht="15" customHeight="1" x14ac:dyDescent="0.25">
      <c r="A1185" s="167">
        <v>162</v>
      </c>
      <c r="B1185" s="2" t="s">
        <v>1292</v>
      </c>
      <c r="C1185" s="1" t="s">
        <v>34</v>
      </c>
      <c r="D1185" s="1" t="s">
        <v>1087</v>
      </c>
      <c r="E1185" s="1" t="s">
        <v>1131</v>
      </c>
      <c r="F1185" s="1" t="s">
        <v>32</v>
      </c>
      <c r="G1185" s="3">
        <v>15000</v>
      </c>
      <c r="H1185" s="58">
        <v>0</v>
      </c>
      <c r="I1185" s="3">
        <v>25</v>
      </c>
      <c r="J1185" s="3">
        <f t="shared" si="309"/>
        <v>430.5</v>
      </c>
      <c r="K1185" s="55">
        <f t="shared" si="310"/>
        <v>1065</v>
      </c>
      <c r="L1185" s="55">
        <f t="shared" si="311"/>
        <v>172.5</v>
      </c>
      <c r="M1185" s="3">
        <f t="shared" si="312"/>
        <v>456</v>
      </c>
      <c r="N1185" s="55">
        <f t="shared" si="313"/>
        <v>1063.5</v>
      </c>
      <c r="O1185" s="5">
        <v>0</v>
      </c>
      <c r="P1185" s="3">
        <f t="shared" si="314"/>
        <v>3187.5</v>
      </c>
      <c r="Q1185" s="3">
        <f t="shared" si="315"/>
        <v>911.5</v>
      </c>
      <c r="R1185" s="3">
        <f t="shared" si="316"/>
        <v>2301</v>
      </c>
      <c r="S1185" s="57">
        <f t="shared" si="317"/>
        <v>14088.5</v>
      </c>
      <c r="T1185" s="1">
        <v>111</v>
      </c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</row>
    <row r="1186" spans="1:168" s="2" customFormat="1" ht="15" customHeight="1" x14ac:dyDescent="0.25">
      <c r="A1186" s="167">
        <v>163</v>
      </c>
      <c r="B1186" s="122" t="s">
        <v>1293</v>
      </c>
      <c r="C1186" s="1" t="s">
        <v>34</v>
      </c>
      <c r="D1186" s="1" t="s">
        <v>1087</v>
      </c>
      <c r="E1186" s="1" t="s">
        <v>1131</v>
      </c>
      <c r="F1186" s="1" t="s">
        <v>32</v>
      </c>
      <c r="G1186" s="3">
        <v>15000</v>
      </c>
      <c r="H1186" s="58">
        <v>0</v>
      </c>
      <c r="I1186" s="3">
        <v>25</v>
      </c>
      <c r="J1186" s="3">
        <f t="shared" si="309"/>
        <v>430.5</v>
      </c>
      <c r="K1186" s="55">
        <f t="shared" si="310"/>
        <v>1065</v>
      </c>
      <c r="L1186" s="55">
        <f t="shared" si="311"/>
        <v>172.5</v>
      </c>
      <c r="M1186" s="3">
        <f t="shared" si="312"/>
        <v>456</v>
      </c>
      <c r="N1186" s="55">
        <f t="shared" si="313"/>
        <v>1063.5</v>
      </c>
      <c r="O1186" s="5">
        <v>0</v>
      </c>
      <c r="P1186" s="3">
        <f t="shared" si="314"/>
        <v>3187.5</v>
      </c>
      <c r="Q1186" s="3">
        <f t="shared" si="315"/>
        <v>911.5</v>
      </c>
      <c r="R1186" s="3">
        <f t="shared" si="316"/>
        <v>2301</v>
      </c>
      <c r="S1186" s="57">
        <f t="shared" si="317"/>
        <v>14088.5</v>
      </c>
      <c r="T1186" s="1">
        <v>111</v>
      </c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</row>
    <row r="1187" spans="1:168" s="2" customFormat="1" ht="15" customHeight="1" x14ac:dyDescent="0.25">
      <c r="A1187" s="167">
        <v>164</v>
      </c>
      <c r="B1187" s="122" t="s">
        <v>1294</v>
      </c>
      <c r="C1187" s="1" t="s">
        <v>34</v>
      </c>
      <c r="D1187" s="1" t="s">
        <v>1087</v>
      </c>
      <c r="E1187" s="1" t="s">
        <v>1131</v>
      </c>
      <c r="F1187" s="1" t="s">
        <v>32</v>
      </c>
      <c r="G1187" s="3">
        <v>15000</v>
      </c>
      <c r="H1187" s="58">
        <v>0</v>
      </c>
      <c r="I1187" s="3">
        <v>25</v>
      </c>
      <c r="J1187" s="3">
        <f t="shared" si="309"/>
        <v>430.5</v>
      </c>
      <c r="K1187" s="55">
        <f t="shared" si="310"/>
        <v>1065</v>
      </c>
      <c r="L1187" s="55">
        <f t="shared" si="311"/>
        <v>172.5</v>
      </c>
      <c r="M1187" s="3">
        <f t="shared" si="312"/>
        <v>456</v>
      </c>
      <c r="N1187" s="55">
        <f t="shared" si="313"/>
        <v>1063.5</v>
      </c>
      <c r="O1187" s="5">
        <v>0</v>
      </c>
      <c r="P1187" s="3">
        <f t="shared" si="314"/>
        <v>3187.5</v>
      </c>
      <c r="Q1187" s="3">
        <f t="shared" si="315"/>
        <v>911.5</v>
      </c>
      <c r="R1187" s="3">
        <f t="shared" si="316"/>
        <v>2301</v>
      </c>
      <c r="S1187" s="57">
        <f t="shared" si="317"/>
        <v>14088.5</v>
      </c>
      <c r="T1187" s="1">
        <v>111</v>
      </c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</row>
    <row r="1188" spans="1:168" s="2" customFormat="1" ht="15" customHeight="1" x14ac:dyDescent="0.25">
      <c r="A1188" s="167">
        <v>165</v>
      </c>
      <c r="B1188" s="2" t="s">
        <v>1295</v>
      </c>
      <c r="C1188" s="1" t="s">
        <v>34</v>
      </c>
      <c r="D1188" s="1" t="s">
        <v>1087</v>
      </c>
      <c r="E1188" s="1" t="s">
        <v>1131</v>
      </c>
      <c r="F1188" s="1" t="s">
        <v>32</v>
      </c>
      <c r="G1188" s="3">
        <v>15000</v>
      </c>
      <c r="H1188" s="58">
        <v>0</v>
      </c>
      <c r="I1188" s="3">
        <v>25</v>
      </c>
      <c r="J1188" s="3">
        <f t="shared" si="309"/>
        <v>430.5</v>
      </c>
      <c r="K1188" s="55">
        <f t="shared" si="310"/>
        <v>1065</v>
      </c>
      <c r="L1188" s="55">
        <f t="shared" si="311"/>
        <v>172.5</v>
      </c>
      <c r="M1188" s="3">
        <f t="shared" si="312"/>
        <v>456</v>
      </c>
      <c r="N1188" s="55">
        <f t="shared" si="313"/>
        <v>1063.5</v>
      </c>
      <c r="O1188" s="5">
        <v>0</v>
      </c>
      <c r="P1188" s="3">
        <f t="shared" si="314"/>
        <v>3187.5</v>
      </c>
      <c r="Q1188" s="3">
        <f t="shared" si="315"/>
        <v>911.5</v>
      </c>
      <c r="R1188" s="3">
        <f t="shared" si="316"/>
        <v>2301</v>
      </c>
      <c r="S1188" s="57">
        <f t="shared" si="317"/>
        <v>14088.5</v>
      </c>
      <c r="T1188" s="1">
        <v>111</v>
      </c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</row>
    <row r="1189" spans="1:168" s="2" customFormat="1" ht="15" customHeight="1" x14ac:dyDescent="0.25">
      <c r="A1189" s="167">
        <v>166</v>
      </c>
      <c r="B1189" s="2" t="s">
        <v>1296</v>
      </c>
      <c r="C1189" s="1" t="s">
        <v>34</v>
      </c>
      <c r="D1189" s="1" t="s">
        <v>1087</v>
      </c>
      <c r="E1189" s="1" t="s">
        <v>1131</v>
      </c>
      <c r="F1189" s="1" t="s">
        <v>32</v>
      </c>
      <c r="G1189" s="3">
        <v>15000</v>
      </c>
      <c r="H1189" s="58">
        <v>0</v>
      </c>
      <c r="I1189" s="3">
        <v>25</v>
      </c>
      <c r="J1189" s="3">
        <f t="shared" si="309"/>
        <v>430.5</v>
      </c>
      <c r="K1189" s="55">
        <f t="shared" si="310"/>
        <v>1065</v>
      </c>
      <c r="L1189" s="55">
        <f t="shared" si="311"/>
        <v>172.5</v>
      </c>
      <c r="M1189" s="3">
        <f t="shared" si="312"/>
        <v>456</v>
      </c>
      <c r="N1189" s="55">
        <f t="shared" si="313"/>
        <v>1063.5</v>
      </c>
      <c r="O1189" s="5">
        <v>0</v>
      </c>
      <c r="P1189" s="3">
        <f t="shared" si="314"/>
        <v>3187.5</v>
      </c>
      <c r="Q1189" s="3">
        <f t="shared" si="315"/>
        <v>911.5</v>
      </c>
      <c r="R1189" s="3">
        <f t="shared" si="316"/>
        <v>2301</v>
      </c>
      <c r="S1189" s="57">
        <f t="shared" si="317"/>
        <v>14088.5</v>
      </c>
      <c r="T1189" s="1">
        <v>111</v>
      </c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</row>
    <row r="1190" spans="1:168" s="2" customFormat="1" ht="15" customHeight="1" x14ac:dyDescent="0.25">
      <c r="A1190" s="167">
        <v>167</v>
      </c>
      <c r="B1190" s="2" t="s">
        <v>1297</v>
      </c>
      <c r="C1190" s="1" t="s">
        <v>34</v>
      </c>
      <c r="D1190" s="1" t="s">
        <v>1087</v>
      </c>
      <c r="E1190" s="1" t="s">
        <v>1131</v>
      </c>
      <c r="F1190" s="1" t="s">
        <v>32</v>
      </c>
      <c r="G1190" s="3">
        <v>15000</v>
      </c>
      <c r="H1190" s="58">
        <v>0</v>
      </c>
      <c r="I1190" s="3">
        <v>25</v>
      </c>
      <c r="J1190" s="3">
        <f t="shared" si="309"/>
        <v>430.5</v>
      </c>
      <c r="K1190" s="55">
        <f t="shared" si="310"/>
        <v>1065</v>
      </c>
      <c r="L1190" s="55">
        <f t="shared" si="311"/>
        <v>172.5</v>
      </c>
      <c r="M1190" s="3">
        <f t="shared" si="312"/>
        <v>456</v>
      </c>
      <c r="N1190" s="55">
        <f t="shared" si="313"/>
        <v>1063.5</v>
      </c>
      <c r="O1190" s="5">
        <v>0</v>
      </c>
      <c r="P1190" s="3">
        <f t="shared" si="314"/>
        <v>3187.5</v>
      </c>
      <c r="Q1190" s="3">
        <f t="shared" si="315"/>
        <v>911.5</v>
      </c>
      <c r="R1190" s="3">
        <f t="shared" si="316"/>
        <v>2301</v>
      </c>
      <c r="S1190" s="57">
        <f t="shared" si="317"/>
        <v>14088.5</v>
      </c>
      <c r="T1190" s="1">
        <v>111</v>
      </c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</row>
    <row r="1191" spans="1:168" s="2" customFormat="1" ht="15" customHeight="1" x14ac:dyDescent="0.25">
      <c r="A1191" s="167">
        <v>168</v>
      </c>
      <c r="B1191" s="2" t="s">
        <v>1298</v>
      </c>
      <c r="C1191" s="1" t="s">
        <v>34</v>
      </c>
      <c r="D1191" s="1" t="s">
        <v>1087</v>
      </c>
      <c r="E1191" s="1" t="s">
        <v>1131</v>
      </c>
      <c r="F1191" s="1" t="s">
        <v>32</v>
      </c>
      <c r="G1191" s="3">
        <v>15000</v>
      </c>
      <c r="H1191" s="58">
        <v>0</v>
      </c>
      <c r="I1191" s="3">
        <v>25</v>
      </c>
      <c r="J1191" s="3">
        <f t="shared" si="309"/>
        <v>430.5</v>
      </c>
      <c r="K1191" s="55">
        <f t="shared" si="310"/>
        <v>1065</v>
      </c>
      <c r="L1191" s="55">
        <f t="shared" si="311"/>
        <v>172.5</v>
      </c>
      <c r="M1191" s="3">
        <f t="shared" si="312"/>
        <v>456</v>
      </c>
      <c r="N1191" s="55">
        <f t="shared" si="313"/>
        <v>1063.5</v>
      </c>
      <c r="O1191" s="5">
        <v>0</v>
      </c>
      <c r="P1191" s="3">
        <f t="shared" si="314"/>
        <v>3187.5</v>
      </c>
      <c r="Q1191" s="3">
        <f t="shared" si="315"/>
        <v>911.5</v>
      </c>
      <c r="R1191" s="3">
        <f t="shared" si="316"/>
        <v>2301</v>
      </c>
      <c r="S1191" s="57">
        <f t="shared" si="317"/>
        <v>14088.5</v>
      </c>
      <c r="T1191" s="1">
        <v>111</v>
      </c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</row>
    <row r="1192" spans="1:168" s="2" customFormat="1" ht="15" customHeight="1" x14ac:dyDescent="0.25">
      <c r="A1192" s="167">
        <v>169</v>
      </c>
      <c r="B1192" s="2" t="s">
        <v>1299</v>
      </c>
      <c r="C1192" s="1" t="s">
        <v>34</v>
      </c>
      <c r="D1192" s="1" t="s">
        <v>1087</v>
      </c>
      <c r="E1192" s="1" t="s">
        <v>1131</v>
      </c>
      <c r="F1192" s="1" t="s">
        <v>32</v>
      </c>
      <c r="G1192" s="3">
        <v>15000</v>
      </c>
      <c r="H1192" s="58">
        <v>0</v>
      </c>
      <c r="I1192" s="3">
        <v>25</v>
      </c>
      <c r="J1192" s="3">
        <f t="shared" si="309"/>
        <v>430.5</v>
      </c>
      <c r="K1192" s="55">
        <f t="shared" si="310"/>
        <v>1065</v>
      </c>
      <c r="L1192" s="55">
        <f t="shared" si="311"/>
        <v>172.5</v>
      </c>
      <c r="M1192" s="3">
        <f t="shared" si="312"/>
        <v>456</v>
      </c>
      <c r="N1192" s="55">
        <f t="shared" si="313"/>
        <v>1063.5</v>
      </c>
      <c r="O1192" s="5">
        <v>0</v>
      </c>
      <c r="P1192" s="3">
        <f t="shared" si="314"/>
        <v>3187.5</v>
      </c>
      <c r="Q1192" s="3">
        <f t="shared" si="315"/>
        <v>911.5</v>
      </c>
      <c r="R1192" s="3">
        <f t="shared" si="316"/>
        <v>2301</v>
      </c>
      <c r="S1192" s="57">
        <f t="shared" si="317"/>
        <v>14088.5</v>
      </c>
      <c r="T1192" s="1">
        <v>111</v>
      </c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</row>
    <row r="1193" spans="1:168" s="2" customFormat="1" ht="15" customHeight="1" x14ac:dyDescent="0.25">
      <c r="A1193" s="167">
        <v>170</v>
      </c>
      <c r="B1193" s="122" t="s">
        <v>1300</v>
      </c>
      <c r="C1193" s="1" t="s">
        <v>34</v>
      </c>
      <c r="D1193" s="1" t="s">
        <v>1087</v>
      </c>
      <c r="E1193" s="1" t="s">
        <v>1131</v>
      </c>
      <c r="F1193" s="1" t="s">
        <v>32</v>
      </c>
      <c r="G1193" s="3">
        <v>15000</v>
      </c>
      <c r="H1193" s="58">
        <v>0</v>
      </c>
      <c r="I1193" s="3">
        <v>25</v>
      </c>
      <c r="J1193" s="3">
        <f t="shared" si="309"/>
        <v>430.5</v>
      </c>
      <c r="K1193" s="55">
        <f t="shared" si="310"/>
        <v>1065</v>
      </c>
      <c r="L1193" s="55">
        <f t="shared" si="311"/>
        <v>172.5</v>
      </c>
      <c r="M1193" s="3">
        <f t="shared" si="312"/>
        <v>456</v>
      </c>
      <c r="N1193" s="55">
        <f t="shared" si="313"/>
        <v>1063.5</v>
      </c>
      <c r="O1193" s="5">
        <v>0</v>
      </c>
      <c r="P1193" s="3">
        <f t="shared" si="314"/>
        <v>3187.5</v>
      </c>
      <c r="Q1193" s="3">
        <f t="shared" si="315"/>
        <v>911.5</v>
      </c>
      <c r="R1193" s="3">
        <f t="shared" si="316"/>
        <v>2301</v>
      </c>
      <c r="S1193" s="57">
        <f t="shared" si="317"/>
        <v>14088.5</v>
      </c>
      <c r="T1193" s="1">
        <v>111</v>
      </c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</row>
    <row r="1194" spans="1:168" s="2" customFormat="1" ht="15" customHeight="1" x14ac:dyDescent="0.25">
      <c r="A1194" s="167">
        <v>171</v>
      </c>
      <c r="B1194" s="2" t="s">
        <v>1301</v>
      </c>
      <c r="C1194" s="1" t="s">
        <v>34</v>
      </c>
      <c r="D1194" s="1" t="s">
        <v>1087</v>
      </c>
      <c r="E1194" s="1" t="s">
        <v>1131</v>
      </c>
      <c r="F1194" s="1" t="s">
        <v>32</v>
      </c>
      <c r="G1194" s="3">
        <v>15000</v>
      </c>
      <c r="H1194" s="58">
        <v>0</v>
      </c>
      <c r="I1194" s="3">
        <v>25</v>
      </c>
      <c r="J1194" s="3">
        <f t="shared" si="309"/>
        <v>430.5</v>
      </c>
      <c r="K1194" s="55">
        <f t="shared" si="310"/>
        <v>1065</v>
      </c>
      <c r="L1194" s="55">
        <f t="shared" si="311"/>
        <v>172.5</v>
      </c>
      <c r="M1194" s="3">
        <f t="shared" si="312"/>
        <v>456</v>
      </c>
      <c r="N1194" s="55">
        <f t="shared" si="313"/>
        <v>1063.5</v>
      </c>
      <c r="O1194" s="5">
        <v>0</v>
      </c>
      <c r="P1194" s="3">
        <f t="shared" si="314"/>
        <v>3187.5</v>
      </c>
      <c r="Q1194" s="3">
        <f t="shared" si="315"/>
        <v>911.5</v>
      </c>
      <c r="R1194" s="3">
        <f t="shared" si="316"/>
        <v>2301</v>
      </c>
      <c r="S1194" s="57">
        <f t="shared" si="317"/>
        <v>14088.5</v>
      </c>
      <c r="T1194" s="1">
        <v>111</v>
      </c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</row>
    <row r="1195" spans="1:168" s="2" customFormat="1" ht="15" customHeight="1" x14ac:dyDescent="0.25">
      <c r="A1195" s="167">
        <v>172</v>
      </c>
      <c r="B1195" s="88" t="s">
        <v>1302</v>
      </c>
      <c r="C1195" s="89" t="s">
        <v>34</v>
      </c>
      <c r="D1195" s="1" t="s">
        <v>1087</v>
      </c>
      <c r="E1195" s="89" t="s">
        <v>1131</v>
      </c>
      <c r="F1195" s="89" t="s">
        <v>32</v>
      </c>
      <c r="G1195" s="90">
        <v>15000</v>
      </c>
      <c r="H1195" s="91">
        <v>0</v>
      </c>
      <c r="I1195" s="90">
        <v>25</v>
      </c>
      <c r="J1195" s="90">
        <f t="shared" si="309"/>
        <v>430.5</v>
      </c>
      <c r="K1195" s="92">
        <f t="shared" si="310"/>
        <v>1065</v>
      </c>
      <c r="L1195" s="92">
        <f t="shared" si="311"/>
        <v>172.5</v>
      </c>
      <c r="M1195" s="90">
        <f t="shared" si="312"/>
        <v>456</v>
      </c>
      <c r="N1195" s="92">
        <f t="shared" si="313"/>
        <v>1063.5</v>
      </c>
      <c r="O1195" s="5">
        <v>0</v>
      </c>
      <c r="P1195" s="3">
        <f t="shared" si="314"/>
        <v>3187.5</v>
      </c>
      <c r="Q1195" s="90">
        <f t="shared" si="315"/>
        <v>911.5</v>
      </c>
      <c r="R1195" s="90">
        <f t="shared" si="316"/>
        <v>2301</v>
      </c>
      <c r="S1195" s="5">
        <f t="shared" si="317"/>
        <v>14088.5</v>
      </c>
      <c r="T1195" s="89">
        <v>111</v>
      </c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</row>
    <row r="1196" spans="1:168" s="2" customFormat="1" ht="15" customHeight="1" x14ac:dyDescent="0.25">
      <c r="A1196" s="167">
        <v>173</v>
      </c>
      <c r="B1196" s="2" t="s">
        <v>1303</v>
      </c>
      <c r="C1196" s="1" t="s">
        <v>34</v>
      </c>
      <c r="D1196" s="1" t="s">
        <v>1087</v>
      </c>
      <c r="E1196" s="1" t="s">
        <v>1131</v>
      </c>
      <c r="F1196" s="1" t="s">
        <v>32</v>
      </c>
      <c r="G1196" s="3">
        <v>15000</v>
      </c>
      <c r="H1196" s="58">
        <v>0</v>
      </c>
      <c r="I1196" s="3">
        <v>25</v>
      </c>
      <c r="J1196" s="3">
        <f t="shared" si="309"/>
        <v>430.5</v>
      </c>
      <c r="K1196" s="55">
        <f t="shared" si="310"/>
        <v>1065</v>
      </c>
      <c r="L1196" s="55">
        <f t="shared" si="311"/>
        <v>172.5</v>
      </c>
      <c r="M1196" s="3">
        <f t="shared" si="312"/>
        <v>456</v>
      </c>
      <c r="N1196" s="55">
        <f t="shared" si="313"/>
        <v>1063.5</v>
      </c>
      <c r="O1196" s="5">
        <v>0</v>
      </c>
      <c r="P1196" s="3">
        <f t="shared" si="314"/>
        <v>3187.5</v>
      </c>
      <c r="Q1196" s="3">
        <f t="shared" si="315"/>
        <v>911.5</v>
      </c>
      <c r="R1196" s="3">
        <f t="shared" si="316"/>
        <v>2301</v>
      </c>
      <c r="S1196" s="57">
        <f t="shared" si="317"/>
        <v>14088.5</v>
      </c>
      <c r="T1196" s="1">
        <v>111</v>
      </c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</row>
    <row r="1197" spans="1:168" s="2" customFormat="1" ht="15" customHeight="1" x14ac:dyDescent="0.25">
      <c r="A1197" s="167">
        <v>174</v>
      </c>
      <c r="B1197" s="2" t="s">
        <v>1304</v>
      </c>
      <c r="C1197" s="1" t="s">
        <v>34</v>
      </c>
      <c r="D1197" s="1" t="s">
        <v>1087</v>
      </c>
      <c r="E1197" s="1" t="s">
        <v>1131</v>
      </c>
      <c r="F1197" s="1" t="s">
        <v>32</v>
      </c>
      <c r="G1197" s="3">
        <v>15000</v>
      </c>
      <c r="H1197" s="58">
        <v>0</v>
      </c>
      <c r="I1197" s="3">
        <v>25</v>
      </c>
      <c r="J1197" s="3">
        <f t="shared" si="309"/>
        <v>430.5</v>
      </c>
      <c r="K1197" s="55">
        <f t="shared" si="310"/>
        <v>1065</v>
      </c>
      <c r="L1197" s="55">
        <f t="shared" si="311"/>
        <v>172.5</v>
      </c>
      <c r="M1197" s="3">
        <f t="shared" si="312"/>
        <v>456</v>
      </c>
      <c r="N1197" s="55">
        <f t="shared" si="313"/>
        <v>1063.5</v>
      </c>
      <c r="O1197" s="5">
        <v>0</v>
      </c>
      <c r="P1197" s="3">
        <f t="shared" si="314"/>
        <v>3187.5</v>
      </c>
      <c r="Q1197" s="3">
        <f t="shared" si="315"/>
        <v>911.5</v>
      </c>
      <c r="R1197" s="3">
        <f t="shared" si="316"/>
        <v>2301</v>
      </c>
      <c r="S1197" s="57">
        <f t="shared" si="317"/>
        <v>14088.5</v>
      </c>
      <c r="T1197" s="1">
        <v>111</v>
      </c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</row>
    <row r="1198" spans="1:168" s="2" customFormat="1" ht="15" customHeight="1" x14ac:dyDescent="0.25">
      <c r="A1198" s="167">
        <v>175</v>
      </c>
      <c r="B1198" s="2" t="s">
        <v>1305</v>
      </c>
      <c r="C1198" s="1" t="s">
        <v>34</v>
      </c>
      <c r="D1198" s="1" t="s">
        <v>1087</v>
      </c>
      <c r="E1198" s="1" t="s">
        <v>1131</v>
      </c>
      <c r="F1198" s="1" t="s">
        <v>32</v>
      </c>
      <c r="G1198" s="3">
        <v>15000</v>
      </c>
      <c r="H1198" s="58">
        <v>0</v>
      </c>
      <c r="I1198" s="3">
        <v>25</v>
      </c>
      <c r="J1198" s="3">
        <f t="shared" si="309"/>
        <v>430.5</v>
      </c>
      <c r="K1198" s="55">
        <f t="shared" si="310"/>
        <v>1065</v>
      </c>
      <c r="L1198" s="55">
        <f t="shared" si="311"/>
        <v>172.5</v>
      </c>
      <c r="M1198" s="3">
        <f t="shared" si="312"/>
        <v>456</v>
      </c>
      <c r="N1198" s="55">
        <f t="shared" si="313"/>
        <v>1063.5</v>
      </c>
      <c r="O1198" s="5">
        <v>0</v>
      </c>
      <c r="P1198" s="3">
        <f t="shared" si="314"/>
        <v>3187.5</v>
      </c>
      <c r="Q1198" s="3">
        <f t="shared" si="315"/>
        <v>911.5</v>
      </c>
      <c r="R1198" s="3">
        <f t="shared" si="316"/>
        <v>2301</v>
      </c>
      <c r="S1198" s="57">
        <f t="shared" si="317"/>
        <v>14088.5</v>
      </c>
      <c r="T1198" s="1">
        <v>111</v>
      </c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</row>
    <row r="1199" spans="1:168" s="2" customFormat="1" ht="15" customHeight="1" x14ac:dyDescent="0.25">
      <c r="A1199" s="167">
        <v>176</v>
      </c>
      <c r="B1199" s="109" t="s">
        <v>1306</v>
      </c>
      <c r="C1199" s="1" t="s">
        <v>34</v>
      </c>
      <c r="D1199" s="1" t="s">
        <v>1087</v>
      </c>
      <c r="E1199" s="1" t="s">
        <v>1131</v>
      </c>
      <c r="F1199" s="1" t="s">
        <v>32</v>
      </c>
      <c r="G1199" s="3">
        <v>15000</v>
      </c>
      <c r="H1199" s="58">
        <v>0</v>
      </c>
      <c r="I1199" s="3">
        <v>25</v>
      </c>
      <c r="J1199" s="3">
        <f t="shared" si="309"/>
        <v>430.5</v>
      </c>
      <c r="K1199" s="55">
        <f t="shared" si="310"/>
        <v>1065</v>
      </c>
      <c r="L1199" s="55">
        <f t="shared" si="311"/>
        <v>172.5</v>
      </c>
      <c r="M1199" s="3">
        <f t="shared" si="312"/>
        <v>456</v>
      </c>
      <c r="N1199" s="55">
        <f t="shared" si="313"/>
        <v>1063.5</v>
      </c>
      <c r="O1199" s="5">
        <v>1350.12</v>
      </c>
      <c r="P1199" s="3">
        <f t="shared" si="314"/>
        <v>3187.5</v>
      </c>
      <c r="Q1199" s="3">
        <f t="shared" si="315"/>
        <v>2261.62</v>
      </c>
      <c r="R1199" s="3">
        <f t="shared" si="316"/>
        <v>2301</v>
      </c>
      <c r="S1199" s="57">
        <f t="shared" si="317"/>
        <v>12738.380000000001</v>
      </c>
      <c r="T1199" s="1">
        <v>111</v>
      </c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</row>
    <row r="1200" spans="1:168" s="2" customFormat="1" ht="15" customHeight="1" x14ac:dyDescent="0.25">
      <c r="A1200" s="167">
        <v>177</v>
      </c>
      <c r="B1200" s="2" t="s">
        <v>1307</v>
      </c>
      <c r="C1200" s="1" t="s">
        <v>34</v>
      </c>
      <c r="D1200" s="1" t="s">
        <v>1087</v>
      </c>
      <c r="E1200" s="1" t="s">
        <v>1308</v>
      </c>
      <c r="F1200" s="1" t="s">
        <v>32</v>
      </c>
      <c r="G1200" s="3">
        <v>10000</v>
      </c>
      <c r="H1200" s="58">
        <v>0</v>
      </c>
      <c r="I1200" s="3">
        <v>25</v>
      </c>
      <c r="J1200" s="3">
        <f t="shared" si="309"/>
        <v>287</v>
      </c>
      <c r="K1200" s="55">
        <f t="shared" si="310"/>
        <v>709.99999999999989</v>
      </c>
      <c r="L1200" s="55">
        <f t="shared" si="311"/>
        <v>115</v>
      </c>
      <c r="M1200" s="3">
        <f t="shared" si="312"/>
        <v>304</v>
      </c>
      <c r="N1200" s="55">
        <f t="shared" si="313"/>
        <v>709</v>
      </c>
      <c r="O1200" s="5">
        <v>0</v>
      </c>
      <c r="P1200" s="3">
        <f t="shared" si="314"/>
        <v>2125</v>
      </c>
      <c r="Q1200" s="3">
        <f t="shared" si="315"/>
        <v>616</v>
      </c>
      <c r="R1200" s="3">
        <f t="shared" si="316"/>
        <v>1534</v>
      </c>
      <c r="S1200" s="57">
        <f t="shared" si="317"/>
        <v>9384</v>
      </c>
      <c r="T1200" s="1">
        <v>111</v>
      </c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</row>
    <row r="1201" spans="1:168" s="2" customFormat="1" ht="15" customHeight="1" x14ac:dyDescent="0.25">
      <c r="A1201" s="167">
        <v>178</v>
      </c>
      <c r="B1201" s="2" t="s">
        <v>1309</v>
      </c>
      <c r="C1201" s="1" t="s">
        <v>34</v>
      </c>
      <c r="D1201" s="1" t="s">
        <v>1087</v>
      </c>
      <c r="E1201" s="1" t="s">
        <v>1131</v>
      </c>
      <c r="F1201" s="1" t="s">
        <v>32</v>
      </c>
      <c r="G1201" s="3">
        <v>15000</v>
      </c>
      <c r="H1201" s="58">
        <v>0</v>
      </c>
      <c r="I1201" s="3">
        <v>25</v>
      </c>
      <c r="J1201" s="3">
        <f t="shared" si="309"/>
        <v>430.5</v>
      </c>
      <c r="K1201" s="55">
        <f t="shared" si="310"/>
        <v>1065</v>
      </c>
      <c r="L1201" s="55">
        <f t="shared" si="311"/>
        <v>172.5</v>
      </c>
      <c r="M1201" s="3">
        <f t="shared" si="312"/>
        <v>456</v>
      </c>
      <c r="N1201" s="55">
        <f t="shared" si="313"/>
        <v>1063.5</v>
      </c>
      <c r="O1201" s="5">
        <v>0</v>
      </c>
      <c r="P1201" s="3">
        <f t="shared" si="314"/>
        <v>3187.5</v>
      </c>
      <c r="Q1201" s="3">
        <f t="shared" si="315"/>
        <v>911.5</v>
      </c>
      <c r="R1201" s="3">
        <f t="shared" si="316"/>
        <v>2301</v>
      </c>
      <c r="S1201" s="57">
        <f t="shared" si="317"/>
        <v>14088.5</v>
      </c>
      <c r="T1201" s="1">
        <v>111</v>
      </c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</row>
    <row r="1202" spans="1:168" s="2" customFormat="1" ht="15" customHeight="1" x14ac:dyDescent="0.25">
      <c r="A1202" s="167">
        <v>179</v>
      </c>
      <c r="B1202" s="122" t="s">
        <v>1310</v>
      </c>
      <c r="C1202" s="1" t="s">
        <v>34</v>
      </c>
      <c r="D1202" s="1" t="s">
        <v>1087</v>
      </c>
      <c r="E1202" s="1" t="s">
        <v>1131</v>
      </c>
      <c r="F1202" s="1" t="s">
        <v>32</v>
      </c>
      <c r="G1202" s="3">
        <v>15000</v>
      </c>
      <c r="H1202" s="58">
        <v>0</v>
      </c>
      <c r="I1202" s="3">
        <v>25</v>
      </c>
      <c r="J1202" s="3">
        <f t="shared" si="309"/>
        <v>430.5</v>
      </c>
      <c r="K1202" s="55">
        <f t="shared" si="310"/>
        <v>1065</v>
      </c>
      <c r="L1202" s="55">
        <f t="shared" si="311"/>
        <v>172.5</v>
      </c>
      <c r="M1202" s="3">
        <f t="shared" si="312"/>
        <v>456</v>
      </c>
      <c r="N1202" s="55">
        <f t="shared" si="313"/>
        <v>1063.5</v>
      </c>
      <c r="O1202" s="5">
        <v>0</v>
      </c>
      <c r="P1202" s="3">
        <f t="shared" si="314"/>
        <v>3187.5</v>
      </c>
      <c r="Q1202" s="3">
        <f t="shared" si="315"/>
        <v>911.5</v>
      </c>
      <c r="R1202" s="3">
        <f t="shared" si="316"/>
        <v>2301</v>
      </c>
      <c r="S1202" s="57">
        <f t="shared" si="317"/>
        <v>14088.5</v>
      </c>
      <c r="T1202" s="1">
        <v>111</v>
      </c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</row>
    <row r="1203" spans="1:168" s="2" customFormat="1" ht="15" customHeight="1" x14ac:dyDescent="0.25">
      <c r="A1203" s="167">
        <v>180</v>
      </c>
      <c r="B1203" s="122" t="s">
        <v>1311</v>
      </c>
      <c r="C1203" s="1" t="s">
        <v>34</v>
      </c>
      <c r="D1203" s="1" t="s">
        <v>1087</v>
      </c>
      <c r="E1203" s="1" t="s">
        <v>1131</v>
      </c>
      <c r="F1203" s="1" t="s">
        <v>32</v>
      </c>
      <c r="G1203" s="3">
        <v>15000</v>
      </c>
      <c r="H1203" s="58">
        <v>0</v>
      </c>
      <c r="I1203" s="3">
        <v>25</v>
      </c>
      <c r="J1203" s="3">
        <f t="shared" si="309"/>
        <v>430.5</v>
      </c>
      <c r="K1203" s="55">
        <f t="shared" si="310"/>
        <v>1065</v>
      </c>
      <c r="L1203" s="55">
        <f t="shared" si="311"/>
        <v>172.5</v>
      </c>
      <c r="M1203" s="3">
        <f t="shared" si="312"/>
        <v>456</v>
      </c>
      <c r="N1203" s="55">
        <f t="shared" si="313"/>
        <v>1063.5</v>
      </c>
      <c r="O1203" s="5">
        <v>0</v>
      </c>
      <c r="P1203" s="3">
        <f t="shared" si="314"/>
        <v>3187.5</v>
      </c>
      <c r="Q1203" s="3">
        <f t="shared" si="315"/>
        <v>911.5</v>
      </c>
      <c r="R1203" s="3">
        <f t="shared" si="316"/>
        <v>2301</v>
      </c>
      <c r="S1203" s="57">
        <f t="shared" si="317"/>
        <v>14088.5</v>
      </c>
      <c r="T1203" s="1">
        <v>111</v>
      </c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</row>
    <row r="1204" spans="1:168" s="2" customFormat="1" ht="15" customHeight="1" x14ac:dyDescent="0.25">
      <c r="A1204" s="167">
        <v>181</v>
      </c>
      <c r="B1204" s="2" t="s">
        <v>1312</v>
      </c>
      <c r="C1204" s="1" t="s">
        <v>34</v>
      </c>
      <c r="D1204" s="1" t="s">
        <v>1087</v>
      </c>
      <c r="E1204" s="1" t="s">
        <v>1131</v>
      </c>
      <c r="F1204" s="1" t="s">
        <v>32</v>
      </c>
      <c r="G1204" s="3">
        <v>15000</v>
      </c>
      <c r="H1204" s="58">
        <v>0</v>
      </c>
      <c r="I1204" s="3">
        <v>25</v>
      </c>
      <c r="J1204" s="3">
        <f t="shared" si="309"/>
        <v>430.5</v>
      </c>
      <c r="K1204" s="55">
        <f t="shared" si="310"/>
        <v>1065</v>
      </c>
      <c r="L1204" s="55">
        <f t="shared" si="311"/>
        <v>172.5</v>
      </c>
      <c r="M1204" s="3">
        <f t="shared" si="312"/>
        <v>456</v>
      </c>
      <c r="N1204" s="55">
        <f t="shared" si="313"/>
        <v>1063.5</v>
      </c>
      <c r="O1204" s="5">
        <v>1350.12</v>
      </c>
      <c r="P1204" s="3">
        <f t="shared" si="314"/>
        <v>3187.5</v>
      </c>
      <c r="Q1204" s="3">
        <f t="shared" si="315"/>
        <v>2261.62</v>
      </c>
      <c r="R1204" s="3">
        <f t="shared" si="316"/>
        <v>2301</v>
      </c>
      <c r="S1204" s="57">
        <f t="shared" si="317"/>
        <v>12738.380000000001</v>
      </c>
      <c r="T1204" s="1">
        <v>111</v>
      </c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</row>
    <row r="1205" spans="1:168" s="2" customFormat="1" ht="15" customHeight="1" x14ac:dyDescent="0.25">
      <c r="A1205" s="167">
        <v>182</v>
      </c>
      <c r="B1205" s="2" t="s">
        <v>1313</v>
      </c>
      <c r="C1205" s="1" t="s">
        <v>34</v>
      </c>
      <c r="D1205" s="1" t="s">
        <v>1087</v>
      </c>
      <c r="E1205" s="1" t="s">
        <v>1131</v>
      </c>
      <c r="F1205" s="1" t="s">
        <v>32</v>
      </c>
      <c r="G1205" s="3">
        <v>15000</v>
      </c>
      <c r="H1205" s="58">
        <v>0</v>
      </c>
      <c r="I1205" s="3">
        <v>25</v>
      </c>
      <c r="J1205" s="3">
        <f t="shared" si="309"/>
        <v>430.5</v>
      </c>
      <c r="K1205" s="55">
        <f t="shared" si="310"/>
        <v>1065</v>
      </c>
      <c r="L1205" s="55">
        <f t="shared" si="311"/>
        <v>172.5</v>
      </c>
      <c r="M1205" s="3">
        <f t="shared" si="312"/>
        <v>456</v>
      </c>
      <c r="N1205" s="55">
        <f t="shared" si="313"/>
        <v>1063.5</v>
      </c>
      <c r="O1205" s="5">
        <v>0</v>
      </c>
      <c r="P1205" s="3">
        <f t="shared" si="314"/>
        <v>3187.5</v>
      </c>
      <c r="Q1205" s="3">
        <f t="shared" si="315"/>
        <v>911.5</v>
      </c>
      <c r="R1205" s="3">
        <f t="shared" si="316"/>
        <v>2301</v>
      </c>
      <c r="S1205" s="57">
        <f t="shared" si="317"/>
        <v>14088.5</v>
      </c>
      <c r="T1205" s="1">
        <v>111</v>
      </c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</row>
    <row r="1206" spans="1:168" s="2" customFormat="1" ht="15" customHeight="1" x14ac:dyDescent="0.25">
      <c r="A1206" s="167">
        <v>183</v>
      </c>
      <c r="B1206" s="2" t="s">
        <v>1314</v>
      </c>
      <c r="C1206" s="1" t="s">
        <v>34</v>
      </c>
      <c r="D1206" s="1" t="s">
        <v>1087</v>
      </c>
      <c r="E1206" s="1" t="s">
        <v>1131</v>
      </c>
      <c r="F1206" s="1" t="s">
        <v>32</v>
      </c>
      <c r="G1206" s="3">
        <v>15000</v>
      </c>
      <c r="H1206" s="58">
        <v>0</v>
      </c>
      <c r="I1206" s="3">
        <v>25</v>
      </c>
      <c r="J1206" s="3">
        <f t="shared" si="309"/>
        <v>430.5</v>
      </c>
      <c r="K1206" s="55">
        <f t="shared" si="310"/>
        <v>1065</v>
      </c>
      <c r="L1206" s="55">
        <f t="shared" si="311"/>
        <v>172.5</v>
      </c>
      <c r="M1206" s="3">
        <f t="shared" si="312"/>
        <v>456</v>
      </c>
      <c r="N1206" s="55">
        <f t="shared" si="313"/>
        <v>1063.5</v>
      </c>
      <c r="O1206" s="5">
        <v>0</v>
      </c>
      <c r="P1206" s="3">
        <f t="shared" si="314"/>
        <v>3187.5</v>
      </c>
      <c r="Q1206" s="3">
        <f t="shared" si="315"/>
        <v>911.5</v>
      </c>
      <c r="R1206" s="3">
        <f t="shared" si="316"/>
        <v>2301</v>
      </c>
      <c r="S1206" s="57">
        <f t="shared" si="317"/>
        <v>14088.5</v>
      </c>
      <c r="T1206" s="1">
        <v>111</v>
      </c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</row>
    <row r="1207" spans="1:168" s="2" customFormat="1" ht="15" customHeight="1" x14ac:dyDescent="0.25">
      <c r="A1207" s="167">
        <v>184</v>
      </c>
      <c r="B1207" s="2" t="s">
        <v>1315</v>
      </c>
      <c r="C1207" s="1" t="s">
        <v>34</v>
      </c>
      <c r="D1207" s="1" t="s">
        <v>1087</v>
      </c>
      <c r="E1207" s="1" t="s">
        <v>1131</v>
      </c>
      <c r="F1207" s="1" t="s">
        <v>32</v>
      </c>
      <c r="G1207" s="3">
        <v>15000</v>
      </c>
      <c r="H1207" s="58">
        <v>0</v>
      </c>
      <c r="I1207" s="3">
        <v>25</v>
      </c>
      <c r="J1207" s="3">
        <f t="shared" si="309"/>
        <v>430.5</v>
      </c>
      <c r="K1207" s="55">
        <f t="shared" si="310"/>
        <v>1065</v>
      </c>
      <c r="L1207" s="55">
        <f t="shared" si="311"/>
        <v>172.5</v>
      </c>
      <c r="M1207" s="3">
        <f t="shared" si="312"/>
        <v>456</v>
      </c>
      <c r="N1207" s="55">
        <f t="shared" si="313"/>
        <v>1063.5</v>
      </c>
      <c r="O1207" s="5">
        <v>0</v>
      </c>
      <c r="P1207" s="3">
        <f t="shared" si="314"/>
        <v>3187.5</v>
      </c>
      <c r="Q1207" s="3">
        <f t="shared" si="315"/>
        <v>911.5</v>
      </c>
      <c r="R1207" s="3">
        <f t="shared" si="316"/>
        <v>2301</v>
      </c>
      <c r="S1207" s="57">
        <f t="shared" si="317"/>
        <v>14088.5</v>
      </c>
      <c r="T1207" s="1">
        <v>111</v>
      </c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</row>
    <row r="1208" spans="1:168" s="2" customFormat="1" ht="15" customHeight="1" x14ac:dyDescent="0.25">
      <c r="A1208" s="167">
        <v>185</v>
      </c>
      <c r="B1208" s="2" t="s">
        <v>1316</v>
      </c>
      <c r="C1208" s="1" t="s">
        <v>34</v>
      </c>
      <c r="D1208" s="1" t="s">
        <v>1087</v>
      </c>
      <c r="E1208" s="1" t="s">
        <v>1131</v>
      </c>
      <c r="F1208" s="1" t="s">
        <v>32</v>
      </c>
      <c r="G1208" s="3">
        <v>15000</v>
      </c>
      <c r="H1208" s="58">
        <v>0</v>
      </c>
      <c r="I1208" s="3">
        <v>25</v>
      </c>
      <c r="J1208" s="3">
        <f t="shared" si="309"/>
        <v>430.5</v>
      </c>
      <c r="K1208" s="55">
        <f t="shared" si="310"/>
        <v>1065</v>
      </c>
      <c r="L1208" s="55">
        <f t="shared" si="311"/>
        <v>172.5</v>
      </c>
      <c r="M1208" s="3">
        <f t="shared" si="312"/>
        <v>456</v>
      </c>
      <c r="N1208" s="55">
        <f t="shared" si="313"/>
        <v>1063.5</v>
      </c>
      <c r="O1208" s="5">
        <v>0</v>
      </c>
      <c r="P1208" s="3">
        <f t="shared" si="314"/>
        <v>3187.5</v>
      </c>
      <c r="Q1208" s="3">
        <f t="shared" si="315"/>
        <v>911.5</v>
      </c>
      <c r="R1208" s="3">
        <f t="shared" si="316"/>
        <v>2301</v>
      </c>
      <c r="S1208" s="57">
        <f t="shared" si="317"/>
        <v>14088.5</v>
      </c>
      <c r="T1208" s="1">
        <v>111</v>
      </c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</row>
    <row r="1209" spans="1:168" s="2" customFormat="1" ht="15" customHeight="1" x14ac:dyDescent="0.25">
      <c r="A1209" s="167">
        <v>186</v>
      </c>
      <c r="B1209" s="2" t="s">
        <v>1317</v>
      </c>
      <c r="C1209" s="1" t="s">
        <v>34</v>
      </c>
      <c r="D1209" s="1" t="s">
        <v>1087</v>
      </c>
      <c r="E1209" s="1" t="s">
        <v>1131</v>
      </c>
      <c r="F1209" s="1" t="s">
        <v>32</v>
      </c>
      <c r="G1209" s="3">
        <v>15000</v>
      </c>
      <c r="H1209" s="58">
        <v>0</v>
      </c>
      <c r="I1209" s="3">
        <v>25</v>
      </c>
      <c r="J1209" s="3">
        <f t="shared" si="309"/>
        <v>430.5</v>
      </c>
      <c r="K1209" s="55">
        <f t="shared" si="310"/>
        <v>1065</v>
      </c>
      <c r="L1209" s="55">
        <f t="shared" si="311"/>
        <v>172.5</v>
      </c>
      <c r="M1209" s="3">
        <f t="shared" si="312"/>
        <v>456</v>
      </c>
      <c r="N1209" s="55">
        <f t="shared" si="313"/>
        <v>1063.5</v>
      </c>
      <c r="O1209" s="5">
        <v>0</v>
      </c>
      <c r="P1209" s="3">
        <f t="shared" si="314"/>
        <v>3187.5</v>
      </c>
      <c r="Q1209" s="3">
        <f t="shared" si="315"/>
        <v>911.5</v>
      </c>
      <c r="R1209" s="3">
        <f t="shared" si="316"/>
        <v>2301</v>
      </c>
      <c r="S1209" s="57">
        <f t="shared" si="317"/>
        <v>14088.5</v>
      </c>
      <c r="T1209" s="1">
        <v>111</v>
      </c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</row>
    <row r="1210" spans="1:168" s="2" customFormat="1" ht="15" customHeight="1" x14ac:dyDescent="0.25">
      <c r="A1210" s="167">
        <v>187</v>
      </c>
      <c r="B1210" s="2" t="s">
        <v>1318</v>
      </c>
      <c r="C1210" s="1" t="s">
        <v>34</v>
      </c>
      <c r="D1210" s="1" t="s">
        <v>1087</v>
      </c>
      <c r="E1210" s="1" t="s">
        <v>1131</v>
      </c>
      <c r="F1210" s="1" t="s">
        <v>32</v>
      </c>
      <c r="G1210" s="3">
        <v>15000</v>
      </c>
      <c r="H1210" s="58">
        <v>0</v>
      </c>
      <c r="I1210" s="3">
        <v>25</v>
      </c>
      <c r="J1210" s="3">
        <f t="shared" si="309"/>
        <v>430.5</v>
      </c>
      <c r="K1210" s="55">
        <f t="shared" si="310"/>
        <v>1065</v>
      </c>
      <c r="L1210" s="55">
        <f t="shared" si="311"/>
        <v>172.5</v>
      </c>
      <c r="M1210" s="3">
        <f t="shared" si="312"/>
        <v>456</v>
      </c>
      <c r="N1210" s="55">
        <f t="shared" si="313"/>
        <v>1063.5</v>
      </c>
      <c r="O1210" s="5">
        <v>0</v>
      </c>
      <c r="P1210" s="3">
        <f t="shared" si="314"/>
        <v>3187.5</v>
      </c>
      <c r="Q1210" s="3">
        <f t="shared" si="315"/>
        <v>911.5</v>
      </c>
      <c r="R1210" s="3">
        <f t="shared" si="316"/>
        <v>2301</v>
      </c>
      <c r="S1210" s="57">
        <f t="shared" si="317"/>
        <v>14088.5</v>
      </c>
      <c r="T1210" s="1">
        <v>111</v>
      </c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</row>
    <row r="1211" spans="1:168" s="2" customFormat="1" ht="15" customHeight="1" x14ac:dyDescent="0.25">
      <c r="A1211" s="167">
        <v>188</v>
      </c>
      <c r="B1211" s="2" t="s">
        <v>1319</v>
      </c>
      <c r="C1211" s="1" t="s">
        <v>34</v>
      </c>
      <c r="D1211" s="1" t="s">
        <v>1087</v>
      </c>
      <c r="E1211" s="1" t="s">
        <v>1131</v>
      </c>
      <c r="F1211" s="1" t="s">
        <v>32</v>
      </c>
      <c r="G1211" s="3">
        <v>15000</v>
      </c>
      <c r="H1211" s="58">
        <v>0</v>
      </c>
      <c r="I1211" s="3">
        <v>25</v>
      </c>
      <c r="J1211" s="3">
        <f t="shared" si="309"/>
        <v>430.5</v>
      </c>
      <c r="K1211" s="55">
        <f t="shared" si="310"/>
        <v>1065</v>
      </c>
      <c r="L1211" s="55">
        <f t="shared" si="311"/>
        <v>172.5</v>
      </c>
      <c r="M1211" s="3">
        <f t="shared" si="312"/>
        <v>456</v>
      </c>
      <c r="N1211" s="55">
        <f t="shared" si="313"/>
        <v>1063.5</v>
      </c>
      <c r="O1211" s="5">
        <v>0</v>
      </c>
      <c r="P1211" s="3">
        <f t="shared" si="314"/>
        <v>3187.5</v>
      </c>
      <c r="Q1211" s="3">
        <f t="shared" si="315"/>
        <v>911.5</v>
      </c>
      <c r="R1211" s="3">
        <f t="shared" si="316"/>
        <v>2301</v>
      </c>
      <c r="S1211" s="57">
        <f t="shared" si="317"/>
        <v>14088.5</v>
      </c>
      <c r="T1211" s="1">
        <v>111</v>
      </c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</row>
    <row r="1212" spans="1:168" s="2" customFormat="1" ht="15" customHeight="1" x14ac:dyDescent="0.25">
      <c r="A1212" s="167">
        <v>189</v>
      </c>
      <c r="B1212" s="2" t="s">
        <v>1320</v>
      </c>
      <c r="C1212" s="1" t="s">
        <v>34</v>
      </c>
      <c r="D1212" s="1" t="s">
        <v>1087</v>
      </c>
      <c r="E1212" s="1" t="s">
        <v>1131</v>
      </c>
      <c r="F1212" s="1" t="s">
        <v>32</v>
      </c>
      <c r="G1212" s="3">
        <v>15000</v>
      </c>
      <c r="H1212" s="58">
        <v>0</v>
      </c>
      <c r="I1212" s="3">
        <v>25</v>
      </c>
      <c r="J1212" s="3">
        <f t="shared" si="309"/>
        <v>430.5</v>
      </c>
      <c r="K1212" s="55">
        <f t="shared" si="310"/>
        <v>1065</v>
      </c>
      <c r="L1212" s="55">
        <f t="shared" si="311"/>
        <v>172.5</v>
      </c>
      <c r="M1212" s="3">
        <f t="shared" si="312"/>
        <v>456</v>
      </c>
      <c r="N1212" s="55">
        <f t="shared" si="313"/>
        <v>1063.5</v>
      </c>
      <c r="O1212" s="5">
        <v>1350.12</v>
      </c>
      <c r="P1212" s="3">
        <f t="shared" si="314"/>
        <v>3187.5</v>
      </c>
      <c r="Q1212" s="3">
        <f t="shared" si="315"/>
        <v>2261.62</v>
      </c>
      <c r="R1212" s="3">
        <f t="shared" si="316"/>
        <v>2301</v>
      </c>
      <c r="S1212" s="57">
        <f t="shared" si="317"/>
        <v>12738.380000000001</v>
      </c>
      <c r="T1212" s="1">
        <v>111</v>
      </c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</row>
    <row r="1213" spans="1:168" s="2" customFormat="1" ht="15" customHeight="1" x14ac:dyDescent="0.25">
      <c r="A1213" s="167">
        <v>190</v>
      </c>
      <c r="B1213" s="122" t="s">
        <v>1321</v>
      </c>
      <c r="C1213" s="1" t="s">
        <v>34</v>
      </c>
      <c r="D1213" s="1" t="s">
        <v>1087</v>
      </c>
      <c r="E1213" s="1" t="s">
        <v>1131</v>
      </c>
      <c r="F1213" s="1" t="s">
        <v>32</v>
      </c>
      <c r="G1213" s="3">
        <v>15000</v>
      </c>
      <c r="H1213" s="58">
        <v>0</v>
      </c>
      <c r="I1213" s="3">
        <v>25</v>
      </c>
      <c r="J1213" s="3">
        <f t="shared" si="309"/>
        <v>430.5</v>
      </c>
      <c r="K1213" s="55">
        <f t="shared" si="310"/>
        <v>1065</v>
      </c>
      <c r="L1213" s="55">
        <f t="shared" si="311"/>
        <v>172.5</v>
      </c>
      <c r="M1213" s="3">
        <f t="shared" si="312"/>
        <v>456</v>
      </c>
      <c r="N1213" s="55">
        <f t="shared" si="313"/>
        <v>1063.5</v>
      </c>
      <c r="O1213" s="5">
        <v>0</v>
      </c>
      <c r="P1213" s="3">
        <f t="shared" si="314"/>
        <v>3187.5</v>
      </c>
      <c r="Q1213" s="3">
        <f t="shared" si="315"/>
        <v>911.5</v>
      </c>
      <c r="R1213" s="3">
        <f t="shared" si="316"/>
        <v>2301</v>
      </c>
      <c r="S1213" s="57">
        <f t="shared" si="317"/>
        <v>14088.5</v>
      </c>
      <c r="T1213" s="1">
        <v>111</v>
      </c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</row>
    <row r="1214" spans="1:168" s="2" customFormat="1" ht="15" customHeight="1" x14ac:dyDescent="0.25">
      <c r="A1214" s="167">
        <v>191</v>
      </c>
      <c r="B1214" s="2" t="s">
        <v>1322</v>
      </c>
      <c r="C1214" s="1" t="s">
        <v>34</v>
      </c>
      <c r="D1214" s="1" t="s">
        <v>1087</v>
      </c>
      <c r="E1214" s="1" t="s">
        <v>1131</v>
      </c>
      <c r="F1214" s="1" t="s">
        <v>32</v>
      </c>
      <c r="G1214" s="3">
        <v>15000</v>
      </c>
      <c r="H1214" s="58">
        <v>0</v>
      </c>
      <c r="I1214" s="3">
        <v>25</v>
      </c>
      <c r="J1214" s="3">
        <f t="shared" si="309"/>
        <v>430.5</v>
      </c>
      <c r="K1214" s="55">
        <f t="shared" si="310"/>
        <v>1065</v>
      </c>
      <c r="L1214" s="55">
        <f t="shared" si="311"/>
        <v>172.5</v>
      </c>
      <c r="M1214" s="3">
        <f t="shared" si="312"/>
        <v>456</v>
      </c>
      <c r="N1214" s="55">
        <f t="shared" si="313"/>
        <v>1063.5</v>
      </c>
      <c r="O1214" s="5">
        <v>0</v>
      </c>
      <c r="P1214" s="3">
        <f t="shared" si="314"/>
        <v>3187.5</v>
      </c>
      <c r="Q1214" s="3">
        <f t="shared" si="315"/>
        <v>911.5</v>
      </c>
      <c r="R1214" s="3">
        <f t="shared" si="316"/>
        <v>2301</v>
      </c>
      <c r="S1214" s="57">
        <f t="shared" si="317"/>
        <v>14088.5</v>
      </c>
      <c r="T1214" s="1">
        <v>111</v>
      </c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</row>
    <row r="1215" spans="1:168" s="2" customFormat="1" ht="15" customHeight="1" x14ac:dyDescent="0.25">
      <c r="A1215" s="167">
        <v>192</v>
      </c>
      <c r="B1215" s="122" t="s">
        <v>1323</v>
      </c>
      <c r="C1215" s="1" t="s">
        <v>34</v>
      </c>
      <c r="D1215" s="1" t="s">
        <v>1087</v>
      </c>
      <c r="E1215" s="1" t="s">
        <v>1131</v>
      </c>
      <c r="F1215" s="1" t="s">
        <v>32</v>
      </c>
      <c r="G1215" s="3">
        <v>15000</v>
      </c>
      <c r="H1215" s="58">
        <v>0</v>
      </c>
      <c r="I1215" s="3">
        <v>25</v>
      </c>
      <c r="J1215" s="3">
        <f t="shared" si="309"/>
        <v>430.5</v>
      </c>
      <c r="K1215" s="55">
        <f t="shared" si="310"/>
        <v>1065</v>
      </c>
      <c r="L1215" s="55">
        <f t="shared" si="311"/>
        <v>172.5</v>
      </c>
      <c r="M1215" s="3">
        <f t="shared" si="312"/>
        <v>456</v>
      </c>
      <c r="N1215" s="55">
        <f t="shared" si="313"/>
        <v>1063.5</v>
      </c>
      <c r="O1215" s="5">
        <v>0</v>
      </c>
      <c r="P1215" s="3">
        <f t="shared" si="314"/>
        <v>3187.5</v>
      </c>
      <c r="Q1215" s="3">
        <f t="shared" si="315"/>
        <v>911.5</v>
      </c>
      <c r="R1215" s="3">
        <f t="shared" si="316"/>
        <v>2301</v>
      </c>
      <c r="S1215" s="57">
        <f t="shared" si="317"/>
        <v>14088.5</v>
      </c>
      <c r="T1215" s="1">
        <v>111</v>
      </c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</row>
    <row r="1216" spans="1:168" s="2" customFormat="1" ht="15" customHeight="1" x14ac:dyDescent="0.25">
      <c r="A1216" s="167">
        <v>193</v>
      </c>
      <c r="B1216" s="122" t="s">
        <v>1324</v>
      </c>
      <c r="C1216" s="1" t="s">
        <v>34</v>
      </c>
      <c r="D1216" s="1" t="s">
        <v>1087</v>
      </c>
      <c r="E1216" s="1" t="s">
        <v>1131</v>
      </c>
      <c r="F1216" s="1" t="s">
        <v>32</v>
      </c>
      <c r="G1216" s="3">
        <v>15000</v>
      </c>
      <c r="H1216" s="58">
        <v>0</v>
      </c>
      <c r="I1216" s="3">
        <v>25</v>
      </c>
      <c r="J1216" s="3">
        <f t="shared" si="309"/>
        <v>430.5</v>
      </c>
      <c r="K1216" s="55">
        <f t="shared" si="310"/>
        <v>1065</v>
      </c>
      <c r="L1216" s="55">
        <f t="shared" si="311"/>
        <v>172.5</v>
      </c>
      <c r="M1216" s="3">
        <f t="shared" si="312"/>
        <v>456</v>
      </c>
      <c r="N1216" s="55">
        <f t="shared" si="313"/>
        <v>1063.5</v>
      </c>
      <c r="O1216" s="5">
        <v>0</v>
      </c>
      <c r="P1216" s="3">
        <f t="shared" si="314"/>
        <v>3187.5</v>
      </c>
      <c r="Q1216" s="3">
        <f t="shared" si="315"/>
        <v>911.5</v>
      </c>
      <c r="R1216" s="3">
        <f t="shared" si="316"/>
        <v>2301</v>
      </c>
      <c r="S1216" s="57">
        <f t="shared" si="317"/>
        <v>14088.5</v>
      </c>
      <c r="T1216" s="1">
        <v>111</v>
      </c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</row>
    <row r="1217" spans="1:168" s="2" customFormat="1" ht="15" customHeight="1" x14ac:dyDescent="0.25">
      <c r="A1217" s="167">
        <v>194</v>
      </c>
      <c r="B1217" s="122" t="s">
        <v>1325</v>
      </c>
      <c r="C1217" s="1" t="s">
        <v>34</v>
      </c>
      <c r="D1217" s="1" t="s">
        <v>1087</v>
      </c>
      <c r="E1217" s="1" t="s">
        <v>1131</v>
      </c>
      <c r="F1217" s="1" t="s">
        <v>32</v>
      </c>
      <c r="G1217" s="3">
        <v>15000</v>
      </c>
      <c r="H1217" s="58">
        <v>0</v>
      </c>
      <c r="I1217" s="3">
        <v>25</v>
      </c>
      <c r="J1217" s="3">
        <f t="shared" si="309"/>
        <v>430.5</v>
      </c>
      <c r="K1217" s="55">
        <f t="shared" si="310"/>
        <v>1065</v>
      </c>
      <c r="L1217" s="55">
        <f t="shared" si="311"/>
        <v>172.5</v>
      </c>
      <c r="M1217" s="3">
        <f t="shared" si="312"/>
        <v>456</v>
      </c>
      <c r="N1217" s="55">
        <f t="shared" si="313"/>
        <v>1063.5</v>
      </c>
      <c r="O1217" s="5">
        <v>0</v>
      </c>
      <c r="P1217" s="3">
        <f t="shared" si="314"/>
        <v>3187.5</v>
      </c>
      <c r="Q1217" s="3">
        <f t="shared" si="315"/>
        <v>911.5</v>
      </c>
      <c r="R1217" s="3">
        <f t="shared" si="316"/>
        <v>2301</v>
      </c>
      <c r="S1217" s="57">
        <f t="shared" si="317"/>
        <v>14088.5</v>
      </c>
      <c r="T1217" s="1">
        <v>111</v>
      </c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</row>
    <row r="1218" spans="1:168" s="2" customFormat="1" ht="15" customHeight="1" x14ac:dyDescent="0.25">
      <c r="A1218" s="167">
        <v>195</v>
      </c>
      <c r="B1218" s="2" t="s">
        <v>1326</v>
      </c>
      <c r="C1218" s="1" t="s">
        <v>34</v>
      </c>
      <c r="D1218" s="1" t="s">
        <v>1087</v>
      </c>
      <c r="E1218" s="1" t="s">
        <v>1131</v>
      </c>
      <c r="F1218" s="1" t="s">
        <v>32</v>
      </c>
      <c r="G1218" s="3">
        <v>15000</v>
      </c>
      <c r="H1218" s="58">
        <v>0</v>
      </c>
      <c r="I1218" s="3">
        <v>25</v>
      </c>
      <c r="J1218" s="3">
        <f t="shared" si="309"/>
        <v>430.5</v>
      </c>
      <c r="K1218" s="55">
        <f t="shared" si="310"/>
        <v>1065</v>
      </c>
      <c r="L1218" s="55">
        <f t="shared" si="311"/>
        <v>172.5</v>
      </c>
      <c r="M1218" s="3">
        <f t="shared" si="312"/>
        <v>456</v>
      </c>
      <c r="N1218" s="55">
        <f t="shared" si="313"/>
        <v>1063.5</v>
      </c>
      <c r="O1218" s="5">
        <v>0</v>
      </c>
      <c r="P1218" s="3">
        <f t="shared" si="314"/>
        <v>3187.5</v>
      </c>
      <c r="Q1218" s="3">
        <f t="shared" si="315"/>
        <v>911.5</v>
      </c>
      <c r="R1218" s="3">
        <f t="shared" si="316"/>
        <v>2301</v>
      </c>
      <c r="S1218" s="57">
        <f t="shared" si="317"/>
        <v>14088.5</v>
      </c>
      <c r="T1218" s="1">
        <v>111</v>
      </c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</row>
    <row r="1219" spans="1:168" s="2" customFormat="1" ht="15" customHeight="1" x14ac:dyDescent="0.25">
      <c r="A1219" s="167">
        <v>196</v>
      </c>
      <c r="B1219" s="2" t="s">
        <v>1327</v>
      </c>
      <c r="C1219" s="1" t="s">
        <v>34</v>
      </c>
      <c r="D1219" s="1" t="s">
        <v>1087</v>
      </c>
      <c r="E1219" s="1" t="s">
        <v>1131</v>
      </c>
      <c r="F1219" s="1" t="s">
        <v>32</v>
      </c>
      <c r="G1219" s="3">
        <v>15000</v>
      </c>
      <c r="H1219" s="58">
        <v>0</v>
      </c>
      <c r="I1219" s="3">
        <v>25</v>
      </c>
      <c r="J1219" s="3">
        <f t="shared" si="309"/>
        <v>430.5</v>
      </c>
      <c r="K1219" s="55">
        <f t="shared" si="310"/>
        <v>1065</v>
      </c>
      <c r="L1219" s="55">
        <f t="shared" si="311"/>
        <v>172.5</v>
      </c>
      <c r="M1219" s="3">
        <f t="shared" si="312"/>
        <v>456</v>
      </c>
      <c r="N1219" s="55">
        <f t="shared" si="313"/>
        <v>1063.5</v>
      </c>
      <c r="O1219" s="5">
        <v>0</v>
      </c>
      <c r="P1219" s="3">
        <f t="shared" si="314"/>
        <v>3187.5</v>
      </c>
      <c r="Q1219" s="3">
        <f t="shared" si="315"/>
        <v>911.5</v>
      </c>
      <c r="R1219" s="3">
        <f t="shared" si="316"/>
        <v>2301</v>
      </c>
      <c r="S1219" s="57">
        <f t="shared" si="317"/>
        <v>14088.5</v>
      </c>
      <c r="T1219" s="1">
        <v>111</v>
      </c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</row>
    <row r="1220" spans="1:168" s="2" customFormat="1" ht="15" customHeight="1" x14ac:dyDescent="0.25">
      <c r="A1220" s="167">
        <v>197</v>
      </c>
      <c r="B1220" s="2" t="s">
        <v>1328</v>
      </c>
      <c r="C1220" s="1" t="s">
        <v>34</v>
      </c>
      <c r="D1220" s="1" t="s">
        <v>1087</v>
      </c>
      <c r="E1220" s="1" t="s">
        <v>1131</v>
      </c>
      <c r="F1220" s="1" t="s">
        <v>32</v>
      </c>
      <c r="G1220" s="3">
        <v>15000</v>
      </c>
      <c r="H1220" s="58">
        <v>0</v>
      </c>
      <c r="I1220" s="3">
        <v>25</v>
      </c>
      <c r="J1220" s="3">
        <f t="shared" si="309"/>
        <v>430.5</v>
      </c>
      <c r="K1220" s="55">
        <f t="shared" si="310"/>
        <v>1065</v>
      </c>
      <c r="L1220" s="55">
        <f t="shared" si="311"/>
        <v>172.5</v>
      </c>
      <c r="M1220" s="3">
        <f t="shared" si="312"/>
        <v>456</v>
      </c>
      <c r="N1220" s="55">
        <f t="shared" si="313"/>
        <v>1063.5</v>
      </c>
      <c r="O1220" s="5">
        <v>0</v>
      </c>
      <c r="P1220" s="3">
        <f t="shared" si="314"/>
        <v>3187.5</v>
      </c>
      <c r="Q1220" s="3">
        <f t="shared" si="315"/>
        <v>911.5</v>
      </c>
      <c r="R1220" s="3">
        <f t="shared" si="316"/>
        <v>2301</v>
      </c>
      <c r="S1220" s="57">
        <f t="shared" si="317"/>
        <v>14088.5</v>
      </c>
      <c r="T1220" s="1">
        <v>111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</row>
    <row r="1221" spans="1:168" s="2" customFormat="1" ht="15" customHeight="1" x14ac:dyDescent="0.25">
      <c r="A1221" s="167">
        <v>198</v>
      </c>
      <c r="B1221" s="2" t="s">
        <v>1329</v>
      </c>
      <c r="C1221" s="1" t="s">
        <v>34</v>
      </c>
      <c r="D1221" s="1" t="s">
        <v>1087</v>
      </c>
      <c r="E1221" s="1" t="s">
        <v>1131</v>
      </c>
      <c r="F1221" s="1" t="s">
        <v>32</v>
      </c>
      <c r="G1221" s="3">
        <v>15000</v>
      </c>
      <c r="H1221" s="58">
        <v>0</v>
      </c>
      <c r="I1221" s="3">
        <v>25</v>
      </c>
      <c r="J1221" s="3">
        <f t="shared" si="309"/>
        <v>430.5</v>
      </c>
      <c r="K1221" s="55">
        <f t="shared" si="310"/>
        <v>1065</v>
      </c>
      <c r="L1221" s="55">
        <f t="shared" si="311"/>
        <v>172.5</v>
      </c>
      <c r="M1221" s="3">
        <f t="shared" si="312"/>
        <v>456</v>
      </c>
      <c r="N1221" s="55">
        <f t="shared" si="313"/>
        <v>1063.5</v>
      </c>
      <c r="O1221" s="5">
        <v>0</v>
      </c>
      <c r="P1221" s="3">
        <f t="shared" si="314"/>
        <v>3187.5</v>
      </c>
      <c r="Q1221" s="3">
        <f t="shared" si="315"/>
        <v>911.5</v>
      </c>
      <c r="R1221" s="3">
        <f t="shared" si="316"/>
        <v>2301</v>
      </c>
      <c r="S1221" s="57">
        <f t="shared" si="317"/>
        <v>14088.5</v>
      </c>
      <c r="T1221" s="1">
        <v>111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</row>
    <row r="1222" spans="1:168" s="2" customFormat="1" ht="15" customHeight="1" x14ac:dyDescent="0.25">
      <c r="A1222" s="167">
        <v>199</v>
      </c>
      <c r="B1222" s="2" t="s">
        <v>1330</v>
      </c>
      <c r="C1222" s="1" t="s">
        <v>34</v>
      </c>
      <c r="D1222" s="1" t="s">
        <v>1087</v>
      </c>
      <c r="E1222" s="1" t="s">
        <v>1131</v>
      </c>
      <c r="F1222" s="1" t="s">
        <v>32</v>
      </c>
      <c r="G1222" s="3">
        <v>15000</v>
      </c>
      <c r="H1222" s="58">
        <v>0</v>
      </c>
      <c r="I1222" s="3">
        <v>25</v>
      </c>
      <c r="J1222" s="3">
        <f t="shared" si="309"/>
        <v>430.5</v>
      </c>
      <c r="K1222" s="55">
        <f t="shared" si="310"/>
        <v>1065</v>
      </c>
      <c r="L1222" s="55">
        <f t="shared" si="311"/>
        <v>172.5</v>
      </c>
      <c r="M1222" s="3">
        <f t="shared" si="312"/>
        <v>456</v>
      </c>
      <c r="N1222" s="55">
        <f t="shared" si="313"/>
        <v>1063.5</v>
      </c>
      <c r="O1222" s="5">
        <v>1350.12</v>
      </c>
      <c r="P1222" s="3">
        <f t="shared" si="314"/>
        <v>3187.5</v>
      </c>
      <c r="Q1222" s="3">
        <f t="shared" si="315"/>
        <v>2261.62</v>
      </c>
      <c r="R1222" s="3">
        <f t="shared" si="316"/>
        <v>2301</v>
      </c>
      <c r="S1222" s="57">
        <f t="shared" si="317"/>
        <v>12738.380000000001</v>
      </c>
      <c r="T1222" s="1">
        <v>111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</row>
    <row r="1223" spans="1:168" s="2" customFormat="1" ht="15" customHeight="1" x14ac:dyDescent="0.25">
      <c r="A1223" s="167">
        <v>200</v>
      </c>
      <c r="B1223" s="2" t="s">
        <v>1331</v>
      </c>
      <c r="C1223" s="1" t="s">
        <v>34</v>
      </c>
      <c r="D1223" s="1" t="s">
        <v>1087</v>
      </c>
      <c r="E1223" s="1" t="s">
        <v>1131</v>
      </c>
      <c r="F1223" s="1" t="s">
        <v>32</v>
      </c>
      <c r="G1223" s="3">
        <v>15000</v>
      </c>
      <c r="H1223" s="58">
        <v>0</v>
      </c>
      <c r="I1223" s="3">
        <v>25</v>
      </c>
      <c r="J1223" s="3">
        <f t="shared" si="309"/>
        <v>430.5</v>
      </c>
      <c r="K1223" s="55">
        <f t="shared" si="310"/>
        <v>1065</v>
      </c>
      <c r="L1223" s="55">
        <f t="shared" si="311"/>
        <v>172.5</v>
      </c>
      <c r="M1223" s="3">
        <f t="shared" si="312"/>
        <v>456</v>
      </c>
      <c r="N1223" s="55">
        <f t="shared" si="313"/>
        <v>1063.5</v>
      </c>
      <c r="O1223" s="5">
        <v>0</v>
      </c>
      <c r="P1223" s="3">
        <f t="shared" si="314"/>
        <v>3187.5</v>
      </c>
      <c r="Q1223" s="3">
        <f t="shared" si="315"/>
        <v>911.5</v>
      </c>
      <c r="R1223" s="3">
        <f t="shared" si="316"/>
        <v>2301</v>
      </c>
      <c r="S1223" s="57">
        <f t="shared" si="317"/>
        <v>14088.5</v>
      </c>
      <c r="T1223" s="1">
        <v>111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</row>
    <row r="1224" spans="1:168" s="2" customFormat="1" ht="15" customHeight="1" x14ac:dyDescent="0.25">
      <c r="A1224" s="167">
        <v>201</v>
      </c>
      <c r="B1224" s="2" t="s">
        <v>1332</v>
      </c>
      <c r="C1224" s="1" t="s">
        <v>34</v>
      </c>
      <c r="D1224" s="1" t="s">
        <v>1087</v>
      </c>
      <c r="E1224" s="1" t="s">
        <v>1131</v>
      </c>
      <c r="F1224" s="1" t="s">
        <v>32</v>
      </c>
      <c r="G1224" s="3">
        <v>15000</v>
      </c>
      <c r="H1224" s="58">
        <v>0</v>
      </c>
      <c r="I1224" s="3">
        <v>25</v>
      </c>
      <c r="J1224" s="3">
        <f t="shared" si="309"/>
        <v>430.5</v>
      </c>
      <c r="K1224" s="55">
        <f t="shared" si="310"/>
        <v>1065</v>
      </c>
      <c r="L1224" s="55">
        <f t="shared" si="311"/>
        <v>172.5</v>
      </c>
      <c r="M1224" s="3">
        <f t="shared" si="312"/>
        <v>456</v>
      </c>
      <c r="N1224" s="55">
        <f t="shared" si="313"/>
        <v>1063.5</v>
      </c>
      <c r="O1224" s="5">
        <v>0</v>
      </c>
      <c r="P1224" s="3">
        <f t="shared" si="314"/>
        <v>3187.5</v>
      </c>
      <c r="Q1224" s="3">
        <f t="shared" si="315"/>
        <v>911.5</v>
      </c>
      <c r="R1224" s="3">
        <f t="shared" si="316"/>
        <v>2301</v>
      </c>
      <c r="S1224" s="57">
        <f t="shared" si="317"/>
        <v>14088.5</v>
      </c>
      <c r="T1224" s="1">
        <v>111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</row>
    <row r="1225" spans="1:168" s="2" customFormat="1" ht="15" customHeight="1" x14ac:dyDescent="0.25">
      <c r="A1225" s="167">
        <v>202</v>
      </c>
      <c r="B1225" s="2" t="s">
        <v>1333</v>
      </c>
      <c r="C1225" s="1" t="s">
        <v>34</v>
      </c>
      <c r="D1225" s="1" t="s">
        <v>1087</v>
      </c>
      <c r="E1225" s="1" t="s">
        <v>1131</v>
      </c>
      <c r="F1225" s="1" t="s">
        <v>32</v>
      </c>
      <c r="G1225" s="3">
        <v>15000</v>
      </c>
      <c r="H1225" s="58">
        <v>0</v>
      </c>
      <c r="I1225" s="3">
        <v>25</v>
      </c>
      <c r="J1225" s="3">
        <f t="shared" si="309"/>
        <v>430.5</v>
      </c>
      <c r="K1225" s="55">
        <f t="shared" si="310"/>
        <v>1065</v>
      </c>
      <c r="L1225" s="55">
        <f t="shared" si="311"/>
        <v>172.5</v>
      </c>
      <c r="M1225" s="3">
        <f t="shared" si="312"/>
        <v>456</v>
      </c>
      <c r="N1225" s="55">
        <f t="shared" si="313"/>
        <v>1063.5</v>
      </c>
      <c r="O1225" s="5">
        <v>0</v>
      </c>
      <c r="P1225" s="3">
        <f t="shared" si="314"/>
        <v>3187.5</v>
      </c>
      <c r="Q1225" s="3">
        <f t="shared" si="315"/>
        <v>911.5</v>
      </c>
      <c r="R1225" s="3">
        <f t="shared" si="316"/>
        <v>2301</v>
      </c>
      <c r="S1225" s="57">
        <f t="shared" si="317"/>
        <v>14088.5</v>
      </c>
      <c r="T1225" s="1">
        <v>111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</row>
    <row r="1226" spans="1:168" s="2" customFormat="1" ht="15" customHeight="1" x14ac:dyDescent="0.25">
      <c r="A1226" s="167">
        <v>203</v>
      </c>
      <c r="B1226" s="2" t="s">
        <v>1334</v>
      </c>
      <c r="C1226" s="1" t="s">
        <v>34</v>
      </c>
      <c r="D1226" s="1" t="s">
        <v>1087</v>
      </c>
      <c r="E1226" s="1" t="s">
        <v>1131</v>
      </c>
      <c r="F1226" s="1" t="s">
        <v>32</v>
      </c>
      <c r="G1226" s="3">
        <v>15000</v>
      </c>
      <c r="H1226" s="58">
        <v>0</v>
      </c>
      <c r="I1226" s="3">
        <v>25</v>
      </c>
      <c r="J1226" s="3">
        <f t="shared" si="309"/>
        <v>430.5</v>
      </c>
      <c r="K1226" s="55">
        <f t="shared" si="310"/>
        <v>1065</v>
      </c>
      <c r="L1226" s="55">
        <f t="shared" si="311"/>
        <v>172.5</v>
      </c>
      <c r="M1226" s="3">
        <f t="shared" si="312"/>
        <v>456</v>
      </c>
      <c r="N1226" s="55">
        <f t="shared" si="313"/>
        <v>1063.5</v>
      </c>
      <c r="O1226" s="5">
        <v>0</v>
      </c>
      <c r="P1226" s="3">
        <f t="shared" si="314"/>
        <v>3187.5</v>
      </c>
      <c r="Q1226" s="3">
        <f t="shared" si="315"/>
        <v>911.5</v>
      </c>
      <c r="R1226" s="3">
        <f t="shared" si="316"/>
        <v>2301</v>
      </c>
      <c r="S1226" s="57">
        <f t="shared" si="317"/>
        <v>14088.5</v>
      </c>
      <c r="T1226" s="1">
        <v>111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</row>
    <row r="1227" spans="1:168" s="2" customFormat="1" ht="15" customHeight="1" x14ac:dyDescent="0.25">
      <c r="A1227" s="167">
        <v>204</v>
      </c>
      <c r="B1227" s="2" t="s">
        <v>1335</v>
      </c>
      <c r="C1227" s="1" t="s">
        <v>34</v>
      </c>
      <c r="D1227" s="1" t="s">
        <v>1087</v>
      </c>
      <c r="E1227" s="1" t="s">
        <v>1131</v>
      </c>
      <c r="F1227" s="1" t="s">
        <v>32</v>
      </c>
      <c r="G1227" s="3">
        <v>15000</v>
      </c>
      <c r="H1227" s="58">
        <v>0</v>
      </c>
      <c r="I1227" s="3">
        <v>25</v>
      </c>
      <c r="J1227" s="3">
        <f t="shared" si="309"/>
        <v>430.5</v>
      </c>
      <c r="K1227" s="55">
        <f t="shared" si="310"/>
        <v>1065</v>
      </c>
      <c r="L1227" s="55">
        <f t="shared" si="311"/>
        <v>172.5</v>
      </c>
      <c r="M1227" s="3">
        <f t="shared" si="312"/>
        <v>456</v>
      </c>
      <c r="N1227" s="55">
        <f t="shared" si="313"/>
        <v>1063.5</v>
      </c>
      <c r="O1227" s="5">
        <v>1350.12</v>
      </c>
      <c r="P1227" s="3">
        <f t="shared" si="314"/>
        <v>3187.5</v>
      </c>
      <c r="Q1227" s="3">
        <f t="shared" si="315"/>
        <v>2261.62</v>
      </c>
      <c r="R1227" s="3">
        <f t="shared" si="316"/>
        <v>2301</v>
      </c>
      <c r="S1227" s="57">
        <f t="shared" si="317"/>
        <v>12738.380000000001</v>
      </c>
      <c r="T1227" s="1">
        <v>111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</row>
    <row r="1228" spans="1:168" s="2" customFormat="1" ht="15" customHeight="1" x14ac:dyDescent="0.25">
      <c r="A1228" s="167">
        <v>205</v>
      </c>
      <c r="B1228" s="2" t="s">
        <v>1336</v>
      </c>
      <c r="C1228" s="1" t="s">
        <v>34</v>
      </c>
      <c r="D1228" s="1" t="s">
        <v>1087</v>
      </c>
      <c r="E1228" s="1" t="s">
        <v>1131</v>
      </c>
      <c r="F1228" s="1" t="s">
        <v>32</v>
      </c>
      <c r="G1228" s="3">
        <v>15000</v>
      </c>
      <c r="H1228" s="58">
        <v>0</v>
      </c>
      <c r="I1228" s="3">
        <v>25</v>
      </c>
      <c r="J1228" s="3">
        <f t="shared" si="309"/>
        <v>430.5</v>
      </c>
      <c r="K1228" s="55">
        <f t="shared" si="310"/>
        <v>1065</v>
      </c>
      <c r="L1228" s="55">
        <f t="shared" si="311"/>
        <v>172.5</v>
      </c>
      <c r="M1228" s="3">
        <f t="shared" si="312"/>
        <v>456</v>
      </c>
      <c r="N1228" s="55">
        <f t="shared" si="313"/>
        <v>1063.5</v>
      </c>
      <c r="O1228" s="5">
        <v>1350.12</v>
      </c>
      <c r="P1228" s="3">
        <f t="shared" si="314"/>
        <v>3187.5</v>
      </c>
      <c r="Q1228" s="3">
        <f t="shared" si="315"/>
        <v>2261.62</v>
      </c>
      <c r="R1228" s="3">
        <f t="shared" si="316"/>
        <v>2301</v>
      </c>
      <c r="S1228" s="57">
        <f t="shared" si="317"/>
        <v>12738.380000000001</v>
      </c>
      <c r="T1228" s="1">
        <v>111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</row>
    <row r="1229" spans="1:168" s="2" customFormat="1" ht="15" customHeight="1" x14ac:dyDescent="0.25">
      <c r="A1229" s="167">
        <v>206</v>
      </c>
      <c r="B1229" s="2" t="s">
        <v>1337</v>
      </c>
      <c r="C1229" s="1" t="s">
        <v>34</v>
      </c>
      <c r="D1229" s="1" t="s">
        <v>1087</v>
      </c>
      <c r="E1229" s="1" t="s">
        <v>1131</v>
      </c>
      <c r="F1229" s="1" t="s">
        <v>32</v>
      </c>
      <c r="G1229" s="3">
        <v>15000</v>
      </c>
      <c r="H1229" s="58">
        <v>0</v>
      </c>
      <c r="I1229" s="3">
        <v>25</v>
      </c>
      <c r="J1229" s="3">
        <f t="shared" si="309"/>
        <v>430.5</v>
      </c>
      <c r="K1229" s="55">
        <f t="shared" si="310"/>
        <v>1065</v>
      </c>
      <c r="L1229" s="55">
        <f t="shared" si="311"/>
        <v>172.5</v>
      </c>
      <c r="M1229" s="3">
        <f t="shared" si="312"/>
        <v>456</v>
      </c>
      <c r="N1229" s="55">
        <f t="shared" si="313"/>
        <v>1063.5</v>
      </c>
      <c r="O1229" s="5">
        <v>0</v>
      </c>
      <c r="P1229" s="3">
        <f t="shared" si="314"/>
        <v>3187.5</v>
      </c>
      <c r="Q1229" s="3">
        <f t="shared" si="315"/>
        <v>911.5</v>
      </c>
      <c r="R1229" s="3">
        <f t="shared" si="316"/>
        <v>2301</v>
      </c>
      <c r="S1229" s="57">
        <f t="shared" si="317"/>
        <v>14088.5</v>
      </c>
      <c r="T1229" s="1">
        <v>111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</row>
    <row r="1230" spans="1:168" s="2" customFormat="1" ht="15" customHeight="1" x14ac:dyDescent="0.25">
      <c r="A1230" s="167">
        <v>207</v>
      </c>
      <c r="B1230" s="109" t="s">
        <v>1338</v>
      </c>
      <c r="C1230" s="1" t="s">
        <v>34</v>
      </c>
      <c r="D1230" s="1" t="s">
        <v>1087</v>
      </c>
      <c r="E1230" s="1" t="s">
        <v>1131</v>
      </c>
      <c r="F1230" s="1" t="s">
        <v>32</v>
      </c>
      <c r="G1230" s="3">
        <v>15000</v>
      </c>
      <c r="H1230" s="58">
        <v>0</v>
      </c>
      <c r="I1230" s="3">
        <v>25</v>
      </c>
      <c r="J1230" s="3">
        <f t="shared" ref="J1230:J1293" si="318">+G1230*2.87%</f>
        <v>430.5</v>
      </c>
      <c r="K1230" s="55">
        <f t="shared" ref="K1230:K1293" si="319">+G1230*7.1%</f>
        <v>1065</v>
      </c>
      <c r="L1230" s="55">
        <f t="shared" ref="L1230:L1293" si="320">+G1230*1.15%</f>
        <v>172.5</v>
      </c>
      <c r="M1230" s="3">
        <f t="shared" ref="M1230:M1293" si="321">+G1230*3.04%</f>
        <v>456</v>
      </c>
      <c r="N1230" s="55">
        <f t="shared" ref="N1230:N1293" si="322">+G1230*7.09%</f>
        <v>1063.5</v>
      </c>
      <c r="O1230" s="5">
        <v>0</v>
      </c>
      <c r="P1230" s="3">
        <f t="shared" ref="P1230:P1293" si="323">SUM(J1230:N1230)</f>
        <v>3187.5</v>
      </c>
      <c r="Q1230" s="3">
        <f t="shared" ref="Q1230:Q1293" si="324">H1230+I1230+J1230+M1230+O1230</f>
        <v>911.5</v>
      </c>
      <c r="R1230" s="3">
        <f t="shared" ref="R1230:R1293" si="325">+K1230+L1230+N1230</f>
        <v>2301</v>
      </c>
      <c r="S1230" s="57">
        <f t="shared" ref="S1230:S1293" si="326">+G1230-Q1230</f>
        <v>14088.5</v>
      </c>
      <c r="T1230" s="1">
        <v>111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</row>
    <row r="1231" spans="1:168" s="2" customFormat="1" ht="15" customHeight="1" x14ac:dyDescent="0.25">
      <c r="A1231" s="167">
        <v>208</v>
      </c>
      <c r="B1231" s="2" t="s">
        <v>1339</v>
      </c>
      <c r="C1231" s="1" t="s">
        <v>34</v>
      </c>
      <c r="D1231" s="1" t="s">
        <v>1087</v>
      </c>
      <c r="E1231" s="1" t="s">
        <v>1131</v>
      </c>
      <c r="F1231" s="1" t="s">
        <v>32</v>
      </c>
      <c r="G1231" s="3">
        <v>15000</v>
      </c>
      <c r="H1231" s="58">
        <v>0</v>
      </c>
      <c r="I1231" s="3">
        <v>25</v>
      </c>
      <c r="J1231" s="3">
        <f t="shared" si="318"/>
        <v>430.5</v>
      </c>
      <c r="K1231" s="55">
        <f t="shared" si="319"/>
        <v>1065</v>
      </c>
      <c r="L1231" s="55">
        <f t="shared" si="320"/>
        <v>172.5</v>
      </c>
      <c r="M1231" s="3">
        <f t="shared" si="321"/>
        <v>456</v>
      </c>
      <c r="N1231" s="55">
        <f t="shared" si="322"/>
        <v>1063.5</v>
      </c>
      <c r="O1231" s="5">
        <v>0</v>
      </c>
      <c r="P1231" s="3">
        <f t="shared" si="323"/>
        <v>3187.5</v>
      </c>
      <c r="Q1231" s="3">
        <f t="shared" si="324"/>
        <v>911.5</v>
      </c>
      <c r="R1231" s="3">
        <f t="shared" si="325"/>
        <v>2301</v>
      </c>
      <c r="S1231" s="57">
        <f t="shared" si="326"/>
        <v>14088.5</v>
      </c>
      <c r="T1231" s="1">
        <v>111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</row>
    <row r="1232" spans="1:168" s="2" customFormat="1" ht="15" customHeight="1" x14ac:dyDescent="0.25">
      <c r="A1232" s="167">
        <v>209</v>
      </c>
      <c r="B1232" s="2" t="s">
        <v>1340</v>
      </c>
      <c r="C1232" s="1" t="s">
        <v>34</v>
      </c>
      <c r="D1232" s="1" t="s">
        <v>1087</v>
      </c>
      <c r="E1232" s="1" t="s">
        <v>1131</v>
      </c>
      <c r="F1232" s="1" t="s">
        <v>32</v>
      </c>
      <c r="G1232" s="3">
        <v>15000</v>
      </c>
      <c r="H1232" s="58">
        <v>0</v>
      </c>
      <c r="I1232" s="3">
        <v>25</v>
      </c>
      <c r="J1232" s="3">
        <f t="shared" si="318"/>
        <v>430.5</v>
      </c>
      <c r="K1232" s="55">
        <f t="shared" si="319"/>
        <v>1065</v>
      </c>
      <c r="L1232" s="55">
        <f t="shared" si="320"/>
        <v>172.5</v>
      </c>
      <c r="M1232" s="3">
        <f t="shared" si="321"/>
        <v>456</v>
      </c>
      <c r="N1232" s="55">
        <f t="shared" si="322"/>
        <v>1063.5</v>
      </c>
      <c r="O1232" s="5">
        <v>0</v>
      </c>
      <c r="P1232" s="3">
        <f t="shared" si="323"/>
        <v>3187.5</v>
      </c>
      <c r="Q1232" s="3">
        <f t="shared" si="324"/>
        <v>911.5</v>
      </c>
      <c r="R1232" s="3">
        <f t="shared" si="325"/>
        <v>2301</v>
      </c>
      <c r="S1232" s="57">
        <f t="shared" si="326"/>
        <v>14088.5</v>
      </c>
      <c r="T1232" s="1">
        <v>111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</row>
    <row r="1233" spans="1:168" s="2" customFormat="1" ht="15" customHeight="1" x14ac:dyDescent="0.25">
      <c r="A1233" s="167">
        <v>210</v>
      </c>
      <c r="B1233" s="2" t="s">
        <v>1341</v>
      </c>
      <c r="C1233" s="1" t="s">
        <v>34</v>
      </c>
      <c r="D1233" s="1" t="s">
        <v>1087</v>
      </c>
      <c r="E1233" s="1" t="s">
        <v>1131</v>
      </c>
      <c r="F1233" s="1" t="s">
        <v>32</v>
      </c>
      <c r="G1233" s="3">
        <v>15000</v>
      </c>
      <c r="H1233" s="58">
        <v>0</v>
      </c>
      <c r="I1233" s="3">
        <v>25</v>
      </c>
      <c r="J1233" s="3">
        <f t="shared" si="318"/>
        <v>430.5</v>
      </c>
      <c r="K1233" s="55">
        <f t="shared" si="319"/>
        <v>1065</v>
      </c>
      <c r="L1233" s="55">
        <f t="shared" si="320"/>
        <v>172.5</v>
      </c>
      <c r="M1233" s="3">
        <f t="shared" si="321"/>
        <v>456</v>
      </c>
      <c r="N1233" s="55">
        <f t="shared" si="322"/>
        <v>1063.5</v>
      </c>
      <c r="O1233" s="5">
        <v>0</v>
      </c>
      <c r="P1233" s="3">
        <f t="shared" si="323"/>
        <v>3187.5</v>
      </c>
      <c r="Q1233" s="3">
        <f t="shared" si="324"/>
        <v>911.5</v>
      </c>
      <c r="R1233" s="3">
        <f t="shared" si="325"/>
        <v>2301</v>
      </c>
      <c r="S1233" s="57">
        <f t="shared" si="326"/>
        <v>14088.5</v>
      </c>
      <c r="T1233" s="1">
        <v>111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</row>
    <row r="1234" spans="1:168" s="2" customFormat="1" ht="15" customHeight="1" x14ac:dyDescent="0.25">
      <c r="A1234" s="167">
        <v>211</v>
      </c>
      <c r="B1234" s="2" t="s">
        <v>1342</v>
      </c>
      <c r="C1234" s="1" t="s">
        <v>34</v>
      </c>
      <c r="D1234" s="1" t="s">
        <v>1087</v>
      </c>
      <c r="E1234" s="1" t="s">
        <v>1131</v>
      </c>
      <c r="F1234" s="1" t="s">
        <v>32</v>
      </c>
      <c r="G1234" s="3">
        <v>15000</v>
      </c>
      <c r="H1234" s="58">
        <v>0</v>
      </c>
      <c r="I1234" s="3">
        <v>25</v>
      </c>
      <c r="J1234" s="3">
        <f t="shared" si="318"/>
        <v>430.5</v>
      </c>
      <c r="K1234" s="55">
        <f t="shared" si="319"/>
        <v>1065</v>
      </c>
      <c r="L1234" s="55">
        <f t="shared" si="320"/>
        <v>172.5</v>
      </c>
      <c r="M1234" s="3">
        <f t="shared" si="321"/>
        <v>456</v>
      </c>
      <c r="N1234" s="55">
        <f t="shared" si="322"/>
        <v>1063.5</v>
      </c>
      <c r="O1234" s="5">
        <v>0</v>
      </c>
      <c r="P1234" s="3">
        <f t="shared" si="323"/>
        <v>3187.5</v>
      </c>
      <c r="Q1234" s="3">
        <f t="shared" si="324"/>
        <v>911.5</v>
      </c>
      <c r="R1234" s="3">
        <f t="shared" si="325"/>
        <v>2301</v>
      </c>
      <c r="S1234" s="57">
        <f t="shared" si="326"/>
        <v>14088.5</v>
      </c>
      <c r="T1234" s="1">
        <v>111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</row>
    <row r="1235" spans="1:168" s="2" customFormat="1" ht="15" customHeight="1" x14ac:dyDescent="0.25">
      <c r="A1235" s="167">
        <v>212</v>
      </c>
      <c r="B1235" s="2" t="s">
        <v>1343</v>
      </c>
      <c r="C1235" s="1" t="s">
        <v>34</v>
      </c>
      <c r="D1235" s="1" t="s">
        <v>1087</v>
      </c>
      <c r="E1235" s="1" t="s">
        <v>1131</v>
      </c>
      <c r="F1235" s="1" t="s">
        <v>32</v>
      </c>
      <c r="G1235" s="3">
        <v>15000</v>
      </c>
      <c r="H1235" s="58">
        <v>0</v>
      </c>
      <c r="I1235" s="3">
        <v>25</v>
      </c>
      <c r="J1235" s="3">
        <f t="shared" si="318"/>
        <v>430.5</v>
      </c>
      <c r="K1235" s="55">
        <f t="shared" si="319"/>
        <v>1065</v>
      </c>
      <c r="L1235" s="55">
        <f t="shared" si="320"/>
        <v>172.5</v>
      </c>
      <c r="M1235" s="3">
        <f t="shared" si="321"/>
        <v>456</v>
      </c>
      <c r="N1235" s="55">
        <f t="shared" si="322"/>
        <v>1063.5</v>
      </c>
      <c r="O1235" s="5">
        <v>0</v>
      </c>
      <c r="P1235" s="3">
        <f t="shared" si="323"/>
        <v>3187.5</v>
      </c>
      <c r="Q1235" s="3">
        <f t="shared" si="324"/>
        <v>911.5</v>
      </c>
      <c r="R1235" s="3">
        <f t="shared" si="325"/>
        <v>2301</v>
      </c>
      <c r="S1235" s="57">
        <f t="shared" si="326"/>
        <v>14088.5</v>
      </c>
      <c r="T1235" s="1">
        <v>111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</row>
    <row r="1236" spans="1:168" s="2" customFormat="1" ht="15" customHeight="1" x14ac:dyDescent="0.25">
      <c r="A1236" s="167">
        <v>213</v>
      </c>
      <c r="B1236" s="2" t="s">
        <v>1344</v>
      </c>
      <c r="C1236" s="1" t="s">
        <v>34</v>
      </c>
      <c r="D1236" s="1" t="s">
        <v>1087</v>
      </c>
      <c r="E1236" s="1" t="s">
        <v>1131</v>
      </c>
      <c r="F1236" s="1" t="s">
        <v>32</v>
      </c>
      <c r="G1236" s="3">
        <v>15000</v>
      </c>
      <c r="H1236" s="58">
        <v>0</v>
      </c>
      <c r="I1236" s="3">
        <v>25</v>
      </c>
      <c r="J1236" s="3">
        <f t="shared" si="318"/>
        <v>430.5</v>
      </c>
      <c r="K1236" s="55">
        <f t="shared" si="319"/>
        <v>1065</v>
      </c>
      <c r="L1236" s="55">
        <f t="shared" si="320"/>
        <v>172.5</v>
      </c>
      <c r="M1236" s="3">
        <f t="shared" si="321"/>
        <v>456</v>
      </c>
      <c r="N1236" s="55">
        <f t="shared" si="322"/>
        <v>1063.5</v>
      </c>
      <c r="O1236" s="5">
        <v>0</v>
      </c>
      <c r="P1236" s="3">
        <f t="shared" si="323"/>
        <v>3187.5</v>
      </c>
      <c r="Q1236" s="3">
        <f t="shared" si="324"/>
        <v>911.5</v>
      </c>
      <c r="R1236" s="3">
        <f t="shared" si="325"/>
        <v>2301</v>
      </c>
      <c r="S1236" s="57">
        <f t="shared" si="326"/>
        <v>14088.5</v>
      </c>
      <c r="T1236" s="1">
        <v>111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</row>
    <row r="1237" spans="1:168" s="2" customFormat="1" ht="15" customHeight="1" x14ac:dyDescent="0.25">
      <c r="A1237" s="167">
        <v>214</v>
      </c>
      <c r="B1237" s="122" t="s">
        <v>1345</v>
      </c>
      <c r="C1237" s="1" t="s">
        <v>34</v>
      </c>
      <c r="D1237" s="1" t="s">
        <v>1087</v>
      </c>
      <c r="E1237" s="1" t="s">
        <v>1131</v>
      </c>
      <c r="F1237" s="1" t="s">
        <v>32</v>
      </c>
      <c r="G1237" s="3">
        <v>15000</v>
      </c>
      <c r="H1237" s="58">
        <v>0</v>
      </c>
      <c r="I1237" s="3">
        <v>25</v>
      </c>
      <c r="J1237" s="3">
        <f t="shared" si="318"/>
        <v>430.5</v>
      </c>
      <c r="K1237" s="55">
        <f t="shared" si="319"/>
        <v>1065</v>
      </c>
      <c r="L1237" s="55">
        <f t="shared" si="320"/>
        <v>172.5</v>
      </c>
      <c r="M1237" s="3">
        <f t="shared" si="321"/>
        <v>456</v>
      </c>
      <c r="N1237" s="55">
        <f t="shared" si="322"/>
        <v>1063.5</v>
      </c>
      <c r="O1237" s="5">
        <v>1350.12</v>
      </c>
      <c r="P1237" s="3">
        <f t="shared" si="323"/>
        <v>3187.5</v>
      </c>
      <c r="Q1237" s="3">
        <f t="shared" si="324"/>
        <v>2261.62</v>
      </c>
      <c r="R1237" s="3">
        <f t="shared" si="325"/>
        <v>2301</v>
      </c>
      <c r="S1237" s="57">
        <f t="shared" si="326"/>
        <v>12738.380000000001</v>
      </c>
      <c r="T1237" s="1">
        <v>111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</row>
    <row r="1238" spans="1:168" s="2" customFormat="1" ht="15" customHeight="1" x14ac:dyDescent="0.25">
      <c r="A1238" s="167">
        <v>215</v>
      </c>
      <c r="B1238" s="122" t="s">
        <v>1346</v>
      </c>
      <c r="C1238" s="1" t="s">
        <v>34</v>
      </c>
      <c r="D1238" s="1" t="s">
        <v>1087</v>
      </c>
      <c r="E1238" s="1" t="s">
        <v>1131</v>
      </c>
      <c r="F1238" s="1" t="s">
        <v>32</v>
      </c>
      <c r="G1238" s="3">
        <v>15000</v>
      </c>
      <c r="H1238" s="58">
        <v>0</v>
      </c>
      <c r="I1238" s="3">
        <v>25</v>
      </c>
      <c r="J1238" s="3">
        <f t="shared" si="318"/>
        <v>430.5</v>
      </c>
      <c r="K1238" s="55">
        <f t="shared" si="319"/>
        <v>1065</v>
      </c>
      <c r="L1238" s="55">
        <f t="shared" si="320"/>
        <v>172.5</v>
      </c>
      <c r="M1238" s="3">
        <f t="shared" si="321"/>
        <v>456</v>
      </c>
      <c r="N1238" s="55">
        <f t="shared" si="322"/>
        <v>1063.5</v>
      </c>
      <c r="O1238" s="5">
        <v>0</v>
      </c>
      <c r="P1238" s="3">
        <f t="shared" si="323"/>
        <v>3187.5</v>
      </c>
      <c r="Q1238" s="3">
        <f t="shared" si="324"/>
        <v>911.5</v>
      </c>
      <c r="R1238" s="3">
        <f t="shared" si="325"/>
        <v>2301</v>
      </c>
      <c r="S1238" s="57">
        <f t="shared" si="326"/>
        <v>14088.5</v>
      </c>
      <c r="T1238" s="1">
        <v>111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</row>
    <row r="1239" spans="1:168" s="2" customFormat="1" ht="15" customHeight="1" x14ac:dyDescent="0.25">
      <c r="A1239" s="167">
        <v>216</v>
      </c>
      <c r="B1239" s="2" t="s">
        <v>1347</v>
      </c>
      <c r="C1239" s="1" t="s">
        <v>34</v>
      </c>
      <c r="D1239" s="1" t="s">
        <v>1087</v>
      </c>
      <c r="E1239" s="1" t="s">
        <v>1131</v>
      </c>
      <c r="F1239" s="1" t="s">
        <v>32</v>
      </c>
      <c r="G1239" s="3">
        <v>15000</v>
      </c>
      <c r="H1239" s="58">
        <v>0</v>
      </c>
      <c r="I1239" s="3">
        <v>25</v>
      </c>
      <c r="J1239" s="3">
        <f t="shared" si="318"/>
        <v>430.5</v>
      </c>
      <c r="K1239" s="55">
        <f t="shared" si="319"/>
        <v>1065</v>
      </c>
      <c r="L1239" s="55">
        <f t="shared" si="320"/>
        <v>172.5</v>
      </c>
      <c r="M1239" s="3">
        <f t="shared" si="321"/>
        <v>456</v>
      </c>
      <c r="N1239" s="55">
        <f t="shared" si="322"/>
        <v>1063.5</v>
      </c>
      <c r="O1239" s="5">
        <v>0</v>
      </c>
      <c r="P1239" s="3">
        <f t="shared" si="323"/>
        <v>3187.5</v>
      </c>
      <c r="Q1239" s="3">
        <f t="shared" si="324"/>
        <v>911.5</v>
      </c>
      <c r="R1239" s="3">
        <f t="shared" si="325"/>
        <v>2301</v>
      </c>
      <c r="S1239" s="57">
        <f t="shared" si="326"/>
        <v>14088.5</v>
      </c>
      <c r="T1239" s="1">
        <v>111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</row>
    <row r="1240" spans="1:168" s="2" customFormat="1" ht="15" customHeight="1" x14ac:dyDescent="0.25">
      <c r="A1240" s="167">
        <v>217</v>
      </c>
      <c r="B1240" s="122" t="s">
        <v>1348</v>
      </c>
      <c r="C1240" s="1" t="s">
        <v>34</v>
      </c>
      <c r="D1240" s="1" t="s">
        <v>1087</v>
      </c>
      <c r="E1240" s="1" t="s">
        <v>1131</v>
      </c>
      <c r="F1240" s="1" t="s">
        <v>32</v>
      </c>
      <c r="G1240" s="3">
        <v>15000</v>
      </c>
      <c r="H1240" s="58">
        <v>0</v>
      </c>
      <c r="I1240" s="3">
        <v>25</v>
      </c>
      <c r="J1240" s="3">
        <f t="shared" si="318"/>
        <v>430.5</v>
      </c>
      <c r="K1240" s="55">
        <f t="shared" si="319"/>
        <v>1065</v>
      </c>
      <c r="L1240" s="55">
        <f t="shared" si="320"/>
        <v>172.5</v>
      </c>
      <c r="M1240" s="3">
        <f t="shared" si="321"/>
        <v>456</v>
      </c>
      <c r="N1240" s="55">
        <f t="shared" si="322"/>
        <v>1063.5</v>
      </c>
      <c r="O1240" s="5">
        <v>0</v>
      </c>
      <c r="P1240" s="3">
        <f t="shared" si="323"/>
        <v>3187.5</v>
      </c>
      <c r="Q1240" s="3">
        <f t="shared" si="324"/>
        <v>911.5</v>
      </c>
      <c r="R1240" s="3">
        <f t="shared" si="325"/>
        <v>2301</v>
      </c>
      <c r="S1240" s="57">
        <f t="shared" si="326"/>
        <v>14088.5</v>
      </c>
      <c r="T1240" s="1">
        <v>111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</row>
    <row r="1241" spans="1:168" s="2" customFormat="1" ht="15" customHeight="1" x14ac:dyDescent="0.25">
      <c r="A1241" s="167">
        <v>218</v>
      </c>
      <c r="B1241" s="2" t="s">
        <v>1349</v>
      </c>
      <c r="C1241" s="1" t="s">
        <v>30</v>
      </c>
      <c r="D1241" s="1" t="s">
        <v>1087</v>
      </c>
      <c r="E1241" s="1" t="s">
        <v>1131</v>
      </c>
      <c r="F1241" s="1" t="s">
        <v>32</v>
      </c>
      <c r="G1241" s="3">
        <v>15000</v>
      </c>
      <c r="H1241" s="58">
        <v>0</v>
      </c>
      <c r="I1241" s="3">
        <v>25</v>
      </c>
      <c r="J1241" s="3">
        <f t="shared" si="318"/>
        <v>430.5</v>
      </c>
      <c r="K1241" s="55">
        <f t="shared" si="319"/>
        <v>1065</v>
      </c>
      <c r="L1241" s="55">
        <f t="shared" si="320"/>
        <v>172.5</v>
      </c>
      <c r="M1241" s="3">
        <f t="shared" si="321"/>
        <v>456</v>
      </c>
      <c r="N1241" s="55">
        <f t="shared" si="322"/>
        <v>1063.5</v>
      </c>
      <c r="O1241" s="5">
        <v>0</v>
      </c>
      <c r="P1241" s="3">
        <f t="shared" si="323"/>
        <v>3187.5</v>
      </c>
      <c r="Q1241" s="3">
        <f t="shared" si="324"/>
        <v>911.5</v>
      </c>
      <c r="R1241" s="3">
        <f t="shared" si="325"/>
        <v>2301</v>
      </c>
      <c r="S1241" s="57">
        <f t="shared" si="326"/>
        <v>14088.5</v>
      </c>
      <c r="T1241" s="1">
        <v>111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</row>
    <row r="1242" spans="1:168" s="2" customFormat="1" ht="15" customHeight="1" x14ac:dyDescent="0.25">
      <c r="A1242" s="167">
        <v>219</v>
      </c>
      <c r="B1242" s="2" t="s">
        <v>1350</v>
      </c>
      <c r="C1242" s="1" t="s">
        <v>30</v>
      </c>
      <c r="D1242" s="1" t="s">
        <v>1087</v>
      </c>
      <c r="E1242" s="1" t="s">
        <v>1131</v>
      </c>
      <c r="F1242" s="1" t="s">
        <v>32</v>
      </c>
      <c r="G1242" s="3">
        <v>15000</v>
      </c>
      <c r="H1242" s="58">
        <v>0</v>
      </c>
      <c r="I1242" s="3">
        <v>25</v>
      </c>
      <c r="J1242" s="3">
        <f t="shared" si="318"/>
        <v>430.5</v>
      </c>
      <c r="K1242" s="55">
        <f t="shared" si="319"/>
        <v>1065</v>
      </c>
      <c r="L1242" s="55">
        <f t="shared" si="320"/>
        <v>172.5</v>
      </c>
      <c r="M1242" s="3">
        <f t="shared" si="321"/>
        <v>456</v>
      </c>
      <c r="N1242" s="55">
        <f t="shared" si="322"/>
        <v>1063.5</v>
      </c>
      <c r="O1242" s="5">
        <v>0</v>
      </c>
      <c r="P1242" s="3">
        <f t="shared" si="323"/>
        <v>3187.5</v>
      </c>
      <c r="Q1242" s="3">
        <f t="shared" si="324"/>
        <v>911.5</v>
      </c>
      <c r="R1242" s="3">
        <f t="shared" si="325"/>
        <v>2301</v>
      </c>
      <c r="S1242" s="57">
        <f t="shared" si="326"/>
        <v>14088.5</v>
      </c>
      <c r="T1242" s="1">
        <v>111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</row>
    <row r="1243" spans="1:168" s="2" customFormat="1" ht="15" customHeight="1" x14ac:dyDescent="0.25">
      <c r="A1243" s="167">
        <v>220</v>
      </c>
      <c r="B1243" s="2" t="s">
        <v>1351</v>
      </c>
      <c r="C1243" s="1" t="s">
        <v>34</v>
      </c>
      <c r="D1243" s="1" t="s">
        <v>1087</v>
      </c>
      <c r="E1243" s="1" t="s">
        <v>1131</v>
      </c>
      <c r="F1243" s="1" t="s">
        <v>32</v>
      </c>
      <c r="G1243" s="3">
        <v>15000</v>
      </c>
      <c r="H1243" s="58">
        <v>0</v>
      </c>
      <c r="I1243" s="3">
        <v>25</v>
      </c>
      <c r="J1243" s="3">
        <f t="shared" si="318"/>
        <v>430.5</v>
      </c>
      <c r="K1243" s="55">
        <f t="shared" si="319"/>
        <v>1065</v>
      </c>
      <c r="L1243" s="55">
        <f t="shared" si="320"/>
        <v>172.5</v>
      </c>
      <c r="M1243" s="3">
        <f t="shared" si="321"/>
        <v>456</v>
      </c>
      <c r="N1243" s="55">
        <f t="shared" si="322"/>
        <v>1063.5</v>
      </c>
      <c r="O1243" s="5">
        <v>0</v>
      </c>
      <c r="P1243" s="3">
        <f t="shared" si="323"/>
        <v>3187.5</v>
      </c>
      <c r="Q1243" s="3">
        <f t="shared" si="324"/>
        <v>911.5</v>
      </c>
      <c r="R1243" s="3">
        <f t="shared" si="325"/>
        <v>2301</v>
      </c>
      <c r="S1243" s="57">
        <f t="shared" si="326"/>
        <v>14088.5</v>
      </c>
      <c r="T1243" s="1">
        <v>111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</row>
    <row r="1244" spans="1:168" s="2" customFormat="1" ht="15" customHeight="1" x14ac:dyDescent="0.25">
      <c r="A1244" s="167">
        <v>221</v>
      </c>
      <c r="B1244" s="122" t="s">
        <v>1352</v>
      </c>
      <c r="C1244" s="1" t="s">
        <v>34</v>
      </c>
      <c r="D1244" s="1" t="s">
        <v>1087</v>
      </c>
      <c r="E1244" s="1" t="s">
        <v>1131</v>
      </c>
      <c r="F1244" s="1" t="s">
        <v>32</v>
      </c>
      <c r="G1244" s="3">
        <v>15000</v>
      </c>
      <c r="H1244" s="58">
        <v>0</v>
      </c>
      <c r="I1244" s="3">
        <v>25</v>
      </c>
      <c r="J1244" s="3">
        <f t="shared" si="318"/>
        <v>430.5</v>
      </c>
      <c r="K1244" s="55">
        <f t="shared" si="319"/>
        <v>1065</v>
      </c>
      <c r="L1244" s="55">
        <f t="shared" si="320"/>
        <v>172.5</v>
      </c>
      <c r="M1244" s="3">
        <f t="shared" si="321"/>
        <v>456</v>
      </c>
      <c r="N1244" s="55">
        <f t="shared" si="322"/>
        <v>1063.5</v>
      </c>
      <c r="O1244" s="5">
        <v>0</v>
      </c>
      <c r="P1244" s="3">
        <f t="shared" si="323"/>
        <v>3187.5</v>
      </c>
      <c r="Q1244" s="3">
        <f t="shared" si="324"/>
        <v>911.5</v>
      </c>
      <c r="R1244" s="3">
        <f t="shared" si="325"/>
        <v>2301</v>
      </c>
      <c r="S1244" s="57">
        <f t="shared" si="326"/>
        <v>14088.5</v>
      </c>
      <c r="T1244" s="1">
        <v>111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</row>
    <row r="1245" spans="1:168" s="2" customFormat="1" ht="15" customHeight="1" x14ac:dyDescent="0.25">
      <c r="A1245" s="167">
        <v>222</v>
      </c>
      <c r="B1245" s="2" t="s">
        <v>1353</v>
      </c>
      <c r="C1245" s="1" t="s">
        <v>34</v>
      </c>
      <c r="D1245" s="1" t="s">
        <v>1087</v>
      </c>
      <c r="E1245" s="1" t="s">
        <v>1131</v>
      </c>
      <c r="F1245" s="1" t="s">
        <v>32</v>
      </c>
      <c r="G1245" s="3">
        <v>15000</v>
      </c>
      <c r="H1245" s="58">
        <v>0</v>
      </c>
      <c r="I1245" s="3">
        <v>25</v>
      </c>
      <c r="J1245" s="3">
        <f t="shared" si="318"/>
        <v>430.5</v>
      </c>
      <c r="K1245" s="55">
        <f t="shared" si="319"/>
        <v>1065</v>
      </c>
      <c r="L1245" s="55">
        <f t="shared" si="320"/>
        <v>172.5</v>
      </c>
      <c r="M1245" s="3">
        <f t="shared" si="321"/>
        <v>456</v>
      </c>
      <c r="N1245" s="55">
        <f t="shared" si="322"/>
        <v>1063.5</v>
      </c>
      <c r="O1245" s="5">
        <v>0</v>
      </c>
      <c r="P1245" s="3">
        <f t="shared" si="323"/>
        <v>3187.5</v>
      </c>
      <c r="Q1245" s="3">
        <f t="shared" si="324"/>
        <v>911.5</v>
      </c>
      <c r="R1245" s="3">
        <f t="shared" si="325"/>
        <v>2301</v>
      </c>
      <c r="S1245" s="57">
        <f t="shared" si="326"/>
        <v>14088.5</v>
      </c>
      <c r="T1245" s="1">
        <v>111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</row>
    <row r="1246" spans="1:168" s="2" customFormat="1" ht="15" customHeight="1" x14ac:dyDescent="0.25">
      <c r="A1246" s="167">
        <v>223</v>
      </c>
      <c r="B1246" s="2" t="s">
        <v>1354</v>
      </c>
      <c r="C1246" s="1" t="s">
        <v>34</v>
      </c>
      <c r="D1246" s="1" t="s">
        <v>1087</v>
      </c>
      <c r="E1246" s="1" t="s">
        <v>1131</v>
      </c>
      <c r="F1246" s="1" t="s">
        <v>32</v>
      </c>
      <c r="G1246" s="3">
        <v>15000</v>
      </c>
      <c r="H1246" s="58">
        <v>0</v>
      </c>
      <c r="I1246" s="3">
        <v>25</v>
      </c>
      <c r="J1246" s="3">
        <f t="shared" si="318"/>
        <v>430.5</v>
      </c>
      <c r="K1246" s="55">
        <f t="shared" si="319"/>
        <v>1065</v>
      </c>
      <c r="L1246" s="55">
        <f t="shared" si="320"/>
        <v>172.5</v>
      </c>
      <c r="M1246" s="3">
        <f t="shared" si="321"/>
        <v>456</v>
      </c>
      <c r="N1246" s="55">
        <f t="shared" si="322"/>
        <v>1063.5</v>
      </c>
      <c r="O1246" s="5">
        <v>0</v>
      </c>
      <c r="P1246" s="3">
        <f t="shared" si="323"/>
        <v>3187.5</v>
      </c>
      <c r="Q1246" s="3">
        <f t="shared" si="324"/>
        <v>911.5</v>
      </c>
      <c r="R1246" s="3">
        <f t="shared" si="325"/>
        <v>2301</v>
      </c>
      <c r="S1246" s="57">
        <f t="shared" si="326"/>
        <v>14088.5</v>
      </c>
      <c r="T1246" s="1">
        <v>111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</row>
    <row r="1247" spans="1:168" s="2" customFormat="1" ht="15" customHeight="1" x14ac:dyDescent="0.25">
      <c r="A1247" s="167">
        <v>224</v>
      </c>
      <c r="B1247" s="122" t="s">
        <v>1355</v>
      </c>
      <c r="C1247" s="1" t="s">
        <v>34</v>
      </c>
      <c r="D1247" s="1" t="s">
        <v>1087</v>
      </c>
      <c r="E1247" s="1" t="s">
        <v>1131</v>
      </c>
      <c r="F1247" s="1" t="s">
        <v>32</v>
      </c>
      <c r="G1247" s="3">
        <v>15000</v>
      </c>
      <c r="H1247" s="58">
        <v>0</v>
      </c>
      <c r="I1247" s="3">
        <v>25</v>
      </c>
      <c r="J1247" s="3">
        <f t="shared" si="318"/>
        <v>430.5</v>
      </c>
      <c r="K1247" s="55">
        <f t="shared" si="319"/>
        <v>1065</v>
      </c>
      <c r="L1247" s="55">
        <f t="shared" si="320"/>
        <v>172.5</v>
      </c>
      <c r="M1247" s="3">
        <f t="shared" si="321"/>
        <v>456</v>
      </c>
      <c r="N1247" s="55">
        <f t="shared" si="322"/>
        <v>1063.5</v>
      </c>
      <c r="O1247" s="5">
        <v>0</v>
      </c>
      <c r="P1247" s="3">
        <f t="shared" si="323"/>
        <v>3187.5</v>
      </c>
      <c r="Q1247" s="3">
        <f t="shared" si="324"/>
        <v>911.5</v>
      </c>
      <c r="R1247" s="3">
        <f t="shared" si="325"/>
        <v>2301</v>
      </c>
      <c r="S1247" s="57">
        <f t="shared" si="326"/>
        <v>14088.5</v>
      </c>
      <c r="T1247" s="1">
        <v>111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</row>
    <row r="1248" spans="1:168" s="2" customFormat="1" ht="15" customHeight="1" x14ac:dyDescent="0.25">
      <c r="A1248" s="167">
        <v>225</v>
      </c>
      <c r="B1248" t="s">
        <v>1356</v>
      </c>
      <c r="C1248" s="1" t="s">
        <v>34</v>
      </c>
      <c r="D1248" s="1" t="s">
        <v>1087</v>
      </c>
      <c r="E1248" s="1" t="s">
        <v>1131</v>
      </c>
      <c r="F1248" s="1" t="s">
        <v>32</v>
      </c>
      <c r="G1248" s="3">
        <v>15000</v>
      </c>
      <c r="H1248" s="58">
        <v>0</v>
      </c>
      <c r="I1248" s="3">
        <v>25</v>
      </c>
      <c r="J1248" s="3">
        <f t="shared" si="318"/>
        <v>430.5</v>
      </c>
      <c r="K1248" s="55">
        <f t="shared" si="319"/>
        <v>1065</v>
      </c>
      <c r="L1248" s="55">
        <f t="shared" si="320"/>
        <v>172.5</v>
      </c>
      <c r="M1248" s="3">
        <f t="shared" si="321"/>
        <v>456</v>
      </c>
      <c r="N1248" s="55">
        <f t="shared" si="322"/>
        <v>1063.5</v>
      </c>
      <c r="O1248" s="5">
        <v>0</v>
      </c>
      <c r="P1248" s="3">
        <f t="shared" si="323"/>
        <v>3187.5</v>
      </c>
      <c r="Q1248" s="3">
        <f t="shared" si="324"/>
        <v>911.5</v>
      </c>
      <c r="R1248" s="3">
        <f t="shared" si="325"/>
        <v>2301</v>
      </c>
      <c r="S1248" s="57">
        <f t="shared" si="326"/>
        <v>14088.5</v>
      </c>
      <c r="T1248" s="1">
        <v>111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</row>
    <row r="1249" spans="1:168" s="2" customFormat="1" ht="15" customHeight="1" x14ac:dyDescent="0.25">
      <c r="A1249" s="167">
        <v>226</v>
      </c>
      <c r="B1249" s="2" t="s">
        <v>1357</v>
      </c>
      <c r="C1249" s="1" t="s">
        <v>34</v>
      </c>
      <c r="D1249" s="1" t="s">
        <v>1087</v>
      </c>
      <c r="E1249" s="1" t="s">
        <v>1131</v>
      </c>
      <c r="F1249" s="1" t="s">
        <v>32</v>
      </c>
      <c r="G1249" s="3">
        <v>15000</v>
      </c>
      <c r="H1249" s="58">
        <v>0</v>
      </c>
      <c r="I1249" s="3">
        <v>25</v>
      </c>
      <c r="J1249" s="3">
        <f t="shared" si="318"/>
        <v>430.5</v>
      </c>
      <c r="K1249" s="55">
        <f t="shared" si="319"/>
        <v>1065</v>
      </c>
      <c r="L1249" s="55">
        <f t="shared" si="320"/>
        <v>172.5</v>
      </c>
      <c r="M1249" s="3">
        <f t="shared" si="321"/>
        <v>456</v>
      </c>
      <c r="N1249" s="55">
        <f t="shared" si="322"/>
        <v>1063.5</v>
      </c>
      <c r="O1249" s="5">
        <v>0</v>
      </c>
      <c r="P1249" s="3">
        <f t="shared" si="323"/>
        <v>3187.5</v>
      </c>
      <c r="Q1249" s="3">
        <f t="shared" si="324"/>
        <v>911.5</v>
      </c>
      <c r="R1249" s="3">
        <f t="shared" si="325"/>
        <v>2301</v>
      </c>
      <c r="S1249" s="57">
        <f t="shared" si="326"/>
        <v>14088.5</v>
      </c>
      <c r="T1249" s="1">
        <v>111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</row>
    <row r="1250" spans="1:168" s="2" customFormat="1" ht="15" customHeight="1" x14ac:dyDescent="0.25">
      <c r="A1250" s="167">
        <v>227</v>
      </c>
      <c r="B1250" s="2" t="s">
        <v>1358</v>
      </c>
      <c r="C1250" s="1" t="s">
        <v>34</v>
      </c>
      <c r="D1250" s="1" t="s">
        <v>1087</v>
      </c>
      <c r="E1250" s="1" t="s">
        <v>1131</v>
      </c>
      <c r="F1250" s="1" t="s">
        <v>32</v>
      </c>
      <c r="G1250" s="3">
        <v>15000</v>
      </c>
      <c r="H1250" s="58">
        <v>0</v>
      </c>
      <c r="I1250" s="3">
        <v>25</v>
      </c>
      <c r="J1250" s="3">
        <f t="shared" si="318"/>
        <v>430.5</v>
      </c>
      <c r="K1250" s="55">
        <f t="shared" si="319"/>
        <v>1065</v>
      </c>
      <c r="L1250" s="55">
        <f t="shared" si="320"/>
        <v>172.5</v>
      </c>
      <c r="M1250" s="3">
        <f t="shared" si="321"/>
        <v>456</v>
      </c>
      <c r="N1250" s="55">
        <f t="shared" si="322"/>
        <v>1063.5</v>
      </c>
      <c r="O1250" s="5">
        <v>0</v>
      </c>
      <c r="P1250" s="3">
        <f t="shared" si="323"/>
        <v>3187.5</v>
      </c>
      <c r="Q1250" s="3">
        <f t="shared" si="324"/>
        <v>911.5</v>
      </c>
      <c r="R1250" s="3">
        <f t="shared" si="325"/>
        <v>2301</v>
      </c>
      <c r="S1250" s="57">
        <f t="shared" si="326"/>
        <v>14088.5</v>
      </c>
      <c r="T1250" s="1">
        <v>111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</row>
    <row r="1251" spans="1:168" s="2" customFormat="1" ht="15" customHeight="1" x14ac:dyDescent="0.25">
      <c r="A1251" s="167">
        <v>228</v>
      </c>
      <c r="B1251" s="2" t="s">
        <v>1359</v>
      </c>
      <c r="C1251" s="1" t="s">
        <v>34</v>
      </c>
      <c r="D1251" s="1" t="s">
        <v>1087</v>
      </c>
      <c r="E1251" s="1" t="s">
        <v>1131</v>
      </c>
      <c r="F1251" s="1" t="s">
        <v>32</v>
      </c>
      <c r="G1251" s="3">
        <v>15000</v>
      </c>
      <c r="H1251" s="58">
        <v>0</v>
      </c>
      <c r="I1251" s="3">
        <v>25</v>
      </c>
      <c r="J1251" s="3">
        <f t="shared" si="318"/>
        <v>430.5</v>
      </c>
      <c r="K1251" s="55">
        <f t="shared" si="319"/>
        <v>1065</v>
      </c>
      <c r="L1251" s="55">
        <f t="shared" si="320"/>
        <v>172.5</v>
      </c>
      <c r="M1251" s="3">
        <f t="shared" si="321"/>
        <v>456</v>
      </c>
      <c r="N1251" s="55">
        <f t="shared" si="322"/>
        <v>1063.5</v>
      </c>
      <c r="O1251" s="5">
        <v>0</v>
      </c>
      <c r="P1251" s="3">
        <f t="shared" si="323"/>
        <v>3187.5</v>
      </c>
      <c r="Q1251" s="3">
        <f t="shared" si="324"/>
        <v>911.5</v>
      </c>
      <c r="R1251" s="3">
        <f t="shared" si="325"/>
        <v>2301</v>
      </c>
      <c r="S1251" s="57">
        <f t="shared" si="326"/>
        <v>14088.5</v>
      </c>
      <c r="T1251" s="1">
        <v>111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</row>
    <row r="1252" spans="1:168" s="2" customFormat="1" ht="15" customHeight="1" x14ac:dyDescent="0.25">
      <c r="A1252" s="167">
        <v>229</v>
      </c>
      <c r="B1252" s="2" t="s">
        <v>1360</v>
      </c>
      <c r="C1252" s="1" t="s">
        <v>34</v>
      </c>
      <c r="D1252" s="1" t="s">
        <v>1087</v>
      </c>
      <c r="E1252" s="1" t="s">
        <v>1131</v>
      </c>
      <c r="F1252" s="1" t="s">
        <v>32</v>
      </c>
      <c r="G1252" s="3">
        <v>15000</v>
      </c>
      <c r="H1252" s="58">
        <v>0</v>
      </c>
      <c r="I1252" s="3">
        <v>25</v>
      </c>
      <c r="J1252" s="3">
        <f t="shared" si="318"/>
        <v>430.5</v>
      </c>
      <c r="K1252" s="55">
        <f t="shared" si="319"/>
        <v>1065</v>
      </c>
      <c r="L1252" s="55">
        <f t="shared" si="320"/>
        <v>172.5</v>
      </c>
      <c r="M1252" s="3">
        <f t="shared" si="321"/>
        <v>456</v>
      </c>
      <c r="N1252" s="55">
        <f t="shared" si="322"/>
        <v>1063.5</v>
      </c>
      <c r="O1252" s="5">
        <v>0</v>
      </c>
      <c r="P1252" s="3">
        <f t="shared" si="323"/>
        <v>3187.5</v>
      </c>
      <c r="Q1252" s="3">
        <f t="shared" si="324"/>
        <v>911.5</v>
      </c>
      <c r="R1252" s="3">
        <f t="shared" si="325"/>
        <v>2301</v>
      </c>
      <c r="S1252" s="57">
        <f t="shared" si="326"/>
        <v>14088.5</v>
      </c>
      <c r="T1252" s="1">
        <v>111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</row>
    <row r="1253" spans="1:168" s="2" customFormat="1" ht="15" customHeight="1" x14ac:dyDescent="0.25">
      <c r="A1253" s="167">
        <v>230</v>
      </c>
      <c r="B1253" s="122" t="s">
        <v>1361</v>
      </c>
      <c r="C1253" s="1" t="s">
        <v>34</v>
      </c>
      <c r="D1253" s="1" t="s">
        <v>1087</v>
      </c>
      <c r="E1253" s="1" t="s">
        <v>1131</v>
      </c>
      <c r="F1253" s="1" t="s">
        <v>32</v>
      </c>
      <c r="G1253" s="3">
        <v>15000</v>
      </c>
      <c r="H1253" s="58">
        <v>0</v>
      </c>
      <c r="I1253" s="3">
        <v>25</v>
      </c>
      <c r="J1253" s="3">
        <f t="shared" si="318"/>
        <v>430.5</v>
      </c>
      <c r="K1253" s="55">
        <f t="shared" si="319"/>
        <v>1065</v>
      </c>
      <c r="L1253" s="55">
        <f t="shared" si="320"/>
        <v>172.5</v>
      </c>
      <c r="M1253" s="3">
        <f t="shared" si="321"/>
        <v>456</v>
      </c>
      <c r="N1253" s="55">
        <f t="shared" si="322"/>
        <v>1063.5</v>
      </c>
      <c r="O1253" s="5">
        <v>0</v>
      </c>
      <c r="P1253" s="3">
        <f t="shared" si="323"/>
        <v>3187.5</v>
      </c>
      <c r="Q1253" s="3">
        <f t="shared" si="324"/>
        <v>911.5</v>
      </c>
      <c r="R1253" s="3">
        <f t="shared" si="325"/>
        <v>2301</v>
      </c>
      <c r="S1253" s="57">
        <f t="shared" si="326"/>
        <v>14088.5</v>
      </c>
      <c r="T1253" s="1">
        <v>111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</row>
    <row r="1254" spans="1:168" s="2" customFormat="1" ht="15" customHeight="1" x14ac:dyDescent="0.25">
      <c r="A1254" s="167">
        <v>231</v>
      </c>
      <c r="B1254" s="122" t="s">
        <v>1362</v>
      </c>
      <c r="C1254" s="1" t="s">
        <v>34</v>
      </c>
      <c r="D1254" s="1" t="s">
        <v>1087</v>
      </c>
      <c r="E1254" s="1" t="s">
        <v>1131</v>
      </c>
      <c r="F1254" s="1" t="s">
        <v>32</v>
      </c>
      <c r="G1254" s="3">
        <v>15000</v>
      </c>
      <c r="H1254" s="58">
        <v>0</v>
      </c>
      <c r="I1254" s="3">
        <v>25</v>
      </c>
      <c r="J1254" s="3">
        <f t="shared" si="318"/>
        <v>430.5</v>
      </c>
      <c r="K1254" s="55">
        <f t="shared" si="319"/>
        <v>1065</v>
      </c>
      <c r="L1254" s="55">
        <f t="shared" si="320"/>
        <v>172.5</v>
      </c>
      <c r="M1254" s="3">
        <f t="shared" si="321"/>
        <v>456</v>
      </c>
      <c r="N1254" s="55">
        <f t="shared" si="322"/>
        <v>1063.5</v>
      </c>
      <c r="O1254" s="5">
        <v>0</v>
      </c>
      <c r="P1254" s="3">
        <f t="shared" si="323"/>
        <v>3187.5</v>
      </c>
      <c r="Q1254" s="3">
        <f t="shared" si="324"/>
        <v>911.5</v>
      </c>
      <c r="R1254" s="3">
        <f t="shared" si="325"/>
        <v>2301</v>
      </c>
      <c r="S1254" s="57">
        <f t="shared" si="326"/>
        <v>14088.5</v>
      </c>
      <c r="T1254" s="1">
        <v>111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</row>
    <row r="1255" spans="1:168" s="2" customFormat="1" ht="15" customHeight="1" x14ac:dyDescent="0.25">
      <c r="A1255" s="167">
        <v>232</v>
      </c>
      <c r="B1255" s="122" t="s">
        <v>1363</v>
      </c>
      <c r="C1255" s="1" t="s">
        <v>34</v>
      </c>
      <c r="D1255" s="1" t="s">
        <v>1087</v>
      </c>
      <c r="E1255" s="1" t="s">
        <v>1131</v>
      </c>
      <c r="F1255" s="1" t="s">
        <v>32</v>
      </c>
      <c r="G1255" s="3">
        <v>15000</v>
      </c>
      <c r="H1255" s="58">
        <v>0</v>
      </c>
      <c r="I1255" s="3">
        <v>25</v>
      </c>
      <c r="J1255" s="3">
        <f t="shared" si="318"/>
        <v>430.5</v>
      </c>
      <c r="K1255" s="55">
        <f t="shared" si="319"/>
        <v>1065</v>
      </c>
      <c r="L1255" s="55">
        <f t="shared" si="320"/>
        <v>172.5</v>
      </c>
      <c r="M1255" s="3">
        <f t="shared" si="321"/>
        <v>456</v>
      </c>
      <c r="N1255" s="55">
        <f t="shared" si="322"/>
        <v>1063.5</v>
      </c>
      <c r="O1255" s="5">
        <v>2700.24</v>
      </c>
      <c r="P1255" s="3">
        <f t="shared" si="323"/>
        <v>3187.5</v>
      </c>
      <c r="Q1255" s="3">
        <f t="shared" si="324"/>
        <v>3611.74</v>
      </c>
      <c r="R1255" s="3">
        <f t="shared" si="325"/>
        <v>2301</v>
      </c>
      <c r="S1255" s="57">
        <f t="shared" si="326"/>
        <v>11388.26</v>
      </c>
      <c r="T1255" s="1">
        <v>111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</row>
    <row r="1256" spans="1:168" s="2" customFormat="1" ht="15" customHeight="1" x14ac:dyDescent="0.25">
      <c r="A1256" s="167">
        <v>233</v>
      </c>
      <c r="B1256" s="122" t="s">
        <v>1364</v>
      </c>
      <c r="C1256" s="1" t="s">
        <v>34</v>
      </c>
      <c r="D1256" s="1" t="s">
        <v>1087</v>
      </c>
      <c r="E1256" s="1" t="s">
        <v>1131</v>
      </c>
      <c r="F1256" s="1" t="s">
        <v>32</v>
      </c>
      <c r="G1256" s="3">
        <v>15000</v>
      </c>
      <c r="H1256" s="58">
        <v>0</v>
      </c>
      <c r="I1256" s="3">
        <v>25</v>
      </c>
      <c r="J1256" s="3">
        <f t="shared" si="318"/>
        <v>430.5</v>
      </c>
      <c r="K1256" s="55">
        <f t="shared" si="319"/>
        <v>1065</v>
      </c>
      <c r="L1256" s="55">
        <f t="shared" si="320"/>
        <v>172.5</v>
      </c>
      <c r="M1256" s="3">
        <f t="shared" si="321"/>
        <v>456</v>
      </c>
      <c r="N1256" s="55">
        <f t="shared" si="322"/>
        <v>1063.5</v>
      </c>
      <c r="O1256" s="5">
        <v>0</v>
      </c>
      <c r="P1256" s="3">
        <f t="shared" si="323"/>
        <v>3187.5</v>
      </c>
      <c r="Q1256" s="3">
        <f t="shared" si="324"/>
        <v>911.5</v>
      </c>
      <c r="R1256" s="3">
        <f t="shared" si="325"/>
        <v>2301</v>
      </c>
      <c r="S1256" s="57">
        <f t="shared" si="326"/>
        <v>14088.5</v>
      </c>
      <c r="T1256" s="1">
        <v>111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</row>
    <row r="1257" spans="1:168" s="2" customFormat="1" ht="15" customHeight="1" x14ac:dyDescent="0.25">
      <c r="A1257" s="167">
        <v>234</v>
      </c>
      <c r="B1257" s="2" t="s">
        <v>1365</v>
      </c>
      <c r="C1257" s="1" t="s">
        <v>34</v>
      </c>
      <c r="D1257" s="1" t="s">
        <v>1087</v>
      </c>
      <c r="E1257" s="1" t="s">
        <v>1131</v>
      </c>
      <c r="F1257" s="1" t="s">
        <v>32</v>
      </c>
      <c r="G1257" s="3">
        <v>15000</v>
      </c>
      <c r="H1257" s="58">
        <v>0</v>
      </c>
      <c r="I1257" s="3">
        <v>25</v>
      </c>
      <c r="J1257" s="3">
        <f t="shared" si="318"/>
        <v>430.5</v>
      </c>
      <c r="K1257" s="55">
        <f t="shared" si="319"/>
        <v>1065</v>
      </c>
      <c r="L1257" s="55">
        <f t="shared" si="320"/>
        <v>172.5</v>
      </c>
      <c r="M1257" s="3">
        <f t="shared" si="321"/>
        <v>456</v>
      </c>
      <c r="N1257" s="55">
        <f t="shared" si="322"/>
        <v>1063.5</v>
      </c>
      <c r="O1257" s="5">
        <v>0</v>
      </c>
      <c r="P1257" s="3">
        <f t="shared" si="323"/>
        <v>3187.5</v>
      </c>
      <c r="Q1257" s="3">
        <f t="shared" si="324"/>
        <v>911.5</v>
      </c>
      <c r="R1257" s="3">
        <f t="shared" si="325"/>
        <v>2301</v>
      </c>
      <c r="S1257" s="57">
        <f t="shared" si="326"/>
        <v>14088.5</v>
      </c>
      <c r="T1257" s="1">
        <v>111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</row>
    <row r="1258" spans="1:168" s="2" customFormat="1" ht="15" customHeight="1" x14ac:dyDescent="0.25">
      <c r="A1258" s="167">
        <v>235</v>
      </c>
      <c r="B1258" s="122" t="s">
        <v>1366</v>
      </c>
      <c r="C1258" s="1" t="s">
        <v>34</v>
      </c>
      <c r="D1258" s="1" t="s">
        <v>1087</v>
      </c>
      <c r="E1258" s="1" t="s">
        <v>1131</v>
      </c>
      <c r="F1258" s="1" t="s">
        <v>32</v>
      </c>
      <c r="G1258" s="3">
        <v>15000</v>
      </c>
      <c r="H1258" s="58">
        <v>0</v>
      </c>
      <c r="I1258" s="3">
        <v>25</v>
      </c>
      <c r="J1258" s="3">
        <f t="shared" si="318"/>
        <v>430.5</v>
      </c>
      <c r="K1258" s="55">
        <f t="shared" si="319"/>
        <v>1065</v>
      </c>
      <c r="L1258" s="55">
        <f t="shared" si="320"/>
        <v>172.5</v>
      </c>
      <c r="M1258" s="3">
        <f t="shared" si="321"/>
        <v>456</v>
      </c>
      <c r="N1258" s="55">
        <f t="shared" si="322"/>
        <v>1063.5</v>
      </c>
      <c r="O1258" s="5">
        <v>0</v>
      </c>
      <c r="P1258" s="3">
        <f t="shared" si="323"/>
        <v>3187.5</v>
      </c>
      <c r="Q1258" s="3">
        <f t="shared" si="324"/>
        <v>911.5</v>
      </c>
      <c r="R1258" s="3">
        <f t="shared" si="325"/>
        <v>2301</v>
      </c>
      <c r="S1258" s="57">
        <f t="shared" si="326"/>
        <v>14088.5</v>
      </c>
      <c r="T1258" s="1">
        <v>111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</row>
    <row r="1259" spans="1:168" s="2" customFormat="1" ht="15" customHeight="1" x14ac:dyDescent="0.25">
      <c r="A1259" s="167">
        <v>236</v>
      </c>
      <c r="B1259" s="2" t="s">
        <v>1367</v>
      </c>
      <c r="C1259" s="1" t="s">
        <v>34</v>
      </c>
      <c r="D1259" s="1" t="s">
        <v>1087</v>
      </c>
      <c r="E1259" s="1" t="s">
        <v>1131</v>
      </c>
      <c r="F1259" s="1" t="s">
        <v>32</v>
      </c>
      <c r="G1259" s="3">
        <v>15000</v>
      </c>
      <c r="H1259" s="58">
        <v>0</v>
      </c>
      <c r="I1259" s="3">
        <v>25</v>
      </c>
      <c r="J1259" s="3">
        <f t="shared" si="318"/>
        <v>430.5</v>
      </c>
      <c r="K1259" s="55">
        <f t="shared" si="319"/>
        <v>1065</v>
      </c>
      <c r="L1259" s="55">
        <f t="shared" si="320"/>
        <v>172.5</v>
      </c>
      <c r="M1259" s="3">
        <f t="shared" si="321"/>
        <v>456</v>
      </c>
      <c r="N1259" s="55">
        <f t="shared" si="322"/>
        <v>1063.5</v>
      </c>
      <c r="O1259" s="5">
        <v>0</v>
      </c>
      <c r="P1259" s="3">
        <f t="shared" si="323"/>
        <v>3187.5</v>
      </c>
      <c r="Q1259" s="3">
        <f t="shared" si="324"/>
        <v>911.5</v>
      </c>
      <c r="R1259" s="3">
        <f t="shared" si="325"/>
        <v>2301</v>
      </c>
      <c r="S1259" s="57">
        <f t="shared" si="326"/>
        <v>14088.5</v>
      </c>
      <c r="T1259" s="1">
        <v>111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</row>
    <row r="1260" spans="1:168" s="2" customFormat="1" ht="15" customHeight="1" x14ac:dyDescent="0.25">
      <c r="A1260" s="167">
        <v>237</v>
      </c>
      <c r="B1260" s="2" t="s">
        <v>1368</v>
      </c>
      <c r="C1260" s="1" t="s">
        <v>34</v>
      </c>
      <c r="D1260" s="1" t="s">
        <v>1087</v>
      </c>
      <c r="E1260" s="1" t="s">
        <v>1131</v>
      </c>
      <c r="F1260" s="1" t="s">
        <v>32</v>
      </c>
      <c r="G1260" s="3">
        <v>15000</v>
      </c>
      <c r="H1260" s="58">
        <v>0</v>
      </c>
      <c r="I1260" s="3">
        <v>25</v>
      </c>
      <c r="J1260" s="3">
        <f t="shared" si="318"/>
        <v>430.5</v>
      </c>
      <c r="K1260" s="55">
        <f t="shared" si="319"/>
        <v>1065</v>
      </c>
      <c r="L1260" s="55">
        <f t="shared" si="320"/>
        <v>172.5</v>
      </c>
      <c r="M1260" s="3">
        <f t="shared" si="321"/>
        <v>456</v>
      </c>
      <c r="N1260" s="55">
        <f t="shared" si="322"/>
        <v>1063.5</v>
      </c>
      <c r="O1260" s="5">
        <v>0</v>
      </c>
      <c r="P1260" s="3">
        <f t="shared" si="323"/>
        <v>3187.5</v>
      </c>
      <c r="Q1260" s="3">
        <f t="shared" si="324"/>
        <v>911.5</v>
      </c>
      <c r="R1260" s="3">
        <f t="shared" si="325"/>
        <v>2301</v>
      </c>
      <c r="S1260" s="57">
        <f t="shared" si="326"/>
        <v>14088.5</v>
      </c>
      <c r="T1260" s="1">
        <v>111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</row>
    <row r="1261" spans="1:168" s="2" customFormat="1" ht="15" customHeight="1" x14ac:dyDescent="0.25">
      <c r="A1261" s="167">
        <v>238</v>
      </c>
      <c r="B1261" s="122" t="s">
        <v>1369</v>
      </c>
      <c r="C1261" s="1" t="s">
        <v>34</v>
      </c>
      <c r="D1261" s="1" t="s">
        <v>1087</v>
      </c>
      <c r="E1261" s="1" t="s">
        <v>1131</v>
      </c>
      <c r="F1261" s="1" t="s">
        <v>32</v>
      </c>
      <c r="G1261" s="3">
        <v>15000</v>
      </c>
      <c r="H1261" s="58">
        <v>0</v>
      </c>
      <c r="I1261" s="3">
        <v>25</v>
      </c>
      <c r="J1261" s="3">
        <f t="shared" si="318"/>
        <v>430.5</v>
      </c>
      <c r="K1261" s="55">
        <f t="shared" si="319"/>
        <v>1065</v>
      </c>
      <c r="L1261" s="55">
        <f t="shared" si="320"/>
        <v>172.5</v>
      </c>
      <c r="M1261" s="3">
        <f t="shared" si="321"/>
        <v>456</v>
      </c>
      <c r="N1261" s="55">
        <f t="shared" si="322"/>
        <v>1063.5</v>
      </c>
      <c r="O1261" s="5">
        <v>0</v>
      </c>
      <c r="P1261" s="3">
        <f t="shared" si="323"/>
        <v>3187.5</v>
      </c>
      <c r="Q1261" s="3">
        <f t="shared" si="324"/>
        <v>911.5</v>
      </c>
      <c r="R1261" s="3">
        <f t="shared" si="325"/>
        <v>2301</v>
      </c>
      <c r="S1261" s="57">
        <f t="shared" si="326"/>
        <v>14088.5</v>
      </c>
      <c r="T1261" s="1">
        <v>111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</row>
    <row r="1262" spans="1:168" s="2" customFormat="1" ht="15" customHeight="1" x14ac:dyDescent="0.25">
      <c r="A1262" s="167">
        <v>239</v>
      </c>
      <c r="B1262" s="122" t="s">
        <v>1370</v>
      </c>
      <c r="C1262" s="1" t="s">
        <v>34</v>
      </c>
      <c r="D1262" s="1" t="s">
        <v>1087</v>
      </c>
      <c r="E1262" s="1" t="s">
        <v>1131</v>
      </c>
      <c r="F1262" s="1" t="s">
        <v>32</v>
      </c>
      <c r="G1262" s="3">
        <v>15000</v>
      </c>
      <c r="H1262" s="58">
        <v>0</v>
      </c>
      <c r="I1262" s="3">
        <v>25</v>
      </c>
      <c r="J1262" s="3">
        <f t="shared" si="318"/>
        <v>430.5</v>
      </c>
      <c r="K1262" s="55">
        <f t="shared" si="319"/>
        <v>1065</v>
      </c>
      <c r="L1262" s="55">
        <f t="shared" si="320"/>
        <v>172.5</v>
      </c>
      <c r="M1262" s="3">
        <f t="shared" si="321"/>
        <v>456</v>
      </c>
      <c r="N1262" s="55">
        <f t="shared" si="322"/>
        <v>1063.5</v>
      </c>
      <c r="O1262" s="5">
        <v>0</v>
      </c>
      <c r="P1262" s="3">
        <f t="shared" si="323"/>
        <v>3187.5</v>
      </c>
      <c r="Q1262" s="3">
        <f t="shared" si="324"/>
        <v>911.5</v>
      </c>
      <c r="R1262" s="3">
        <f t="shared" si="325"/>
        <v>2301</v>
      </c>
      <c r="S1262" s="57">
        <f t="shared" si="326"/>
        <v>14088.5</v>
      </c>
      <c r="T1262" s="1">
        <v>111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</row>
    <row r="1263" spans="1:168" s="2" customFormat="1" ht="15" customHeight="1" x14ac:dyDescent="0.25">
      <c r="A1263" s="167">
        <v>240</v>
      </c>
      <c r="B1263" s="122" t="s">
        <v>1371</v>
      </c>
      <c r="C1263" s="1" t="s">
        <v>34</v>
      </c>
      <c r="D1263" s="1" t="s">
        <v>1087</v>
      </c>
      <c r="E1263" s="1" t="s">
        <v>1131</v>
      </c>
      <c r="F1263" s="1" t="s">
        <v>32</v>
      </c>
      <c r="G1263" s="3">
        <v>15000</v>
      </c>
      <c r="H1263" s="58">
        <v>0</v>
      </c>
      <c r="I1263" s="3">
        <v>25</v>
      </c>
      <c r="J1263" s="3">
        <f t="shared" si="318"/>
        <v>430.5</v>
      </c>
      <c r="K1263" s="55">
        <f t="shared" si="319"/>
        <v>1065</v>
      </c>
      <c r="L1263" s="55">
        <f t="shared" si="320"/>
        <v>172.5</v>
      </c>
      <c r="M1263" s="3">
        <f t="shared" si="321"/>
        <v>456</v>
      </c>
      <c r="N1263" s="55">
        <f t="shared" si="322"/>
        <v>1063.5</v>
      </c>
      <c r="O1263" s="5">
        <v>0</v>
      </c>
      <c r="P1263" s="3">
        <f t="shared" si="323"/>
        <v>3187.5</v>
      </c>
      <c r="Q1263" s="3">
        <f t="shared" si="324"/>
        <v>911.5</v>
      </c>
      <c r="R1263" s="3">
        <f t="shared" si="325"/>
        <v>2301</v>
      </c>
      <c r="S1263" s="57">
        <f t="shared" si="326"/>
        <v>14088.5</v>
      </c>
      <c r="T1263" s="1">
        <v>111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</row>
    <row r="1264" spans="1:168" s="2" customFormat="1" ht="15" customHeight="1" x14ac:dyDescent="0.25">
      <c r="A1264" s="167">
        <v>241</v>
      </c>
      <c r="B1264" s="122" t="s">
        <v>1372</v>
      </c>
      <c r="C1264" s="1" t="s">
        <v>34</v>
      </c>
      <c r="D1264" s="1" t="s">
        <v>1087</v>
      </c>
      <c r="E1264" s="1" t="s">
        <v>1131</v>
      </c>
      <c r="F1264" s="1" t="s">
        <v>32</v>
      </c>
      <c r="G1264" s="3">
        <v>15000</v>
      </c>
      <c r="H1264" s="58">
        <v>0</v>
      </c>
      <c r="I1264" s="3">
        <v>25</v>
      </c>
      <c r="J1264" s="3">
        <f t="shared" si="318"/>
        <v>430.5</v>
      </c>
      <c r="K1264" s="55">
        <f t="shared" si="319"/>
        <v>1065</v>
      </c>
      <c r="L1264" s="55">
        <f t="shared" si="320"/>
        <v>172.5</v>
      </c>
      <c r="M1264" s="3">
        <f t="shared" si="321"/>
        <v>456</v>
      </c>
      <c r="N1264" s="55">
        <f t="shared" si="322"/>
        <v>1063.5</v>
      </c>
      <c r="O1264" s="5">
        <v>0</v>
      </c>
      <c r="P1264" s="3">
        <f t="shared" si="323"/>
        <v>3187.5</v>
      </c>
      <c r="Q1264" s="3">
        <f t="shared" si="324"/>
        <v>911.5</v>
      </c>
      <c r="R1264" s="3">
        <f t="shared" si="325"/>
        <v>2301</v>
      </c>
      <c r="S1264" s="57">
        <f t="shared" si="326"/>
        <v>14088.5</v>
      </c>
      <c r="T1264" s="1">
        <v>111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</row>
    <row r="1265" spans="1:168" s="2" customFormat="1" ht="15" customHeight="1" x14ac:dyDescent="0.25">
      <c r="A1265" s="167">
        <v>242</v>
      </c>
      <c r="B1265" s="122" t="s">
        <v>1373</v>
      </c>
      <c r="C1265" s="1" t="s">
        <v>34</v>
      </c>
      <c r="D1265" s="1" t="s">
        <v>1087</v>
      </c>
      <c r="E1265" s="1" t="s">
        <v>1131</v>
      </c>
      <c r="F1265" s="1" t="s">
        <v>32</v>
      </c>
      <c r="G1265" s="3">
        <v>15000</v>
      </c>
      <c r="H1265" s="58">
        <v>0</v>
      </c>
      <c r="I1265" s="3">
        <v>25</v>
      </c>
      <c r="J1265" s="3">
        <f t="shared" si="318"/>
        <v>430.5</v>
      </c>
      <c r="K1265" s="55">
        <f t="shared" si="319"/>
        <v>1065</v>
      </c>
      <c r="L1265" s="55">
        <f t="shared" si="320"/>
        <v>172.5</v>
      </c>
      <c r="M1265" s="3">
        <f t="shared" si="321"/>
        <v>456</v>
      </c>
      <c r="N1265" s="55">
        <f t="shared" si="322"/>
        <v>1063.5</v>
      </c>
      <c r="O1265" s="5">
        <v>0</v>
      </c>
      <c r="P1265" s="3">
        <f t="shared" si="323"/>
        <v>3187.5</v>
      </c>
      <c r="Q1265" s="3">
        <f t="shared" si="324"/>
        <v>911.5</v>
      </c>
      <c r="R1265" s="3">
        <f t="shared" si="325"/>
        <v>2301</v>
      </c>
      <c r="S1265" s="57">
        <f t="shared" si="326"/>
        <v>14088.5</v>
      </c>
      <c r="T1265" s="1">
        <v>111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</row>
    <row r="1266" spans="1:168" s="2" customFormat="1" ht="15" customHeight="1" x14ac:dyDescent="0.25">
      <c r="A1266" s="167">
        <v>243</v>
      </c>
      <c r="B1266" s="122" t="s">
        <v>1374</v>
      </c>
      <c r="C1266" s="1" t="s">
        <v>34</v>
      </c>
      <c r="D1266" s="1" t="s">
        <v>1087</v>
      </c>
      <c r="E1266" s="1" t="s">
        <v>1131</v>
      </c>
      <c r="F1266" s="1" t="s">
        <v>32</v>
      </c>
      <c r="G1266" s="3">
        <v>15000</v>
      </c>
      <c r="H1266" s="58">
        <v>0</v>
      </c>
      <c r="I1266" s="3">
        <v>25</v>
      </c>
      <c r="J1266" s="3">
        <f t="shared" si="318"/>
        <v>430.5</v>
      </c>
      <c r="K1266" s="55">
        <f t="shared" si="319"/>
        <v>1065</v>
      </c>
      <c r="L1266" s="55">
        <f t="shared" si="320"/>
        <v>172.5</v>
      </c>
      <c r="M1266" s="3">
        <f t="shared" si="321"/>
        <v>456</v>
      </c>
      <c r="N1266" s="55">
        <f t="shared" si="322"/>
        <v>1063.5</v>
      </c>
      <c r="O1266" s="5">
        <v>0</v>
      </c>
      <c r="P1266" s="3">
        <f t="shared" si="323"/>
        <v>3187.5</v>
      </c>
      <c r="Q1266" s="3">
        <f t="shared" si="324"/>
        <v>911.5</v>
      </c>
      <c r="R1266" s="3">
        <f t="shared" si="325"/>
        <v>2301</v>
      </c>
      <c r="S1266" s="57">
        <f t="shared" si="326"/>
        <v>14088.5</v>
      </c>
      <c r="T1266" s="1">
        <v>111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</row>
    <row r="1267" spans="1:168" s="2" customFormat="1" ht="15" customHeight="1" x14ac:dyDescent="0.25">
      <c r="A1267" s="167">
        <v>244</v>
      </c>
      <c r="B1267" s="122" t="s">
        <v>1375</v>
      </c>
      <c r="C1267" s="1" t="s">
        <v>34</v>
      </c>
      <c r="D1267" s="1" t="s">
        <v>1087</v>
      </c>
      <c r="E1267" s="1" t="s">
        <v>1131</v>
      </c>
      <c r="F1267" s="1" t="s">
        <v>32</v>
      </c>
      <c r="G1267" s="3">
        <v>15000</v>
      </c>
      <c r="H1267" s="58">
        <v>0</v>
      </c>
      <c r="I1267" s="3">
        <v>25</v>
      </c>
      <c r="J1267" s="3">
        <f t="shared" si="318"/>
        <v>430.5</v>
      </c>
      <c r="K1267" s="55">
        <f t="shared" si="319"/>
        <v>1065</v>
      </c>
      <c r="L1267" s="55">
        <f t="shared" si="320"/>
        <v>172.5</v>
      </c>
      <c r="M1267" s="3">
        <f t="shared" si="321"/>
        <v>456</v>
      </c>
      <c r="N1267" s="55">
        <f t="shared" si="322"/>
        <v>1063.5</v>
      </c>
      <c r="O1267" s="5">
        <v>0</v>
      </c>
      <c r="P1267" s="3">
        <f t="shared" si="323"/>
        <v>3187.5</v>
      </c>
      <c r="Q1267" s="3">
        <f t="shared" si="324"/>
        <v>911.5</v>
      </c>
      <c r="R1267" s="3">
        <f t="shared" si="325"/>
        <v>2301</v>
      </c>
      <c r="S1267" s="57">
        <f t="shared" si="326"/>
        <v>14088.5</v>
      </c>
      <c r="T1267" s="1">
        <v>111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</row>
    <row r="1268" spans="1:168" s="2" customFormat="1" ht="15" customHeight="1" x14ac:dyDescent="0.25">
      <c r="A1268" s="167">
        <v>245</v>
      </c>
      <c r="B1268" s="122" t="s">
        <v>1376</v>
      </c>
      <c r="C1268" s="1" t="s">
        <v>34</v>
      </c>
      <c r="D1268" s="1" t="s">
        <v>1087</v>
      </c>
      <c r="E1268" s="1" t="s">
        <v>1131</v>
      </c>
      <c r="F1268" s="1" t="s">
        <v>32</v>
      </c>
      <c r="G1268" s="3">
        <v>15000</v>
      </c>
      <c r="H1268" s="58">
        <v>0</v>
      </c>
      <c r="I1268" s="3">
        <v>25</v>
      </c>
      <c r="J1268" s="3">
        <f t="shared" si="318"/>
        <v>430.5</v>
      </c>
      <c r="K1268" s="55">
        <f t="shared" si="319"/>
        <v>1065</v>
      </c>
      <c r="L1268" s="55">
        <f t="shared" si="320"/>
        <v>172.5</v>
      </c>
      <c r="M1268" s="3">
        <f t="shared" si="321"/>
        <v>456</v>
      </c>
      <c r="N1268" s="55">
        <f t="shared" si="322"/>
        <v>1063.5</v>
      </c>
      <c r="O1268" s="5">
        <v>0</v>
      </c>
      <c r="P1268" s="3">
        <f t="shared" si="323"/>
        <v>3187.5</v>
      </c>
      <c r="Q1268" s="3">
        <f t="shared" si="324"/>
        <v>911.5</v>
      </c>
      <c r="R1268" s="3">
        <f t="shared" si="325"/>
        <v>2301</v>
      </c>
      <c r="S1268" s="57">
        <f t="shared" si="326"/>
        <v>14088.5</v>
      </c>
      <c r="T1268" s="1">
        <v>111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</row>
    <row r="1269" spans="1:168" s="2" customFormat="1" ht="15" customHeight="1" x14ac:dyDescent="0.25">
      <c r="A1269" s="167">
        <v>246</v>
      </c>
      <c r="B1269" s="122" t="s">
        <v>1377</v>
      </c>
      <c r="C1269" s="1" t="s">
        <v>34</v>
      </c>
      <c r="D1269" s="1" t="s">
        <v>1087</v>
      </c>
      <c r="E1269" s="1" t="s">
        <v>1131</v>
      </c>
      <c r="F1269" s="1" t="s">
        <v>32</v>
      </c>
      <c r="G1269" s="3">
        <v>15000</v>
      </c>
      <c r="H1269" s="58">
        <v>0</v>
      </c>
      <c r="I1269" s="3">
        <v>25</v>
      </c>
      <c r="J1269" s="3">
        <f t="shared" si="318"/>
        <v>430.5</v>
      </c>
      <c r="K1269" s="55">
        <f t="shared" si="319"/>
        <v>1065</v>
      </c>
      <c r="L1269" s="55">
        <f t="shared" si="320"/>
        <v>172.5</v>
      </c>
      <c r="M1269" s="3">
        <f t="shared" si="321"/>
        <v>456</v>
      </c>
      <c r="N1269" s="55">
        <f t="shared" si="322"/>
        <v>1063.5</v>
      </c>
      <c r="O1269" s="5">
        <v>0</v>
      </c>
      <c r="P1269" s="3">
        <f t="shared" si="323"/>
        <v>3187.5</v>
      </c>
      <c r="Q1269" s="3">
        <f t="shared" si="324"/>
        <v>911.5</v>
      </c>
      <c r="R1269" s="3">
        <f t="shared" si="325"/>
        <v>2301</v>
      </c>
      <c r="S1269" s="57">
        <f t="shared" si="326"/>
        <v>14088.5</v>
      </c>
      <c r="T1269" s="1">
        <v>111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</row>
    <row r="1270" spans="1:168" s="2" customFormat="1" ht="15" customHeight="1" x14ac:dyDescent="0.25">
      <c r="A1270" s="167">
        <v>247</v>
      </c>
      <c r="B1270" s="122" t="s">
        <v>1378</v>
      </c>
      <c r="C1270" s="1" t="s">
        <v>34</v>
      </c>
      <c r="D1270" s="1" t="s">
        <v>1087</v>
      </c>
      <c r="E1270" s="1" t="s">
        <v>1131</v>
      </c>
      <c r="F1270" s="1" t="s">
        <v>32</v>
      </c>
      <c r="G1270" s="3">
        <v>15000</v>
      </c>
      <c r="H1270" s="58">
        <v>0</v>
      </c>
      <c r="I1270" s="3">
        <v>25</v>
      </c>
      <c r="J1270" s="3">
        <f t="shared" si="318"/>
        <v>430.5</v>
      </c>
      <c r="K1270" s="55">
        <f t="shared" si="319"/>
        <v>1065</v>
      </c>
      <c r="L1270" s="55">
        <f t="shared" si="320"/>
        <v>172.5</v>
      </c>
      <c r="M1270" s="3">
        <f t="shared" si="321"/>
        <v>456</v>
      </c>
      <c r="N1270" s="55">
        <f t="shared" si="322"/>
        <v>1063.5</v>
      </c>
      <c r="O1270" s="5">
        <v>0</v>
      </c>
      <c r="P1270" s="3">
        <f t="shared" si="323"/>
        <v>3187.5</v>
      </c>
      <c r="Q1270" s="3">
        <f t="shared" si="324"/>
        <v>911.5</v>
      </c>
      <c r="R1270" s="3">
        <f t="shared" si="325"/>
        <v>2301</v>
      </c>
      <c r="S1270" s="57">
        <f t="shared" si="326"/>
        <v>14088.5</v>
      </c>
      <c r="T1270" s="1">
        <v>111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</row>
    <row r="1271" spans="1:168" s="2" customFormat="1" ht="15" customHeight="1" x14ac:dyDescent="0.25">
      <c r="A1271" s="167">
        <v>248</v>
      </c>
      <c r="B1271" s="122" t="s">
        <v>1379</v>
      </c>
      <c r="C1271" s="1" t="s">
        <v>34</v>
      </c>
      <c r="D1271" s="1" t="s">
        <v>1087</v>
      </c>
      <c r="E1271" s="1" t="s">
        <v>1131</v>
      </c>
      <c r="F1271" s="1" t="s">
        <v>32</v>
      </c>
      <c r="G1271" s="3">
        <v>15000</v>
      </c>
      <c r="H1271" s="58">
        <v>0</v>
      </c>
      <c r="I1271" s="3">
        <v>25</v>
      </c>
      <c r="J1271" s="3">
        <f t="shared" si="318"/>
        <v>430.5</v>
      </c>
      <c r="K1271" s="55">
        <f t="shared" si="319"/>
        <v>1065</v>
      </c>
      <c r="L1271" s="55">
        <f t="shared" si="320"/>
        <v>172.5</v>
      </c>
      <c r="M1271" s="3">
        <f t="shared" si="321"/>
        <v>456</v>
      </c>
      <c r="N1271" s="55">
        <f t="shared" si="322"/>
        <v>1063.5</v>
      </c>
      <c r="O1271" s="5">
        <v>0</v>
      </c>
      <c r="P1271" s="3">
        <f t="shared" si="323"/>
        <v>3187.5</v>
      </c>
      <c r="Q1271" s="3">
        <f t="shared" si="324"/>
        <v>911.5</v>
      </c>
      <c r="R1271" s="3">
        <f t="shared" si="325"/>
        <v>2301</v>
      </c>
      <c r="S1271" s="57">
        <f t="shared" si="326"/>
        <v>14088.5</v>
      </c>
      <c r="T1271" s="1">
        <v>111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</row>
    <row r="1272" spans="1:168" s="2" customFormat="1" ht="15" customHeight="1" x14ac:dyDescent="0.25">
      <c r="A1272" s="167">
        <v>249</v>
      </c>
      <c r="B1272" s="122" t="s">
        <v>1380</v>
      </c>
      <c r="C1272" s="1" t="s">
        <v>34</v>
      </c>
      <c r="D1272" s="1" t="s">
        <v>1087</v>
      </c>
      <c r="E1272" s="1" t="s">
        <v>1131</v>
      </c>
      <c r="F1272" s="1" t="s">
        <v>32</v>
      </c>
      <c r="G1272" s="3">
        <v>15000</v>
      </c>
      <c r="H1272" s="58">
        <v>0</v>
      </c>
      <c r="I1272" s="3">
        <v>25</v>
      </c>
      <c r="J1272" s="3">
        <f t="shared" si="318"/>
        <v>430.5</v>
      </c>
      <c r="K1272" s="55">
        <f t="shared" si="319"/>
        <v>1065</v>
      </c>
      <c r="L1272" s="55">
        <f t="shared" si="320"/>
        <v>172.5</v>
      </c>
      <c r="M1272" s="3">
        <f t="shared" si="321"/>
        <v>456</v>
      </c>
      <c r="N1272" s="55">
        <f t="shared" si="322"/>
        <v>1063.5</v>
      </c>
      <c r="O1272" s="5">
        <v>0</v>
      </c>
      <c r="P1272" s="3">
        <f t="shared" si="323"/>
        <v>3187.5</v>
      </c>
      <c r="Q1272" s="3">
        <f t="shared" si="324"/>
        <v>911.5</v>
      </c>
      <c r="R1272" s="3">
        <f t="shared" si="325"/>
        <v>2301</v>
      </c>
      <c r="S1272" s="57">
        <f t="shared" si="326"/>
        <v>14088.5</v>
      </c>
      <c r="T1272" s="1">
        <v>111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</row>
    <row r="1273" spans="1:168" s="2" customFormat="1" ht="15" customHeight="1" x14ac:dyDescent="0.25">
      <c r="A1273" s="167">
        <v>250</v>
      </c>
      <c r="B1273" s="122" t="s">
        <v>1381</v>
      </c>
      <c r="C1273" s="1" t="s">
        <v>34</v>
      </c>
      <c r="D1273" s="1" t="s">
        <v>1087</v>
      </c>
      <c r="E1273" s="1" t="s">
        <v>1131</v>
      </c>
      <c r="F1273" s="1" t="s">
        <v>32</v>
      </c>
      <c r="G1273" s="3">
        <v>15000</v>
      </c>
      <c r="H1273" s="58">
        <v>0</v>
      </c>
      <c r="I1273" s="3">
        <v>25</v>
      </c>
      <c r="J1273" s="3">
        <f t="shared" si="318"/>
        <v>430.5</v>
      </c>
      <c r="K1273" s="55">
        <f t="shared" si="319"/>
        <v>1065</v>
      </c>
      <c r="L1273" s="55">
        <f t="shared" si="320"/>
        <v>172.5</v>
      </c>
      <c r="M1273" s="3">
        <f t="shared" si="321"/>
        <v>456</v>
      </c>
      <c r="N1273" s="55">
        <f t="shared" si="322"/>
        <v>1063.5</v>
      </c>
      <c r="O1273" s="5">
        <v>0</v>
      </c>
      <c r="P1273" s="3">
        <f t="shared" si="323"/>
        <v>3187.5</v>
      </c>
      <c r="Q1273" s="3">
        <f t="shared" si="324"/>
        <v>911.5</v>
      </c>
      <c r="R1273" s="3">
        <f t="shared" si="325"/>
        <v>2301</v>
      </c>
      <c r="S1273" s="57">
        <f t="shared" si="326"/>
        <v>14088.5</v>
      </c>
      <c r="T1273" s="1">
        <v>111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</row>
    <row r="1274" spans="1:168" s="2" customFormat="1" ht="15" customHeight="1" x14ac:dyDescent="0.25">
      <c r="A1274" s="167">
        <v>251</v>
      </c>
      <c r="B1274" s="122" t="s">
        <v>1382</v>
      </c>
      <c r="C1274" s="1" t="s">
        <v>34</v>
      </c>
      <c r="D1274" s="1" t="s">
        <v>1087</v>
      </c>
      <c r="E1274" s="1" t="s">
        <v>1131</v>
      </c>
      <c r="F1274" s="1" t="s">
        <v>32</v>
      </c>
      <c r="G1274" s="3">
        <v>15000</v>
      </c>
      <c r="H1274" s="58">
        <v>0</v>
      </c>
      <c r="I1274" s="3">
        <v>25</v>
      </c>
      <c r="J1274" s="3">
        <f t="shared" si="318"/>
        <v>430.5</v>
      </c>
      <c r="K1274" s="55">
        <f t="shared" si="319"/>
        <v>1065</v>
      </c>
      <c r="L1274" s="55">
        <f t="shared" si="320"/>
        <v>172.5</v>
      </c>
      <c r="M1274" s="3">
        <f t="shared" si="321"/>
        <v>456</v>
      </c>
      <c r="N1274" s="55">
        <f t="shared" si="322"/>
        <v>1063.5</v>
      </c>
      <c r="O1274" s="5">
        <v>0</v>
      </c>
      <c r="P1274" s="3">
        <f t="shared" si="323"/>
        <v>3187.5</v>
      </c>
      <c r="Q1274" s="3">
        <f t="shared" si="324"/>
        <v>911.5</v>
      </c>
      <c r="R1274" s="3">
        <f t="shared" si="325"/>
        <v>2301</v>
      </c>
      <c r="S1274" s="57">
        <f t="shared" si="326"/>
        <v>14088.5</v>
      </c>
      <c r="T1274" s="1">
        <v>111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</row>
    <row r="1275" spans="1:168" s="2" customFormat="1" ht="15" customHeight="1" x14ac:dyDescent="0.25">
      <c r="A1275" s="167">
        <v>252</v>
      </c>
      <c r="B1275" s="122" t="s">
        <v>1383</v>
      </c>
      <c r="C1275" s="1" t="s">
        <v>34</v>
      </c>
      <c r="D1275" s="1" t="s">
        <v>1087</v>
      </c>
      <c r="E1275" s="1" t="s">
        <v>1131</v>
      </c>
      <c r="F1275" s="1" t="s">
        <v>32</v>
      </c>
      <c r="G1275" s="3">
        <v>15000</v>
      </c>
      <c r="H1275" s="58">
        <v>0</v>
      </c>
      <c r="I1275" s="3">
        <v>25</v>
      </c>
      <c r="J1275" s="3">
        <f t="shared" si="318"/>
        <v>430.5</v>
      </c>
      <c r="K1275" s="55">
        <f t="shared" si="319"/>
        <v>1065</v>
      </c>
      <c r="L1275" s="55">
        <f t="shared" si="320"/>
        <v>172.5</v>
      </c>
      <c r="M1275" s="3">
        <f t="shared" si="321"/>
        <v>456</v>
      </c>
      <c r="N1275" s="55">
        <f t="shared" si="322"/>
        <v>1063.5</v>
      </c>
      <c r="O1275" s="5">
        <v>0</v>
      </c>
      <c r="P1275" s="3">
        <f t="shared" si="323"/>
        <v>3187.5</v>
      </c>
      <c r="Q1275" s="3">
        <f t="shared" si="324"/>
        <v>911.5</v>
      </c>
      <c r="R1275" s="3">
        <f t="shared" si="325"/>
        <v>2301</v>
      </c>
      <c r="S1275" s="57">
        <f t="shared" si="326"/>
        <v>14088.5</v>
      </c>
      <c r="T1275" s="1">
        <v>111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</row>
    <row r="1276" spans="1:168" s="2" customFormat="1" ht="15" customHeight="1" x14ac:dyDescent="0.25">
      <c r="A1276" s="167">
        <v>253</v>
      </c>
      <c r="B1276" s="122" t="s">
        <v>1384</v>
      </c>
      <c r="C1276" s="1" t="s">
        <v>34</v>
      </c>
      <c r="D1276" s="1" t="s">
        <v>1087</v>
      </c>
      <c r="E1276" s="1" t="s">
        <v>1131</v>
      </c>
      <c r="F1276" s="1" t="s">
        <v>32</v>
      </c>
      <c r="G1276" s="3">
        <v>15000</v>
      </c>
      <c r="H1276" s="58">
        <v>0</v>
      </c>
      <c r="I1276" s="3">
        <v>25</v>
      </c>
      <c r="J1276" s="3">
        <f t="shared" si="318"/>
        <v>430.5</v>
      </c>
      <c r="K1276" s="55">
        <f t="shared" si="319"/>
        <v>1065</v>
      </c>
      <c r="L1276" s="55">
        <f t="shared" si="320"/>
        <v>172.5</v>
      </c>
      <c r="M1276" s="3">
        <f t="shared" si="321"/>
        <v>456</v>
      </c>
      <c r="N1276" s="55">
        <f t="shared" si="322"/>
        <v>1063.5</v>
      </c>
      <c r="O1276" s="5">
        <v>0</v>
      </c>
      <c r="P1276" s="3">
        <f t="shared" si="323"/>
        <v>3187.5</v>
      </c>
      <c r="Q1276" s="3">
        <f t="shared" si="324"/>
        <v>911.5</v>
      </c>
      <c r="R1276" s="3">
        <f t="shared" si="325"/>
        <v>2301</v>
      </c>
      <c r="S1276" s="57">
        <f t="shared" si="326"/>
        <v>14088.5</v>
      </c>
      <c r="T1276" s="1">
        <v>111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</row>
    <row r="1277" spans="1:168" s="2" customFormat="1" ht="15" customHeight="1" x14ac:dyDescent="0.25">
      <c r="A1277" s="167">
        <v>254</v>
      </c>
      <c r="B1277" s="122" t="s">
        <v>1385</v>
      </c>
      <c r="C1277" s="1" t="s">
        <v>34</v>
      </c>
      <c r="D1277" s="1" t="s">
        <v>1087</v>
      </c>
      <c r="E1277" s="1" t="s">
        <v>1131</v>
      </c>
      <c r="F1277" s="1" t="s">
        <v>32</v>
      </c>
      <c r="G1277" s="3">
        <v>15000</v>
      </c>
      <c r="H1277" s="58">
        <v>0</v>
      </c>
      <c r="I1277" s="3">
        <v>25</v>
      </c>
      <c r="J1277" s="3">
        <f t="shared" si="318"/>
        <v>430.5</v>
      </c>
      <c r="K1277" s="55">
        <f t="shared" si="319"/>
        <v>1065</v>
      </c>
      <c r="L1277" s="55">
        <f t="shared" si="320"/>
        <v>172.5</v>
      </c>
      <c r="M1277" s="3">
        <f t="shared" si="321"/>
        <v>456</v>
      </c>
      <c r="N1277" s="55">
        <f t="shared" si="322"/>
        <v>1063.5</v>
      </c>
      <c r="O1277" s="5">
        <v>0</v>
      </c>
      <c r="P1277" s="3">
        <f t="shared" si="323"/>
        <v>3187.5</v>
      </c>
      <c r="Q1277" s="3">
        <f t="shared" si="324"/>
        <v>911.5</v>
      </c>
      <c r="R1277" s="3">
        <f t="shared" si="325"/>
        <v>2301</v>
      </c>
      <c r="S1277" s="57">
        <f t="shared" si="326"/>
        <v>14088.5</v>
      </c>
      <c r="T1277" s="1">
        <v>111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</row>
    <row r="1278" spans="1:168" s="2" customFormat="1" ht="15" customHeight="1" x14ac:dyDescent="0.25">
      <c r="A1278" s="167">
        <v>255</v>
      </c>
      <c r="B1278" s="122" t="s">
        <v>1386</v>
      </c>
      <c r="C1278" s="1" t="s">
        <v>34</v>
      </c>
      <c r="D1278" s="1" t="s">
        <v>1087</v>
      </c>
      <c r="E1278" s="1" t="s">
        <v>1131</v>
      </c>
      <c r="F1278" s="1" t="s">
        <v>32</v>
      </c>
      <c r="G1278" s="3">
        <v>15000</v>
      </c>
      <c r="H1278" s="58">
        <v>0</v>
      </c>
      <c r="I1278" s="3">
        <v>25</v>
      </c>
      <c r="J1278" s="3">
        <f t="shared" si="318"/>
        <v>430.5</v>
      </c>
      <c r="K1278" s="55">
        <f t="shared" si="319"/>
        <v>1065</v>
      </c>
      <c r="L1278" s="55">
        <f t="shared" si="320"/>
        <v>172.5</v>
      </c>
      <c r="M1278" s="3">
        <f t="shared" si="321"/>
        <v>456</v>
      </c>
      <c r="N1278" s="55">
        <f t="shared" si="322"/>
        <v>1063.5</v>
      </c>
      <c r="O1278" s="5">
        <v>0</v>
      </c>
      <c r="P1278" s="3">
        <f t="shared" si="323"/>
        <v>3187.5</v>
      </c>
      <c r="Q1278" s="3">
        <f t="shared" si="324"/>
        <v>911.5</v>
      </c>
      <c r="R1278" s="3">
        <f t="shared" si="325"/>
        <v>2301</v>
      </c>
      <c r="S1278" s="57">
        <f t="shared" si="326"/>
        <v>14088.5</v>
      </c>
      <c r="T1278" s="1">
        <v>111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</row>
    <row r="1279" spans="1:168" s="2" customFormat="1" ht="15" customHeight="1" x14ac:dyDescent="0.25">
      <c r="A1279" s="167">
        <v>256</v>
      </c>
      <c r="B1279" s="122" t="s">
        <v>1387</v>
      </c>
      <c r="C1279" s="1" t="s">
        <v>34</v>
      </c>
      <c r="D1279" s="1" t="s">
        <v>1087</v>
      </c>
      <c r="E1279" s="1" t="s">
        <v>1131</v>
      </c>
      <c r="F1279" s="1" t="s">
        <v>32</v>
      </c>
      <c r="G1279" s="3">
        <v>15000</v>
      </c>
      <c r="H1279" s="58">
        <v>0</v>
      </c>
      <c r="I1279" s="3">
        <v>25</v>
      </c>
      <c r="J1279" s="3">
        <f t="shared" si="318"/>
        <v>430.5</v>
      </c>
      <c r="K1279" s="55">
        <f t="shared" si="319"/>
        <v>1065</v>
      </c>
      <c r="L1279" s="55">
        <f t="shared" si="320"/>
        <v>172.5</v>
      </c>
      <c r="M1279" s="3">
        <f t="shared" si="321"/>
        <v>456</v>
      </c>
      <c r="N1279" s="55">
        <f t="shared" si="322"/>
        <v>1063.5</v>
      </c>
      <c r="O1279" s="5">
        <v>0</v>
      </c>
      <c r="P1279" s="3">
        <f t="shared" si="323"/>
        <v>3187.5</v>
      </c>
      <c r="Q1279" s="3">
        <f t="shared" si="324"/>
        <v>911.5</v>
      </c>
      <c r="R1279" s="3">
        <f t="shared" si="325"/>
        <v>2301</v>
      </c>
      <c r="S1279" s="57">
        <f t="shared" si="326"/>
        <v>14088.5</v>
      </c>
      <c r="T1279" s="1">
        <v>111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</row>
    <row r="1280" spans="1:168" s="2" customFormat="1" ht="15" customHeight="1" x14ac:dyDescent="0.25">
      <c r="A1280" s="167">
        <v>257</v>
      </c>
      <c r="B1280" s="122" t="s">
        <v>1388</v>
      </c>
      <c r="C1280" s="1" t="s">
        <v>34</v>
      </c>
      <c r="D1280" s="1" t="s">
        <v>1087</v>
      </c>
      <c r="E1280" s="1" t="s">
        <v>1131</v>
      </c>
      <c r="F1280" s="1" t="s">
        <v>32</v>
      </c>
      <c r="G1280" s="3">
        <v>15000</v>
      </c>
      <c r="H1280" s="58">
        <v>0</v>
      </c>
      <c r="I1280" s="3">
        <v>25</v>
      </c>
      <c r="J1280" s="3">
        <f t="shared" si="318"/>
        <v>430.5</v>
      </c>
      <c r="K1280" s="55">
        <f t="shared" si="319"/>
        <v>1065</v>
      </c>
      <c r="L1280" s="55">
        <f t="shared" si="320"/>
        <v>172.5</v>
      </c>
      <c r="M1280" s="3">
        <f t="shared" si="321"/>
        <v>456</v>
      </c>
      <c r="N1280" s="55">
        <f t="shared" si="322"/>
        <v>1063.5</v>
      </c>
      <c r="O1280" s="5">
        <v>0</v>
      </c>
      <c r="P1280" s="3">
        <f t="shared" si="323"/>
        <v>3187.5</v>
      </c>
      <c r="Q1280" s="3">
        <f t="shared" si="324"/>
        <v>911.5</v>
      </c>
      <c r="R1280" s="3">
        <f t="shared" si="325"/>
        <v>2301</v>
      </c>
      <c r="S1280" s="57">
        <f t="shared" si="326"/>
        <v>14088.5</v>
      </c>
      <c r="T1280" s="1">
        <v>111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</row>
    <row r="1281" spans="1:168" s="2" customFormat="1" ht="15" customHeight="1" x14ac:dyDescent="0.25">
      <c r="A1281" s="167">
        <v>258</v>
      </c>
      <c r="B1281" s="2" t="s">
        <v>1389</v>
      </c>
      <c r="C1281" s="1" t="s">
        <v>34</v>
      </c>
      <c r="D1281" s="1" t="s">
        <v>1087</v>
      </c>
      <c r="E1281" s="1" t="s">
        <v>1131</v>
      </c>
      <c r="F1281" s="1" t="s">
        <v>32</v>
      </c>
      <c r="G1281" s="3">
        <v>15000</v>
      </c>
      <c r="H1281" s="58">
        <v>0</v>
      </c>
      <c r="I1281" s="3">
        <v>25</v>
      </c>
      <c r="J1281" s="3">
        <f t="shared" si="318"/>
        <v>430.5</v>
      </c>
      <c r="K1281" s="55">
        <f t="shared" si="319"/>
        <v>1065</v>
      </c>
      <c r="L1281" s="55">
        <f t="shared" si="320"/>
        <v>172.5</v>
      </c>
      <c r="M1281" s="3">
        <f t="shared" si="321"/>
        <v>456</v>
      </c>
      <c r="N1281" s="55">
        <f t="shared" si="322"/>
        <v>1063.5</v>
      </c>
      <c r="O1281" s="5">
        <v>0</v>
      </c>
      <c r="P1281" s="3">
        <f t="shared" si="323"/>
        <v>3187.5</v>
      </c>
      <c r="Q1281" s="3">
        <f t="shared" si="324"/>
        <v>911.5</v>
      </c>
      <c r="R1281" s="3">
        <f t="shared" si="325"/>
        <v>2301</v>
      </c>
      <c r="S1281" s="57">
        <f t="shared" si="326"/>
        <v>14088.5</v>
      </c>
      <c r="T1281" s="1">
        <v>111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</row>
    <row r="1282" spans="1:168" s="2" customFormat="1" ht="15" customHeight="1" x14ac:dyDescent="0.25">
      <c r="A1282" s="167">
        <v>259</v>
      </c>
      <c r="B1282" s="122" t="s">
        <v>1390</v>
      </c>
      <c r="C1282" s="1" t="s">
        <v>34</v>
      </c>
      <c r="D1282" s="1" t="s">
        <v>1087</v>
      </c>
      <c r="E1282" s="1" t="s">
        <v>1131</v>
      </c>
      <c r="F1282" s="1" t="s">
        <v>32</v>
      </c>
      <c r="G1282" s="3">
        <v>15000</v>
      </c>
      <c r="H1282" s="58">
        <v>0</v>
      </c>
      <c r="I1282" s="3">
        <v>25</v>
      </c>
      <c r="J1282" s="3">
        <f t="shared" si="318"/>
        <v>430.5</v>
      </c>
      <c r="K1282" s="55">
        <f t="shared" si="319"/>
        <v>1065</v>
      </c>
      <c r="L1282" s="55">
        <f t="shared" si="320"/>
        <v>172.5</v>
      </c>
      <c r="M1282" s="3">
        <f t="shared" si="321"/>
        <v>456</v>
      </c>
      <c r="N1282" s="55">
        <f t="shared" si="322"/>
        <v>1063.5</v>
      </c>
      <c r="O1282" s="5">
        <v>0</v>
      </c>
      <c r="P1282" s="3">
        <f t="shared" si="323"/>
        <v>3187.5</v>
      </c>
      <c r="Q1282" s="3">
        <f t="shared" si="324"/>
        <v>911.5</v>
      </c>
      <c r="R1282" s="3">
        <f t="shared" si="325"/>
        <v>2301</v>
      </c>
      <c r="S1282" s="57">
        <f t="shared" si="326"/>
        <v>14088.5</v>
      </c>
      <c r="T1282" s="1">
        <v>111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</row>
    <row r="1283" spans="1:168" s="2" customFormat="1" ht="15" customHeight="1" x14ac:dyDescent="0.25">
      <c r="A1283" s="167">
        <v>260</v>
      </c>
      <c r="B1283" s="2" t="s">
        <v>1391</v>
      </c>
      <c r="C1283" s="1" t="s">
        <v>34</v>
      </c>
      <c r="D1283" s="1" t="s">
        <v>1087</v>
      </c>
      <c r="E1283" s="1" t="s">
        <v>1131</v>
      </c>
      <c r="F1283" s="1" t="s">
        <v>32</v>
      </c>
      <c r="G1283" s="3">
        <v>15000</v>
      </c>
      <c r="H1283" s="58">
        <v>0</v>
      </c>
      <c r="I1283" s="3">
        <v>25</v>
      </c>
      <c r="J1283" s="3">
        <f t="shared" si="318"/>
        <v>430.5</v>
      </c>
      <c r="K1283" s="55">
        <f t="shared" si="319"/>
        <v>1065</v>
      </c>
      <c r="L1283" s="55">
        <f t="shared" si="320"/>
        <v>172.5</v>
      </c>
      <c r="M1283" s="3">
        <f t="shared" si="321"/>
        <v>456</v>
      </c>
      <c r="N1283" s="55">
        <f t="shared" si="322"/>
        <v>1063.5</v>
      </c>
      <c r="O1283" s="5">
        <v>0</v>
      </c>
      <c r="P1283" s="3">
        <f t="shared" si="323"/>
        <v>3187.5</v>
      </c>
      <c r="Q1283" s="3">
        <f t="shared" si="324"/>
        <v>911.5</v>
      </c>
      <c r="R1283" s="3">
        <f t="shared" si="325"/>
        <v>2301</v>
      </c>
      <c r="S1283" s="57">
        <f t="shared" si="326"/>
        <v>14088.5</v>
      </c>
      <c r="T1283" s="1">
        <v>111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</row>
    <row r="1284" spans="1:168" s="2" customFormat="1" ht="15" customHeight="1" x14ac:dyDescent="0.25">
      <c r="A1284" s="167">
        <v>261</v>
      </c>
      <c r="B1284" s="2" t="s">
        <v>1392</v>
      </c>
      <c r="C1284" s="1" t="s">
        <v>34</v>
      </c>
      <c r="D1284" s="1" t="s">
        <v>1087</v>
      </c>
      <c r="E1284" s="1" t="s">
        <v>1131</v>
      </c>
      <c r="F1284" s="1" t="s">
        <v>32</v>
      </c>
      <c r="G1284" s="3">
        <v>15000</v>
      </c>
      <c r="H1284" s="58">
        <v>0</v>
      </c>
      <c r="I1284" s="3">
        <v>25</v>
      </c>
      <c r="J1284" s="3">
        <f t="shared" si="318"/>
        <v>430.5</v>
      </c>
      <c r="K1284" s="55">
        <f t="shared" si="319"/>
        <v>1065</v>
      </c>
      <c r="L1284" s="55">
        <f t="shared" si="320"/>
        <v>172.5</v>
      </c>
      <c r="M1284" s="3">
        <f t="shared" si="321"/>
        <v>456</v>
      </c>
      <c r="N1284" s="55">
        <f t="shared" si="322"/>
        <v>1063.5</v>
      </c>
      <c r="O1284" s="5">
        <v>0</v>
      </c>
      <c r="P1284" s="3">
        <f t="shared" si="323"/>
        <v>3187.5</v>
      </c>
      <c r="Q1284" s="3">
        <f t="shared" si="324"/>
        <v>911.5</v>
      </c>
      <c r="R1284" s="3">
        <f t="shared" si="325"/>
        <v>2301</v>
      </c>
      <c r="S1284" s="57">
        <f t="shared" si="326"/>
        <v>14088.5</v>
      </c>
      <c r="T1284" s="1">
        <v>111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</row>
    <row r="1285" spans="1:168" s="2" customFormat="1" ht="15" customHeight="1" x14ac:dyDescent="0.25">
      <c r="A1285" s="167">
        <v>262</v>
      </c>
      <c r="B1285" s="2" t="s">
        <v>1393</v>
      </c>
      <c r="C1285" s="1" t="s">
        <v>34</v>
      </c>
      <c r="D1285" s="1" t="s">
        <v>1087</v>
      </c>
      <c r="E1285" s="1" t="s">
        <v>1131</v>
      </c>
      <c r="F1285" s="1" t="s">
        <v>32</v>
      </c>
      <c r="G1285" s="3">
        <v>15000</v>
      </c>
      <c r="H1285" s="58">
        <v>0</v>
      </c>
      <c r="I1285" s="3">
        <v>25</v>
      </c>
      <c r="J1285" s="3">
        <f t="shared" si="318"/>
        <v>430.5</v>
      </c>
      <c r="K1285" s="55">
        <f t="shared" si="319"/>
        <v>1065</v>
      </c>
      <c r="L1285" s="55">
        <f t="shared" si="320"/>
        <v>172.5</v>
      </c>
      <c r="M1285" s="3">
        <f t="shared" si="321"/>
        <v>456</v>
      </c>
      <c r="N1285" s="55">
        <f t="shared" si="322"/>
        <v>1063.5</v>
      </c>
      <c r="O1285" s="5">
        <v>0</v>
      </c>
      <c r="P1285" s="3">
        <f t="shared" si="323"/>
        <v>3187.5</v>
      </c>
      <c r="Q1285" s="3">
        <f t="shared" si="324"/>
        <v>911.5</v>
      </c>
      <c r="R1285" s="3">
        <f t="shared" si="325"/>
        <v>2301</v>
      </c>
      <c r="S1285" s="57">
        <f t="shared" si="326"/>
        <v>14088.5</v>
      </c>
      <c r="T1285" s="1">
        <v>111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</row>
    <row r="1286" spans="1:168" s="2" customFormat="1" ht="15" customHeight="1" x14ac:dyDescent="0.25">
      <c r="A1286" s="167">
        <v>263</v>
      </c>
      <c r="B1286" s="122" t="s">
        <v>1394</v>
      </c>
      <c r="C1286" s="1" t="s">
        <v>34</v>
      </c>
      <c r="D1286" s="1" t="s">
        <v>1087</v>
      </c>
      <c r="E1286" s="1" t="s">
        <v>1131</v>
      </c>
      <c r="F1286" s="1" t="s">
        <v>32</v>
      </c>
      <c r="G1286" s="3">
        <v>15000</v>
      </c>
      <c r="H1286" s="58">
        <v>0</v>
      </c>
      <c r="I1286" s="3">
        <v>25</v>
      </c>
      <c r="J1286" s="3">
        <f t="shared" si="318"/>
        <v>430.5</v>
      </c>
      <c r="K1286" s="55">
        <f t="shared" si="319"/>
        <v>1065</v>
      </c>
      <c r="L1286" s="55">
        <f t="shared" si="320"/>
        <v>172.5</v>
      </c>
      <c r="M1286" s="3">
        <f t="shared" si="321"/>
        <v>456</v>
      </c>
      <c r="N1286" s="55">
        <f t="shared" si="322"/>
        <v>1063.5</v>
      </c>
      <c r="O1286" s="5">
        <v>0</v>
      </c>
      <c r="P1286" s="3">
        <f t="shared" si="323"/>
        <v>3187.5</v>
      </c>
      <c r="Q1286" s="3">
        <f t="shared" si="324"/>
        <v>911.5</v>
      </c>
      <c r="R1286" s="3">
        <f t="shared" si="325"/>
        <v>2301</v>
      </c>
      <c r="S1286" s="57">
        <f t="shared" si="326"/>
        <v>14088.5</v>
      </c>
      <c r="T1286" s="1">
        <v>111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</row>
    <row r="1287" spans="1:168" s="2" customFormat="1" ht="15" customHeight="1" x14ac:dyDescent="0.25">
      <c r="A1287" s="167">
        <v>264</v>
      </c>
      <c r="B1287" s="2" t="s">
        <v>1395</v>
      </c>
      <c r="C1287" s="1" t="s">
        <v>30</v>
      </c>
      <c r="D1287" s="1" t="s">
        <v>1087</v>
      </c>
      <c r="E1287" s="1" t="s">
        <v>1131</v>
      </c>
      <c r="F1287" s="1" t="s">
        <v>32</v>
      </c>
      <c r="G1287" s="3">
        <v>15000</v>
      </c>
      <c r="H1287" s="58">
        <v>0</v>
      </c>
      <c r="I1287" s="3">
        <v>25</v>
      </c>
      <c r="J1287" s="3">
        <f t="shared" si="318"/>
        <v>430.5</v>
      </c>
      <c r="K1287" s="55">
        <f t="shared" si="319"/>
        <v>1065</v>
      </c>
      <c r="L1287" s="55">
        <f t="shared" si="320"/>
        <v>172.5</v>
      </c>
      <c r="M1287" s="3">
        <f t="shared" si="321"/>
        <v>456</v>
      </c>
      <c r="N1287" s="55">
        <f t="shared" si="322"/>
        <v>1063.5</v>
      </c>
      <c r="O1287" s="5">
        <v>0</v>
      </c>
      <c r="P1287" s="3">
        <f t="shared" si="323"/>
        <v>3187.5</v>
      </c>
      <c r="Q1287" s="3">
        <f t="shared" si="324"/>
        <v>911.5</v>
      </c>
      <c r="R1287" s="3">
        <f t="shared" si="325"/>
        <v>2301</v>
      </c>
      <c r="S1287" s="57">
        <f t="shared" si="326"/>
        <v>14088.5</v>
      </c>
      <c r="T1287" s="1">
        <v>111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</row>
    <row r="1288" spans="1:168" s="2" customFormat="1" ht="15" customHeight="1" x14ac:dyDescent="0.25">
      <c r="A1288" s="167">
        <v>265</v>
      </c>
      <c r="B1288" s="2" t="s">
        <v>1396</v>
      </c>
      <c r="C1288" s="1" t="s">
        <v>34</v>
      </c>
      <c r="D1288" s="1" t="s">
        <v>1087</v>
      </c>
      <c r="E1288" s="1" t="s">
        <v>1131</v>
      </c>
      <c r="F1288" s="1" t="s">
        <v>32</v>
      </c>
      <c r="G1288" s="3">
        <v>15000</v>
      </c>
      <c r="H1288" s="58">
        <v>0</v>
      </c>
      <c r="I1288" s="3">
        <v>25</v>
      </c>
      <c r="J1288" s="3">
        <f t="shared" si="318"/>
        <v>430.5</v>
      </c>
      <c r="K1288" s="55">
        <f t="shared" si="319"/>
        <v>1065</v>
      </c>
      <c r="L1288" s="55">
        <f t="shared" si="320"/>
        <v>172.5</v>
      </c>
      <c r="M1288" s="3">
        <f t="shared" si="321"/>
        <v>456</v>
      </c>
      <c r="N1288" s="55">
        <f t="shared" si="322"/>
        <v>1063.5</v>
      </c>
      <c r="O1288" s="5">
        <v>0</v>
      </c>
      <c r="P1288" s="3">
        <f t="shared" si="323"/>
        <v>3187.5</v>
      </c>
      <c r="Q1288" s="3">
        <f t="shared" si="324"/>
        <v>911.5</v>
      </c>
      <c r="R1288" s="3">
        <f t="shared" si="325"/>
        <v>2301</v>
      </c>
      <c r="S1288" s="57">
        <f t="shared" si="326"/>
        <v>14088.5</v>
      </c>
      <c r="T1288" s="1">
        <v>111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</row>
    <row r="1289" spans="1:168" s="2" customFormat="1" ht="15" customHeight="1" x14ac:dyDescent="0.25">
      <c r="A1289" s="167">
        <v>266</v>
      </c>
      <c r="B1289" s="2" t="s">
        <v>1397</v>
      </c>
      <c r="C1289" s="1" t="s">
        <v>34</v>
      </c>
      <c r="D1289" s="1" t="s">
        <v>1087</v>
      </c>
      <c r="E1289" s="1" t="s">
        <v>1131</v>
      </c>
      <c r="F1289" s="1" t="s">
        <v>32</v>
      </c>
      <c r="G1289" s="3">
        <v>15000</v>
      </c>
      <c r="H1289" s="58">
        <v>0</v>
      </c>
      <c r="I1289" s="3">
        <v>25</v>
      </c>
      <c r="J1289" s="3">
        <f t="shared" si="318"/>
        <v>430.5</v>
      </c>
      <c r="K1289" s="55">
        <f t="shared" si="319"/>
        <v>1065</v>
      </c>
      <c r="L1289" s="55">
        <f t="shared" si="320"/>
        <v>172.5</v>
      </c>
      <c r="M1289" s="3">
        <f t="shared" si="321"/>
        <v>456</v>
      </c>
      <c r="N1289" s="55">
        <f t="shared" si="322"/>
        <v>1063.5</v>
      </c>
      <c r="O1289" s="5">
        <v>0</v>
      </c>
      <c r="P1289" s="3">
        <f t="shared" si="323"/>
        <v>3187.5</v>
      </c>
      <c r="Q1289" s="3">
        <f t="shared" si="324"/>
        <v>911.5</v>
      </c>
      <c r="R1289" s="3">
        <f t="shared" si="325"/>
        <v>2301</v>
      </c>
      <c r="S1289" s="57">
        <f t="shared" si="326"/>
        <v>14088.5</v>
      </c>
      <c r="T1289" s="1">
        <v>111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</row>
    <row r="1290" spans="1:168" s="2" customFormat="1" ht="15" customHeight="1" x14ac:dyDescent="0.25">
      <c r="A1290" s="167">
        <v>267</v>
      </c>
      <c r="B1290" s="2" t="s">
        <v>1398</v>
      </c>
      <c r="C1290" s="1" t="s">
        <v>34</v>
      </c>
      <c r="D1290" s="1" t="s">
        <v>1087</v>
      </c>
      <c r="E1290" s="1" t="s">
        <v>1131</v>
      </c>
      <c r="F1290" s="1" t="s">
        <v>32</v>
      </c>
      <c r="G1290" s="3">
        <v>15000</v>
      </c>
      <c r="H1290" s="58">
        <v>0</v>
      </c>
      <c r="I1290" s="3">
        <v>25</v>
      </c>
      <c r="J1290" s="3">
        <f t="shared" si="318"/>
        <v>430.5</v>
      </c>
      <c r="K1290" s="55">
        <f t="shared" si="319"/>
        <v>1065</v>
      </c>
      <c r="L1290" s="55">
        <f t="shared" si="320"/>
        <v>172.5</v>
      </c>
      <c r="M1290" s="3">
        <f t="shared" si="321"/>
        <v>456</v>
      </c>
      <c r="N1290" s="55">
        <f t="shared" si="322"/>
        <v>1063.5</v>
      </c>
      <c r="O1290" s="5">
        <v>0</v>
      </c>
      <c r="P1290" s="3">
        <f t="shared" si="323"/>
        <v>3187.5</v>
      </c>
      <c r="Q1290" s="3">
        <f t="shared" si="324"/>
        <v>911.5</v>
      </c>
      <c r="R1290" s="3">
        <f t="shared" si="325"/>
        <v>2301</v>
      </c>
      <c r="S1290" s="57">
        <f t="shared" si="326"/>
        <v>14088.5</v>
      </c>
      <c r="T1290" s="1">
        <v>111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</row>
    <row r="1291" spans="1:168" s="2" customFormat="1" ht="15" customHeight="1" x14ac:dyDescent="0.25">
      <c r="A1291" s="167">
        <v>268</v>
      </c>
      <c r="B1291" s="122" t="s">
        <v>1399</v>
      </c>
      <c r="C1291" s="1" t="s">
        <v>34</v>
      </c>
      <c r="D1291" s="1" t="s">
        <v>1087</v>
      </c>
      <c r="E1291" s="1" t="s">
        <v>1131</v>
      </c>
      <c r="F1291" s="1" t="s">
        <v>32</v>
      </c>
      <c r="G1291" s="3">
        <v>15000</v>
      </c>
      <c r="H1291" s="58">
        <v>0</v>
      </c>
      <c r="I1291" s="3">
        <v>25</v>
      </c>
      <c r="J1291" s="3">
        <f t="shared" si="318"/>
        <v>430.5</v>
      </c>
      <c r="K1291" s="55">
        <f t="shared" si="319"/>
        <v>1065</v>
      </c>
      <c r="L1291" s="55">
        <f t="shared" si="320"/>
        <v>172.5</v>
      </c>
      <c r="M1291" s="3">
        <f t="shared" si="321"/>
        <v>456</v>
      </c>
      <c r="N1291" s="55">
        <f t="shared" si="322"/>
        <v>1063.5</v>
      </c>
      <c r="O1291" s="5">
        <v>0</v>
      </c>
      <c r="P1291" s="3">
        <f t="shared" si="323"/>
        <v>3187.5</v>
      </c>
      <c r="Q1291" s="3">
        <f t="shared" si="324"/>
        <v>911.5</v>
      </c>
      <c r="R1291" s="3">
        <f t="shared" si="325"/>
        <v>2301</v>
      </c>
      <c r="S1291" s="57">
        <f t="shared" si="326"/>
        <v>14088.5</v>
      </c>
      <c r="T1291" s="1">
        <v>111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</row>
    <row r="1292" spans="1:168" s="2" customFormat="1" ht="15" customHeight="1" x14ac:dyDescent="0.25">
      <c r="A1292" s="167">
        <v>269</v>
      </c>
      <c r="B1292" s="109" t="s">
        <v>1400</v>
      </c>
      <c r="C1292" s="1" t="s">
        <v>34</v>
      </c>
      <c r="D1292" s="1" t="s">
        <v>1087</v>
      </c>
      <c r="E1292" s="1" t="s">
        <v>1131</v>
      </c>
      <c r="F1292" s="1" t="s">
        <v>32</v>
      </c>
      <c r="G1292" s="3">
        <v>15000</v>
      </c>
      <c r="H1292" s="58">
        <v>0</v>
      </c>
      <c r="I1292" s="3">
        <v>25</v>
      </c>
      <c r="J1292" s="3">
        <f t="shared" si="318"/>
        <v>430.5</v>
      </c>
      <c r="K1292" s="55">
        <f t="shared" si="319"/>
        <v>1065</v>
      </c>
      <c r="L1292" s="55">
        <f t="shared" si="320"/>
        <v>172.5</v>
      </c>
      <c r="M1292" s="3">
        <f t="shared" si="321"/>
        <v>456</v>
      </c>
      <c r="N1292" s="55">
        <f t="shared" si="322"/>
        <v>1063.5</v>
      </c>
      <c r="O1292" s="5">
        <v>0</v>
      </c>
      <c r="P1292" s="3">
        <f t="shared" si="323"/>
        <v>3187.5</v>
      </c>
      <c r="Q1292" s="3">
        <f t="shared" si="324"/>
        <v>911.5</v>
      </c>
      <c r="R1292" s="3">
        <f t="shared" si="325"/>
        <v>2301</v>
      </c>
      <c r="S1292" s="57">
        <f t="shared" si="326"/>
        <v>14088.5</v>
      </c>
      <c r="T1292" s="1">
        <v>111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</row>
    <row r="1293" spans="1:168" s="2" customFormat="1" ht="15" customHeight="1" x14ac:dyDescent="0.25">
      <c r="A1293" s="167">
        <v>270</v>
      </c>
      <c r="B1293" s="2" t="s">
        <v>1401</v>
      </c>
      <c r="C1293" s="1" t="s">
        <v>34</v>
      </c>
      <c r="D1293" s="1" t="s">
        <v>1087</v>
      </c>
      <c r="E1293" s="1" t="s">
        <v>1131</v>
      </c>
      <c r="F1293" s="1" t="s">
        <v>32</v>
      </c>
      <c r="G1293" s="3">
        <v>15000</v>
      </c>
      <c r="H1293" s="58">
        <v>0</v>
      </c>
      <c r="I1293" s="3">
        <v>25</v>
      </c>
      <c r="J1293" s="3">
        <f t="shared" si="318"/>
        <v>430.5</v>
      </c>
      <c r="K1293" s="55">
        <f t="shared" si="319"/>
        <v>1065</v>
      </c>
      <c r="L1293" s="55">
        <f t="shared" si="320"/>
        <v>172.5</v>
      </c>
      <c r="M1293" s="3">
        <f t="shared" si="321"/>
        <v>456</v>
      </c>
      <c r="N1293" s="55">
        <f t="shared" si="322"/>
        <v>1063.5</v>
      </c>
      <c r="O1293" s="5">
        <v>0</v>
      </c>
      <c r="P1293" s="3">
        <f t="shared" si="323"/>
        <v>3187.5</v>
      </c>
      <c r="Q1293" s="3">
        <f t="shared" si="324"/>
        <v>911.5</v>
      </c>
      <c r="R1293" s="3">
        <f t="shared" si="325"/>
        <v>2301</v>
      </c>
      <c r="S1293" s="57">
        <f t="shared" si="326"/>
        <v>14088.5</v>
      </c>
      <c r="T1293" s="1">
        <v>111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</row>
    <row r="1294" spans="1:168" s="2" customFormat="1" ht="15" customHeight="1" x14ac:dyDescent="0.25">
      <c r="A1294" s="167">
        <v>271</v>
      </c>
      <c r="B1294" s="2" t="s">
        <v>1402</v>
      </c>
      <c r="C1294" s="1" t="s">
        <v>34</v>
      </c>
      <c r="D1294" s="1" t="s">
        <v>1087</v>
      </c>
      <c r="E1294" s="1" t="s">
        <v>1131</v>
      </c>
      <c r="F1294" s="1" t="s">
        <v>32</v>
      </c>
      <c r="G1294" s="3">
        <v>15000</v>
      </c>
      <c r="H1294" s="58">
        <v>0</v>
      </c>
      <c r="I1294" s="3">
        <v>25</v>
      </c>
      <c r="J1294" s="3">
        <f t="shared" ref="J1294:J1366" si="327">+G1294*2.87%</f>
        <v>430.5</v>
      </c>
      <c r="K1294" s="55">
        <f t="shared" ref="K1294:K1366" si="328">+G1294*7.1%</f>
        <v>1065</v>
      </c>
      <c r="L1294" s="55">
        <f t="shared" ref="L1294:L1366" si="329">+G1294*1.15%</f>
        <v>172.5</v>
      </c>
      <c r="M1294" s="3">
        <f t="shared" ref="M1294:M1366" si="330">+G1294*3.04%</f>
        <v>456</v>
      </c>
      <c r="N1294" s="55">
        <f t="shared" ref="N1294:N1366" si="331">+G1294*7.09%</f>
        <v>1063.5</v>
      </c>
      <c r="O1294" s="5">
        <v>0</v>
      </c>
      <c r="P1294" s="3">
        <f t="shared" ref="P1294:P1366" si="332">SUM(J1294:N1294)</f>
        <v>3187.5</v>
      </c>
      <c r="Q1294" s="3">
        <f t="shared" ref="Q1294:Q1366" si="333">H1294+I1294+J1294+M1294+O1294</f>
        <v>911.5</v>
      </c>
      <c r="R1294" s="3">
        <f t="shared" ref="R1294:R1366" si="334">+K1294+L1294+N1294</f>
        <v>2301</v>
      </c>
      <c r="S1294" s="57">
        <f t="shared" ref="S1294:S1366" si="335">+G1294-Q1294</f>
        <v>14088.5</v>
      </c>
      <c r="T1294" s="1">
        <v>111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</row>
    <row r="1295" spans="1:168" s="2" customFormat="1" ht="15" customHeight="1" x14ac:dyDescent="0.25">
      <c r="A1295" s="167">
        <v>272</v>
      </c>
      <c r="B1295" s="2" t="s">
        <v>1403</v>
      </c>
      <c r="C1295" s="1" t="s">
        <v>34</v>
      </c>
      <c r="D1295" s="1" t="s">
        <v>1087</v>
      </c>
      <c r="E1295" s="1" t="s">
        <v>1131</v>
      </c>
      <c r="F1295" s="1" t="s">
        <v>32</v>
      </c>
      <c r="G1295" s="3">
        <v>15000</v>
      </c>
      <c r="H1295" s="58">
        <v>0</v>
      </c>
      <c r="I1295" s="3">
        <v>25</v>
      </c>
      <c r="J1295" s="3">
        <f t="shared" si="327"/>
        <v>430.5</v>
      </c>
      <c r="K1295" s="55">
        <f t="shared" si="328"/>
        <v>1065</v>
      </c>
      <c r="L1295" s="55">
        <f t="shared" si="329"/>
        <v>172.5</v>
      </c>
      <c r="M1295" s="3">
        <f t="shared" si="330"/>
        <v>456</v>
      </c>
      <c r="N1295" s="55">
        <f t="shared" si="331"/>
        <v>1063.5</v>
      </c>
      <c r="O1295" s="5">
        <v>0</v>
      </c>
      <c r="P1295" s="3">
        <f t="shared" si="332"/>
        <v>3187.5</v>
      </c>
      <c r="Q1295" s="3">
        <f t="shared" si="333"/>
        <v>911.5</v>
      </c>
      <c r="R1295" s="3">
        <f t="shared" si="334"/>
        <v>2301</v>
      </c>
      <c r="S1295" s="57">
        <f t="shared" si="335"/>
        <v>14088.5</v>
      </c>
      <c r="T1295" s="1">
        <v>111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</row>
    <row r="1296" spans="1:168" s="2" customFormat="1" ht="15" customHeight="1" x14ac:dyDescent="0.25">
      <c r="A1296" s="167">
        <v>273</v>
      </c>
      <c r="B1296" s="2" t="s">
        <v>1404</v>
      </c>
      <c r="C1296" s="1" t="s">
        <v>34</v>
      </c>
      <c r="D1296" s="1" t="s">
        <v>1087</v>
      </c>
      <c r="E1296" s="1" t="s">
        <v>1131</v>
      </c>
      <c r="F1296" s="1" t="s">
        <v>32</v>
      </c>
      <c r="G1296" s="3">
        <v>15000</v>
      </c>
      <c r="H1296" s="58">
        <v>0</v>
      </c>
      <c r="I1296" s="3">
        <v>25</v>
      </c>
      <c r="J1296" s="3">
        <f t="shared" si="327"/>
        <v>430.5</v>
      </c>
      <c r="K1296" s="55">
        <f t="shared" si="328"/>
        <v>1065</v>
      </c>
      <c r="L1296" s="55">
        <f t="shared" si="329"/>
        <v>172.5</v>
      </c>
      <c r="M1296" s="3">
        <f t="shared" si="330"/>
        <v>456</v>
      </c>
      <c r="N1296" s="55">
        <f t="shared" si="331"/>
        <v>1063.5</v>
      </c>
      <c r="O1296" s="5">
        <v>0</v>
      </c>
      <c r="P1296" s="3">
        <f t="shared" si="332"/>
        <v>3187.5</v>
      </c>
      <c r="Q1296" s="3">
        <f t="shared" si="333"/>
        <v>911.5</v>
      </c>
      <c r="R1296" s="3">
        <f t="shared" si="334"/>
        <v>2301</v>
      </c>
      <c r="S1296" s="57">
        <f t="shared" si="335"/>
        <v>14088.5</v>
      </c>
      <c r="T1296" s="1">
        <v>111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</row>
    <row r="1297" spans="1:168" s="2" customFormat="1" ht="15" customHeight="1" x14ac:dyDescent="0.25">
      <c r="A1297" s="167">
        <v>274</v>
      </c>
      <c r="B1297" s="2" t="s">
        <v>1405</v>
      </c>
      <c r="C1297" s="1" t="s">
        <v>34</v>
      </c>
      <c r="D1297" s="1" t="s">
        <v>1087</v>
      </c>
      <c r="E1297" s="1" t="s">
        <v>1131</v>
      </c>
      <c r="F1297" s="1" t="s">
        <v>32</v>
      </c>
      <c r="G1297" s="3">
        <v>15000</v>
      </c>
      <c r="H1297" s="58">
        <v>0</v>
      </c>
      <c r="I1297" s="3">
        <v>25</v>
      </c>
      <c r="J1297" s="3">
        <f t="shared" si="327"/>
        <v>430.5</v>
      </c>
      <c r="K1297" s="55">
        <f t="shared" si="328"/>
        <v>1065</v>
      </c>
      <c r="L1297" s="55">
        <f t="shared" si="329"/>
        <v>172.5</v>
      </c>
      <c r="M1297" s="3">
        <f t="shared" si="330"/>
        <v>456</v>
      </c>
      <c r="N1297" s="55">
        <f t="shared" si="331"/>
        <v>1063.5</v>
      </c>
      <c r="O1297" s="5">
        <v>0</v>
      </c>
      <c r="P1297" s="3">
        <f t="shared" si="332"/>
        <v>3187.5</v>
      </c>
      <c r="Q1297" s="3">
        <f t="shared" si="333"/>
        <v>911.5</v>
      </c>
      <c r="R1297" s="3">
        <f t="shared" si="334"/>
        <v>2301</v>
      </c>
      <c r="S1297" s="57">
        <f t="shared" si="335"/>
        <v>14088.5</v>
      </c>
      <c r="T1297" s="1">
        <v>111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</row>
    <row r="1298" spans="1:168" s="2" customFormat="1" ht="15" customHeight="1" x14ac:dyDescent="0.25">
      <c r="A1298" s="167">
        <v>275</v>
      </c>
      <c r="B1298" s="122" t="s">
        <v>1406</v>
      </c>
      <c r="C1298" s="1" t="s">
        <v>30</v>
      </c>
      <c r="D1298" s="1" t="s">
        <v>1087</v>
      </c>
      <c r="E1298" s="1" t="s">
        <v>1131</v>
      </c>
      <c r="F1298" s="1" t="s">
        <v>32</v>
      </c>
      <c r="G1298" s="3">
        <v>15000</v>
      </c>
      <c r="H1298" s="58">
        <v>0</v>
      </c>
      <c r="I1298" s="3">
        <v>25</v>
      </c>
      <c r="J1298" s="3">
        <f t="shared" si="327"/>
        <v>430.5</v>
      </c>
      <c r="K1298" s="55">
        <f t="shared" si="328"/>
        <v>1065</v>
      </c>
      <c r="L1298" s="55">
        <f t="shared" si="329"/>
        <v>172.5</v>
      </c>
      <c r="M1298" s="3">
        <f t="shared" si="330"/>
        <v>456</v>
      </c>
      <c r="N1298" s="55">
        <f t="shared" si="331"/>
        <v>1063.5</v>
      </c>
      <c r="O1298" s="5">
        <v>0</v>
      </c>
      <c r="P1298" s="3">
        <f t="shared" si="332"/>
        <v>3187.5</v>
      </c>
      <c r="Q1298" s="3">
        <f t="shared" si="333"/>
        <v>911.5</v>
      </c>
      <c r="R1298" s="3">
        <f t="shared" si="334"/>
        <v>2301</v>
      </c>
      <c r="S1298" s="57">
        <f t="shared" si="335"/>
        <v>14088.5</v>
      </c>
      <c r="T1298" s="1">
        <v>111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</row>
    <row r="1299" spans="1:168" s="2" customFormat="1" ht="15" customHeight="1" x14ac:dyDescent="0.25">
      <c r="A1299" s="167">
        <v>276</v>
      </c>
      <c r="B1299" s="122" t="s">
        <v>1407</v>
      </c>
      <c r="C1299" s="1" t="s">
        <v>34</v>
      </c>
      <c r="D1299" s="1" t="s">
        <v>1087</v>
      </c>
      <c r="E1299" s="1" t="s">
        <v>1131</v>
      </c>
      <c r="F1299" s="1" t="s">
        <v>32</v>
      </c>
      <c r="G1299" s="3">
        <v>15000</v>
      </c>
      <c r="H1299" s="58">
        <v>0</v>
      </c>
      <c r="I1299" s="3">
        <v>25</v>
      </c>
      <c r="J1299" s="3">
        <f t="shared" si="327"/>
        <v>430.5</v>
      </c>
      <c r="K1299" s="55">
        <f t="shared" si="328"/>
        <v>1065</v>
      </c>
      <c r="L1299" s="55">
        <f t="shared" si="329"/>
        <v>172.5</v>
      </c>
      <c r="M1299" s="3">
        <f t="shared" si="330"/>
        <v>456</v>
      </c>
      <c r="N1299" s="55">
        <f t="shared" si="331"/>
        <v>1063.5</v>
      </c>
      <c r="O1299" s="5">
        <v>0</v>
      </c>
      <c r="P1299" s="3">
        <f t="shared" si="332"/>
        <v>3187.5</v>
      </c>
      <c r="Q1299" s="3">
        <f t="shared" si="333"/>
        <v>911.5</v>
      </c>
      <c r="R1299" s="3">
        <f t="shared" si="334"/>
        <v>2301</v>
      </c>
      <c r="S1299" s="57">
        <f t="shared" si="335"/>
        <v>14088.5</v>
      </c>
      <c r="T1299" s="1">
        <v>111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</row>
    <row r="1300" spans="1:168" s="2" customFormat="1" ht="15" customHeight="1" x14ac:dyDescent="0.25">
      <c r="A1300" s="167">
        <v>277</v>
      </c>
      <c r="B1300" s="2" t="s">
        <v>1408</v>
      </c>
      <c r="C1300" s="1" t="s">
        <v>34</v>
      </c>
      <c r="D1300" s="1" t="s">
        <v>1087</v>
      </c>
      <c r="E1300" s="1" t="s">
        <v>1131</v>
      </c>
      <c r="F1300" s="1" t="s">
        <v>32</v>
      </c>
      <c r="G1300" s="3">
        <v>15000</v>
      </c>
      <c r="H1300" s="58">
        <v>0</v>
      </c>
      <c r="I1300" s="3">
        <v>25</v>
      </c>
      <c r="J1300" s="3">
        <f t="shared" si="327"/>
        <v>430.5</v>
      </c>
      <c r="K1300" s="55">
        <f t="shared" si="328"/>
        <v>1065</v>
      </c>
      <c r="L1300" s="55">
        <f t="shared" si="329"/>
        <v>172.5</v>
      </c>
      <c r="M1300" s="3">
        <f t="shared" si="330"/>
        <v>456</v>
      </c>
      <c r="N1300" s="55">
        <f t="shared" si="331"/>
        <v>1063.5</v>
      </c>
      <c r="O1300" s="5">
        <v>0</v>
      </c>
      <c r="P1300" s="3">
        <f t="shared" si="332"/>
        <v>3187.5</v>
      </c>
      <c r="Q1300" s="3">
        <f t="shared" si="333"/>
        <v>911.5</v>
      </c>
      <c r="R1300" s="3">
        <f t="shared" si="334"/>
        <v>2301</v>
      </c>
      <c r="S1300" s="57">
        <f t="shared" si="335"/>
        <v>14088.5</v>
      </c>
      <c r="T1300" s="1">
        <v>111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</row>
    <row r="1301" spans="1:168" s="2" customFormat="1" ht="15" customHeight="1" x14ac:dyDescent="0.25">
      <c r="A1301" s="167">
        <v>278</v>
      </c>
      <c r="B1301" s="2" t="s">
        <v>1409</v>
      </c>
      <c r="C1301" s="1" t="s">
        <v>34</v>
      </c>
      <c r="D1301" s="1" t="s">
        <v>1087</v>
      </c>
      <c r="E1301" s="1" t="s">
        <v>1131</v>
      </c>
      <c r="F1301" s="1" t="s">
        <v>32</v>
      </c>
      <c r="G1301" s="3">
        <v>15000</v>
      </c>
      <c r="H1301" s="58">
        <v>0</v>
      </c>
      <c r="I1301" s="3">
        <v>25</v>
      </c>
      <c r="J1301" s="3">
        <f t="shared" si="327"/>
        <v>430.5</v>
      </c>
      <c r="K1301" s="55">
        <f t="shared" si="328"/>
        <v>1065</v>
      </c>
      <c r="L1301" s="55">
        <f t="shared" si="329"/>
        <v>172.5</v>
      </c>
      <c r="M1301" s="3">
        <f t="shared" si="330"/>
        <v>456</v>
      </c>
      <c r="N1301" s="55">
        <f t="shared" si="331"/>
        <v>1063.5</v>
      </c>
      <c r="O1301" s="5">
        <v>0</v>
      </c>
      <c r="P1301" s="3">
        <f t="shared" si="332"/>
        <v>3187.5</v>
      </c>
      <c r="Q1301" s="3">
        <f t="shared" si="333"/>
        <v>911.5</v>
      </c>
      <c r="R1301" s="3">
        <f t="shared" si="334"/>
        <v>2301</v>
      </c>
      <c r="S1301" s="57">
        <f t="shared" si="335"/>
        <v>14088.5</v>
      </c>
      <c r="T1301" s="1">
        <v>111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</row>
    <row r="1302" spans="1:168" s="2" customFormat="1" ht="15" customHeight="1" x14ac:dyDescent="0.25">
      <c r="A1302" s="167">
        <v>279</v>
      </c>
      <c r="B1302" s="2" t="s">
        <v>1410</v>
      </c>
      <c r="C1302" s="1" t="s">
        <v>34</v>
      </c>
      <c r="D1302" s="1" t="s">
        <v>1087</v>
      </c>
      <c r="E1302" s="1" t="s">
        <v>1131</v>
      </c>
      <c r="F1302" s="1" t="s">
        <v>32</v>
      </c>
      <c r="G1302" s="3">
        <v>15000</v>
      </c>
      <c r="H1302" s="58">
        <v>0</v>
      </c>
      <c r="I1302" s="3">
        <v>25</v>
      </c>
      <c r="J1302" s="3">
        <f t="shared" si="327"/>
        <v>430.5</v>
      </c>
      <c r="K1302" s="55">
        <f t="shared" si="328"/>
        <v>1065</v>
      </c>
      <c r="L1302" s="55">
        <f t="shared" si="329"/>
        <v>172.5</v>
      </c>
      <c r="M1302" s="3">
        <f t="shared" si="330"/>
        <v>456</v>
      </c>
      <c r="N1302" s="55">
        <f t="shared" si="331"/>
        <v>1063.5</v>
      </c>
      <c r="O1302" s="5">
        <v>0</v>
      </c>
      <c r="P1302" s="3">
        <f t="shared" si="332"/>
        <v>3187.5</v>
      </c>
      <c r="Q1302" s="3">
        <f t="shared" si="333"/>
        <v>911.5</v>
      </c>
      <c r="R1302" s="3">
        <f t="shared" si="334"/>
        <v>2301</v>
      </c>
      <c r="S1302" s="57">
        <f t="shared" si="335"/>
        <v>14088.5</v>
      </c>
      <c r="T1302" s="1">
        <v>111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</row>
    <row r="1303" spans="1:168" s="2" customFormat="1" ht="15" customHeight="1" x14ac:dyDescent="0.25">
      <c r="A1303" s="167">
        <v>280</v>
      </c>
      <c r="B1303" s="2" t="s">
        <v>1411</v>
      </c>
      <c r="C1303" s="1" t="s">
        <v>34</v>
      </c>
      <c r="D1303" s="1" t="s">
        <v>1087</v>
      </c>
      <c r="E1303" s="1" t="s">
        <v>1131</v>
      </c>
      <c r="F1303" s="1" t="s">
        <v>32</v>
      </c>
      <c r="G1303" s="3">
        <v>15000</v>
      </c>
      <c r="H1303" s="58">
        <v>0</v>
      </c>
      <c r="I1303" s="3">
        <v>25</v>
      </c>
      <c r="J1303" s="3">
        <f t="shared" si="327"/>
        <v>430.5</v>
      </c>
      <c r="K1303" s="55">
        <f t="shared" si="328"/>
        <v>1065</v>
      </c>
      <c r="L1303" s="55">
        <f t="shared" si="329"/>
        <v>172.5</v>
      </c>
      <c r="M1303" s="3">
        <f t="shared" si="330"/>
        <v>456</v>
      </c>
      <c r="N1303" s="55">
        <f t="shared" si="331"/>
        <v>1063.5</v>
      </c>
      <c r="O1303" s="5">
        <v>0</v>
      </c>
      <c r="P1303" s="3">
        <f t="shared" si="332"/>
        <v>3187.5</v>
      </c>
      <c r="Q1303" s="3">
        <f t="shared" si="333"/>
        <v>911.5</v>
      </c>
      <c r="R1303" s="3">
        <f t="shared" si="334"/>
        <v>2301</v>
      </c>
      <c r="S1303" s="57">
        <f t="shared" si="335"/>
        <v>14088.5</v>
      </c>
      <c r="T1303" s="1">
        <v>111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</row>
    <row r="1304" spans="1:168" s="2" customFormat="1" ht="15" customHeight="1" x14ac:dyDescent="0.25">
      <c r="A1304" s="167">
        <v>281</v>
      </c>
      <c r="B1304" s="2" t="s">
        <v>1412</v>
      </c>
      <c r="C1304" s="1" t="s">
        <v>34</v>
      </c>
      <c r="D1304" s="1" t="s">
        <v>1087</v>
      </c>
      <c r="E1304" s="1" t="s">
        <v>1131</v>
      </c>
      <c r="F1304" s="1" t="s">
        <v>32</v>
      </c>
      <c r="G1304" s="3">
        <v>15000</v>
      </c>
      <c r="H1304" s="58">
        <v>0</v>
      </c>
      <c r="I1304" s="3">
        <v>25</v>
      </c>
      <c r="J1304" s="3">
        <f t="shared" si="327"/>
        <v>430.5</v>
      </c>
      <c r="K1304" s="55">
        <f t="shared" si="328"/>
        <v>1065</v>
      </c>
      <c r="L1304" s="55">
        <f t="shared" si="329"/>
        <v>172.5</v>
      </c>
      <c r="M1304" s="3">
        <f t="shared" si="330"/>
        <v>456</v>
      </c>
      <c r="N1304" s="55">
        <f t="shared" si="331"/>
        <v>1063.5</v>
      </c>
      <c r="O1304" s="5">
        <v>0</v>
      </c>
      <c r="P1304" s="3">
        <f t="shared" si="332"/>
        <v>3187.5</v>
      </c>
      <c r="Q1304" s="3">
        <f t="shared" si="333"/>
        <v>911.5</v>
      </c>
      <c r="R1304" s="3">
        <f t="shared" si="334"/>
        <v>2301</v>
      </c>
      <c r="S1304" s="57">
        <f t="shared" si="335"/>
        <v>14088.5</v>
      </c>
      <c r="T1304" s="1">
        <v>111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</row>
    <row r="1305" spans="1:168" s="2" customFormat="1" ht="15" customHeight="1" x14ac:dyDescent="0.25">
      <c r="A1305" s="167">
        <v>282</v>
      </c>
      <c r="B1305" s="2" t="s">
        <v>1413</v>
      </c>
      <c r="C1305" s="1" t="s">
        <v>34</v>
      </c>
      <c r="D1305" s="1" t="s">
        <v>1087</v>
      </c>
      <c r="E1305" s="1" t="s">
        <v>1131</v>
      </c>
      <c r="F1305" s="1" t="s">
        <v>32</v>
      </c>
      <c r="G1305" s="3">
        <v>15000</v>
      </c>
      <c r="H1305" s="58">
        <v>0</v>
      </c>
      <c r="I1305" s="3">
        <v>25</v>
      </c>
      <c r="J1305" s="3">
        <f t="shared" si="327"/>
        <v>430.5</v>
      </c>
      <c r="K1305" s="55">
        <f t="shared" si="328"/>
        <v>1065</v>
      </c>
      <c r="L1305" s="55">
        <f t="shared" si="329"/>
        <v>172.5</v>
      </c>
      <c r="M1305" s="3">
        <f t="shared" si="330"/>
        <v>456</v>
      </c>
      <c r="N1305" s="55">
        <f t="shared" si="331"/>
        <v>1063.5</v>
      </c>
      <c r="O1305" s="5">
        <v>0</v>
      </c>
      <c r="P1305" s="3">
        <f t="shared" si="332"/>
        <v>3187.5</v>
      </c>
      <c r="Q1305" s="3">
        <f t="shared" si="333"/>
        <v>911.5</v>
      </c>
      <c r="R1305" s="3">
        <f t="shared" si="334"/>
        <v>2301</v>
      </c>
      <c r="S1305" s="57">
        <f t="shared" si="335"/>
        <v>14088.5</v>
      </c>
      <c r="T1305" s="1">
        <v>111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</row>
    <row r="1306" spans="1:168" s="2" customFormat="1" ht="15" customHeight="1" x14ac:dyDescent="0.25">
      <c r="A1306" s="167">
        <v>283</v>
      </c>
      <c r="B1306" s="122" t="s">
        <v>1414</v>
      </c>
      <c r="C1306" s="1" t="s">
        <v>34</v>
      </c>
      <c r="D1306" s="1" t="s">
        <v>1087</v>
      </c>
      <c r="E1306" s="1" t="s">
        <v>1131</v>
      </c>
      <c r="F1306" s="1" t="s">
        <v>32</v>
      </c>
      <c r="G1306" s="3">
        <v>15000</v>
      </c>
      <c r="H1306" s="58">
        <v>0</v>
      </c>
      <c r="I1306" s="3">
        <v>25</v>
      </c>
      <c r="J1306" s="3">
        <f t="shared" si="327"/>
        <v>430.5</v>
      </c>
      <c r="K1306" s="55">
        <f t="shared" si="328"/>
        <v>1065</v>
      </c>
      <c r="L1306" s="55">
        <f t="shared" si="329"/>
        <v>172.5</v>
      </c>
      <c r="M1306" s="3">
        <f t="shared" si="330"/>
        <v>456</v>
      </c>
      <c r="N1306" s="55">
        <f t="shared" si="331"/>
        <v>1063.5</v>
      </c>
      <c r="O1306" s="5">
        <v>0</v>
      </c>
      <c r="P1306" s="3">
        <f t="shared" si="332"/>
        <v>3187.5</v>
      </c>
      <c r="Q1306" s="3">
        <f t="shared" si="333"/>
        <v>911.5</v>
      </c>
      <c r="R1306" s="3">
        <f t="shared" si="334"/>
        <v>2301</v>
      </c>
      <c r="S1306" s="57">
        <f t="shared" si="335"/>
        <v>14088.5</v>
      </c>
      <c r="T1306" s="1">
        <v>111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</row>
    <row r="1307" spans="1:168" s="2" customFormat="1" ht="15" customHeight="1" x14ac:dyDescent="0.25">
      <c r="A1307" s="167">
        <v>284</v>
      </c>
      <c r="B1307" s="2" t="s">
        <v>1415</v>
      </c>
      <c r="C1307" s="1" t="s">
        <v>30</v>
      </c>
      <c r="D1307" s="1" t="s">
        <v>1087</v>
      </c>
      <c r="E1307" s="1" t="s">
        <v>1131</v>
      </c>
      <c r="F1307" s="1" t="s">
        <v>32</v>
      </c>
      <c r="G1307" s="3">
        <v>15000</v>
      </c>
      <c r="H1307" s="58">
        <v>0</v>
      </c>
      <c r="I1307" s="3">
        <v>25</v>
      </c>
      <c r="J1307" s="3">
        <f t="shared" si="327"/>
        <v>430.5</v>
      </c>
      <c r="K1307" s="55">
        <f t="shared" si="328"/>
        <v>1065</v>
      </c>
      <c r="L1307" s="55">
        <f t="shared" si="329"/>
        <v>172.5</v>
      </c>
      <c r="M1307" s="3">
        <f t="shared" si="330"/>
        <v>456</v>
      </c>
      <c r="N1307" s="55">
        <f t="shared" si="331"/>
        <v>1063.5</v>
      </c>
      <c r="O1307" s="5">
        <v>2700.24</v>
      </c>
      <c r="P1307" s="3">
        <f t="shared" si="332"/>
        <v>3187.5</v>
      </c>
      <c r="Q1307" s="3">
        <f t="shared" si="333"/>
        <v>3611.74</v>
      </c>
      <c r="R1307" s="3">
        <f t="shared" si="334"/>
        <v>2301</v>
      </c>
      <c r="S1307" s="57">
        <f t="shared" si="335"/>
        <v>11388.26</v>
      </c>
      <c r="T1307" s="1">
        <v>111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</row>
    <row r="1308" spans="1:168" s="2" customFormat="1" ht="15" customHeight="1" x14ac:dyDescent="0.25">
      <c r="A1308" s="167">
        <v>285</v>
      </c>
      <c r="B1308" s="122" t="s">
        <v>1416</v>
      </c>
      <c r="C1308" s="1" t="s">
        <v>34</v>
      </c>
      <c r="D1308" s="1" t="s">
        <v>1087</v>
      </c>
      <c r="E1308" s="1" t="s">
        <v>1131</v>
      </c>
      <c r="F1308" s="1" t="s">
        <v>32</v>
      </c>
      <c r="G1308" s="3">
        <v>15000</v>
      </c>
      <c r="H1308" s="58">
        <v>0</v>
      </c>
      <c r="I1308" s="3">
        <v>25</v>
      </c>
      <c r="J1308" s="3">
        <f t="shared" si="327"/>
        <v>430.5</v>
      </c>
      <c r="K1308" s="55">
        <f t="shared" si="328"/>
        <v>1065</v>
      </c>
      <c r="L1308" s="55">
        <f t="shared" si="329"/>
        <v>172.5</v>
      </c>
      <c r="M1308" s="3">
        <f t="shared" si="330"/>
        <v>456</v>
      </c>
      <c r="N1308" s="55">
        <f t="shared" si="331"/>
        <v>1063.5</v>
      </c>
      <c r="O1308" s="5">
        <v>0</v>
      </c>
      <c r="P1308" s="3">
        <f t="shared" si="332"/>
        <v>3187.5</v>
      </c>
      <c r="Q1308" s="3">
        <f t="shared" si="333"/>
        <v>911.5</v>
      </c>
      <c r="R1308" s="3">
        <f t="shared" si="334"/>
        <v>2301</v>
      </c>
      <c r="S1308" s="57">
        <f t="shared" si="335"/>
        <v>14088.5</v>
      </c>
      <c r="T1308" s="1">
        <v>111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</row>
    <row r="1309" spans="1:168" s="2" customFormat="1" ht="15" customHeight="1" x14ac:dyDescent="0.25">
      <c r="A1309" s="167">
        <v>286</v>
      </c>
      <c r="B1309" s="2" t="s">
        <v>1417</v>
      </c>
      <c r="C1309" s="1" t="s">
        <v>34</v>
      </c>
      <c r="D1309" s="1" t="s">
        <v>1087</v>
      </c>
      <c r="E1309" s="1" t="s">
        <v>1131</v>
      </c>
      <c r="F1309" s="1" t="s">
        <v>32</v>
      </c>
      <c r="G1309" s="3">
        <v>15000</v>
      </c>
      <c r="H1309" s="58">
        <v>0</v>
      </c>
      <c r="I1309" s="3">
        <v>25</v>
      </c>
      <c r="J1309" s="3">
        <f t="shared" si="327"/>
        <v>430.5</v>
      </c>
      <c r="K1309" s="55">
        <f t="shared" si="328"/>
        <v>1065</v>
      </c>
      <c r="L1309" s="55">
        <f t="shared" si="329"/>
        <v>172.5</v>
      </c>
      <c r="M1309" s="3">
        <f t="shared" si="330"/>
        <v>456</v>
      </c>
      <c r="N1309" s="55">
        <f t="shared" si="331"/>
        <v>1063.5</v>
      </c>
      <c r="O1309" s="5">
        <v>0</v>
      </c>
      <c r="P1309" s="3">
        <f t="shared" si="332"/>
        <v>3187.5</v>
      </c>
      <c r="Q1309" s="3">
        <f t="shared" si="333"/>
        <v>911.5</v>
      </c>
      <c r="R1309" s="3">
        <f t="shared" si="334"/>
        <v>2301</v>
      </c>
      <c r="S1309" s="57">
        <f t="shared" si="335"/>
        <v>14088.5</v>
      </c>
      <c r="T1309" s="1">
        <v>111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</row>
    <row r="1310" spans="1:168" s="2" customFormat="1" ht="15" customHeight="1" x14ac:dyDescent="0.25">
      <c r="A1310" s="167">
        <v>287</v>
      </c>
      <c r="B1310" s="2" t="s">
        <v>1418</v>
      </c>
      <c r="C1310" s="1" t="s">
        <v>34</v>
      </c>
      <c r="D1310" s="1" t="s">
        <v>1087</v>
      </c>
      <c r="E1310" s="1" t="s">
        <v>1131</v>
      </c>
      <c r="F1310" s="1" t="s">
        <v>32</v>
      </c>
      <c r="G1310" s="3">
        <v>15000</v>
      </c>
      <c r="H1310" s="58">
        <v>0</v>
      </c>
      <c r="I1310" s="3">
        <v>25</v>
      </c>
      <c r="J1310" s="3">
        <f t="shared" si="327"/>
        <v>430.5</v>
      </c>
      <c r="K1310" s="55">
        <f t="shared" si="328"/>
        <v>1065</v>
      </c>
      <c r="L1310" s="55">
        <f t="shared" si="329"/>
        <v>172.5</v>
      </c>
      <c r="M1310" s="3">
        <f t="shared" si="330"/>
        <v>456</v>
      </c>
      <c r="N1310" s="55">
        <f t="shared" si="331"/>
        <v>1063.5</v>
      </c>
      <c r="O1310" s="5">
        <v>0</v>
      </c>
      <c r="P1310" s="3">
        <f t="shared" si="332"/>
        <v>3187.5</v>
      </c>
      <c r="Q1310" s="3">
        <f t="shared" si="333"/>
        <v>911.5</v>
      </c>
      <c r="R1310" s="3">
        <f t="shared" si="334"/>
        <v>2301</v>
      </c>
      <c r="S1310" s="57">
        <f t="shared" si="335"/>
        <v>14088.5</v>
      </c>
      <c r="T1310" s="1">
        <v>111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</row>
    <row r="1311" spans="1:168" s="2" customFormat="1" ht="15" customHeight="1" x14ac:dyDescent="0.25">
      <c r="A1311" s="167">
        <v>288</v>
      </c>
      <c r="B1311" s="2" t="s">
        <v>1419</v>
      </c>
      <c r="C1311" s="1" t="s">
        <v>34</v>
      </c>
      <c r="D1311" s="1" t="s">
        <v>1087</v>
      </c>
      <c r="E1311" s="1" t="s">
        <v>1131</v>
      </c>
      <c r="F1311" s="1" t="s">
        <v>32</v>
      </c>
      <c r="G1311" s="3">
        <v>15000</v>
      </c>
      <c r="H1311" s="58">
        <v>0</v>
      </c>
      <c r="I1311" s="3">
        <v>25</v>
      </c>
      <c r="J1311" s="3">
        <f t="shared" si="327"/>
        <v>430.5</v>
      </c>
      <c r="K1311" s="55">
        <f t="shared" si="328"/>
        <v>1065</v>
      </c>
      <c r="L1311" s="55">
        <f t="shared" si="329"/>
        <v>172.5</v>
      </c>
      <c r="M1311" s="3">
        <f t="shared" si="330"/>
        <v>456</v>
      </c>
      <c r="N1311" s="55">
        <f t="shared" si="331"/>
        <v>1063.5</v>
      </c>
      <c r="O1311" s="5">
        <v>0</v>
      </c>
      <c r="P1311" s="3">
        <f t="shared" si="332"/>
        <v>3187.5</v>
      </c>
      <c r="Q1311" s="3">
        <f t="shared" si="333"/>
        <v>911.5</v>
      </c>
      <c r="R1311" s="3">
        <f t="shared" si="334"/>
        <v>2301</v>
      </c>
      <c r="S1311" s="57">
        <f t="shared" si="335"/>
        <v>14088.5</v>
      </c>
      <c r="T1311" s="1">
        <v>111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</row>
    <row r="1312" spans="1:168" s="2" customFormat="1" ht="15" customHeight="1" x14ac:dyDescent="0.25">
      <c r="A1312" s="167">
        <v>289</v>
      </c>
      <c r="B1312" s="2" t="s">
        <v>1420</v>
      </c>
      <c r="C1312" s="1" t="s">
        <v>34</v>
      </c>
      <c r="D1312" s="1" t="s">
        <v>1087</v>
      </c>
      <c r="E1312" s="1" t="s">
        <v>1131</v>
      </c>
      <c r="F1312" s="1" t="s">
        <v>32</v>
      </c>
      <c r="G1312" s="3">
        <v>15000</v>
      </c>
      <c r="H1312" s="58">
        <v>0</v>
      </c>
      <c r="I1312" s="3">
        <v>25</v>
      </c>
      <c r="J1312" s="3">
        <f t="shared" si="327"/>
        <v>430.5</v>
      </c>
      <c r="K1312" s="55">
        <f t="shared" si="328"/>
        <v>1065</v>
      </c>
      <c r="L1312" s="55">
        <f t="shared" si="329"/>
        <v>172.5</v>
      </c>
      <c r="M1312" s="3">
        <f t="shared" si="330"/>
        <v>456</v>
      </c>
      <c r="N1312" s="55">
        <f t="shared" si="331"/>
        <v>1063.5</v>
      </c>
      <c r="O1312" s="5">
        <v>0</v>
      </c>
      <c r="P1312" s="3">
        <f t="shared" si="332"/>
        <v>3187.5</v>
      </c>
      <c r="Q1312" s="3">
        <f t="shared" si="333"/>
        <v>911.5</v>
      </c>
      <c r="R1312" s="3">
        <f t="shared" si="334"/>
        <v>2301</v>
      </c>
      <c r="S1312" s="57">
        <f t="shared" si="335"/>
        <v>14088.5</v>
      </c>
      <c r="T1312" s="1">
        <v>111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</row>
    <row r="1313" spans="1:168" s="2" customFormat="1" ht="15" customHeight="1" x14ac:dyDescent="0.25">
      <c r="A1313" s="167">
        <v>290</v>
      </c>
      <c r="B1313" s="122" t="s">
        <v>1421</v>
      </c>
      <c r="C1313" s="1" t="s">
        <v>34</v>
      </c>
      <c r="D1313" s="1" t="s">
        <v>1087</v>
      </c>
      <c r="E1313" s="1" t="s">
        <v>1131</v>
      </c>
      <c r="F1313" s="1" t="s">
        <v>32</v>
      </c>
      <c r="G1313" s="3">
        <v>15000</v>
      </c>
      <c r="H1313" s="58">
        <v>0</v>
      </c>
      <c r="I1313" s="3">
        <v>25</v>
      </c>
      <c r="J1313" s="3">
        <f t="shared" si="327"/>
        <v>430.5</v>
      </c>
      <c r="K1313" s="55">
        <f t="shared" si="328"/>
        <v>1065</v>
      </c>
      <c r="L1313" s="55">
        <f t="shared" si="329"/>
        <v>172.5</v>
      </c>
      <c r="M1313" s="3">
        <f t="shared" si="330"/>
        <v>456</v>
      </c>
      <c r="N1313" s="55">
        <f t="shared" si="331"/>
        <v>1063.5</v>
      </c>
      <c r="O1313" s="5">
        <v>0</v>
      </c>
      <c r="P1313" s="3">
        <f t="shared" si="332"/>
        <v>3187.5</v>
      </c>
      <c r="Q1313" s="3">
        <f t="shared" si="333"/>
        <v>911.5</v>
      </c>
      <c r="R1313" s="3">
        <f t="shared" si="334"/>
        <v>2301</v>
      </c>
      <c r="S1313" s="57">
        <f t="shared" si="335"/>
        <v>14088.5</v>
      </c>
      <c r="T1313" s="1">
        <v>111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</row>
    <row r="1314" spans="1:168" s="2" customFormat="1" ht="15" customHeight="1" x14ac:dyDescent="0.25">
      <c r="A1314" s="167">
        <v>291</v>
      </c>
      <c r="B1314" s="2" t="s">
        <v>1422</v>
      </c>
      <c r="C1314" s="1" t="s">
        <v>34</v>
      </c>
      <c r="D1314" s="1" t="s">
        <v>1087</v>
      </c>
      <c r="E1314" s="1" t="s">
        <v>1131</v>
      </c>
      <c r="F1314" s="1" t="s">
        <v>32</v>
      </c>
      <c r="G1314" s="3">
        <v>15000</v>
      </c>
      <c r="H1314" s="58">
        <v>0</v>
      </c>
      <c r="I1314" s="3">
        <v>25</v>
      </c>
      <c r="J1314" s="3">
        <f t="shared" si="327"/>
        <v>430.5</v>
      </c>
      <c r="K1314" s="55">
        <f t="shared" si="328"/>
        <v>1065</v>
      </c>
      <c r="L1314" s="55">
        <f t="shared" si="329"/>
        <v>172.5</v>
      </c>
      <c r="M1314" s="3">
        <f t="shared" si="330"/>
        <v>456</v>
      </c>
      <c r="N1314" s="55">
        <f t="shared" si="331"/>
        <v>1063.5</v>
      </c>
      <c r="O1314" s="5">
        <v>1350.12</v>
      </c>
      <c r="P1314" s="3">
        <f t="shared" si="332"/>
        <v>3187.5</v>
      </c>
      <c r="Q1314" s="3">
        <f t="shared" si="333"/>
        <v>2261.62</v>
      </c>
      <c r="R1314" s="3">
        <f t="shared" si="334"/>
        <v>2301</v>
      </c>
      <c r="S1314" s="57">
        <f t="shared" si="335"/>
        <v>12738.380000000001</v>
      </c>
      <c r="T1314" s="1">
        <v>111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</row>
    <row r="1315" spans="1:168" s="2" customFormat="1" ht="15" customHeight="1" x14ac:dyDescent="0.25">
      <c r="A1315" s="167">
        <v>292</v>
      </c>
      <c r="B1315" s="122" t="s">
        <v>1423</v>
      </c>
      <c r="C1315" s="1" t="s">
        <v>34</v>
      </c>
      <c r="D1315" s="1" t="s">
        <v>1087</v>
      </c>
      <c r="E1315" s="1" t="s">
        <v>1131</v>
      </c>
      <c r="F1315" s="1" t="s">
        <v>32</v>
      </c>
      <c r="G1315" s="3">
        <v>15000</v>
      </c>
      <c r="H1315" s="58">
        <v>0</v>
      </c>
      <c r="I1315" s="3">
        <v>25</v>
      </c>
      <c r="J1315" s="3">
        <f t="shared" si="327"/>
        <v>430.5</v>
      </c>
      <c r="K1315" s="55">
        <f t="shared" si="328"/>
        <v>1065</v>
      </c>
      <c r="L1315" s="55">
        <f t="shared" si="329"/>
        <v>172.5</v>
      </c>
      <c r="M1315" s="3">
        <f t="shared" si="330"/>
        <v>456</v>
      </c>
      <c r="N1315" s="55">
        <f t="shared" si="331"/>
        <v>1063.5</v>
      </c>
      <c r="O1315" s="5">
        <v>0</v>
      </c>
      <c r="P1315" s="3">
        <f t="shared" si="332"/>
        <v>3187.5</v>
      </c>
      <c r="Q1315" s="3">
        <f t="shared" si="333"/>
        <v>911.5</v>
      </c>
      <c r="R1315" s="3">
        <f t="shared" si="334"/>
        <v>2301</v>
      </c>
      <c r="S1315" s="57">
        <f t="shared" si="335"/>
        <v>14088.5</v>
      </c>
      <c r="T1315" s="1">
        <v>111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</row>
    <row r="1316" spans="1:168" s="2" customFormat="1" ht="15" customHeight="1" x14ac:dyDescent="0.25">
      <c r="A1316" s="167">
        <v>293</v>
      </c>
      <c r="B1316" s="2" t="s">
        <v>1424</v>
      </c>
      <c r="C1316" s="1" t="s">
        <v>34</v>
      </c>
      <c r="D1316" s="1" t="s">
        <v>1087</v>
      </c>
      <c r="E1316" s="1" t="s">
        <v>1131</v>
      </c>
      <c r="F1316" s="1" t="s">
        <v>32</v>
      </c>
      <c r="G1316" s="3">
        <v>15000</v>
      </c>
      <c r="H1316" s="58">
        <v>0</v>
      </c>
      <c r="I1316" s="3">
        <v>25</v>
      </c>
      <c r="J1316" s="3">
        <f t="shared" si="327"/>
        <v>430.5</v>
      </c>
      <c r="K1316" s="55">
        <f t="shared" si="328"/>
        <v>1065</v>
      </c>
      <c r="L1316" s="55">
        <f t="shared" si="329"/>
        <v>172.5</v>
      </c>
      <c r="M1316" s="3">
        <f t="shared" si="330"/>
        <v>456</v>
      </c>
      <c r="N1316" s="55">
        <f t="shared" si="331"/>
        <v>1063.5</v>
      </c>
      <c r="O1316" s="5">
        <v>0</v>
      </c>
      <c r="P1316" s="3">
        <f t="shared" si="332"/>
        <v>3187.5</v>
      </c>
      <c r="Q1316" s="3">
        <f t="shared" si="333"/>
        <v>911.5</v>
      </c>
      <c r="R1316" s="3">
        <f t="shared" si="334"/>
        <v>2301</v>
      </c>
      <c r="S1316" s="57">
        <f t="shared" si="335"/>
        <v>14088.5</v>
      </c>
      <c r="T1316" s="1">
        <v>111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</row>
    <row r="1317" spans="1:168" s="2" customFormat="1" ht="15" customHeight="1" x14ac:dyDescent="0.25">
      <c r="A1317" s="167">
        <v>294</v>
      </c>
      <c r="B1317" s="2" t="s">
        <v>1425</v>
      </c>
      <c r="C1317" s="1" t="s">
        <v>34</v>
      </c>
      <c r="D1317" s="1" t="s">
        <v>1087</v>
      </c>
      <c r="E1317" s="1" t="s">
        <v>1131</v>
      </c>
      <c r="F1317" s="1" t="s">
        <v>32</v>
      </c>
      <c r="G1317" s="3">
        <v>15000</v>
      </c>
      <c r="H1317" s="58">
        <v>0</v>
      </c>
      <c r="I1317" s="3">
        <v>25</v>
      </c>
      <c r="J1317" s="3">
        <f t="shared" si="327"/>
        <v>430.5</v>
      </c>
      <c r="K1317" s="55">
        <f t="shared" si="328"/>
        <v>1065</v>
      </c>
      <c r="L1317" s="55">
        <f t="shared" si="329"/>
        <v>172.5</v>
      </c>
      <c r="M1317" s="3">
        <f t="shared" si="330"/>
        <v>456</v>
      </c>
      <c r="N1317" s="55">
        <f t="shared" si="331"/>
        <v>1063.5</v>
      </c>
      <c r="O1317" s="5">
        <v>0</v>
      </c>
      <c r="P1317" s="3">
        <f t="shared" si="332"/>
        <v>3187.5</v>
      </c>
      <c r="Q1317" s="3">
        <f t="shared" si="333"/>
        <v>911.5</v>
      </c>
      <c r="R1317" s="3">
        <f t="shared" si="334"/>
        <v>2301</v>
      </c>
      <c r="S1317" s="57">
        <f t="shared" si="335"/>
        <v>14088.5</v>
      </c>
      <c r="T1317" s="1">
        <v>111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</row>
    <row r="1318" spans="1:168" s="2" customFormat="1" ht="15" customHeight="1" x14ac:dyDescent="0.25">
      <c r="A1318" s="167">
        <v>295</v>
      </c>
      <c r="B1318" s="122" t="s">
        <v>1426</v>
      </c>
      <c r="C1318" s="1" t="s">
        <v>34</v>
      </c>
      <c r="D1318" s="1" t="s">
        <v>1087</v>
      </c>
      <c r="E1318" s="1" t="s">
        <v>1131</v>
      </c>
      <c r="F1318" s="1" t="s">
        <v>32</v>
      </c>
      <c r="G1318" s="3">
        <v>15000</v>
      </c>
      <c r="H1318" s="58">
        <v>0</v>
      </c>
      <c r="I1318" s="3">
        <v>25</v>
      </c>
      <c r="J1318" s="3">
        <f t="shared" si="327"/>
        <v>430.5</v>
      </c>
      <c r="K1318" s="55">
        <f t="shared" si="328"/>
        <v>1065</v>
      </c>
      <c r="L1318" s="55">
        <f t="shared" si="329"/>
        <v>172.5</v>
      </c>
      <c r="M1318" s="3">
        <f t="shared" si="330"/>
        <v>456</v>
      </c>
      <c r="N1318" s="55">
        <f t="shared" si="331"/>
        <v>1063.5</v>
      </c>
      <c r="O1318" s="5">
        <v>0</v>
      </c>
      <c r="P1318" s="3">
        <f t="shared" si="332"/>
        <v>3187.5</v>
      </c>
      <c r="Q1318" s="3">
        <f t="shared" si="333"/>
        <v>911.5</v>
      </c>
      <c r="R1318" s="3">
        <f t="shared" si="334"/>
        <v>2301</v>
      </c>
      <c r="S1318" s="57">
        <f t="shared" si="335"/>
        <v>14088.5</v>
      </c>
      <c r="T1318" s="1">
        <v>111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</row>
    <row r="1319" spans="1:168" s="2" customFormat="1" ht="15" customHeight="1" x14ac:dyDescent="0.25">
      <c r="A1319" s="167">
        <v>296</v>
      </c>
      <c r="B1319" s="2" t="s">
        <v>1427</v>
      </c>
      <c r="C1319" s="1" t="s">
        <v>34</v>
      </c>
      <c r="D1319" s="1" t="s">
        <v>1087</v>
      </c>
      <c r="E1319" s="1" t="s">
        <v>1131</v>
      </c>
      <c r="F1319" s="1" t="s">
        <v>32</v>
      </c>
      <c r="G1319" s="3">
        <v>15000</v>
      </c>
      <c r="H1319" s="58">
        <v>0</v>
      </c>
      <c r="I1319" s="3">
        <v>25</v>
      </c>
      <c r="J1319" s="3">
        <f t="shared" si="327"/>
        <v>430.5</v>
      </c>
      <c r="K1319" s="55">
        <f t="shared" si="328"/>
        <v>1065</v>
      </c>
      <c r="L1319" s="55">
        <f t="shared" si="329"/>
        <v>172.5</v>
      </c>
      <c r="M1319" s="3">
        <f t="shared" si="330"/>
        <v>456</v>
      </c>
      <c r="N1319" s="55">
        <f t="shared" si="331"/>
        <v>1063.5</v>
      </c>
      <c r="O1319" s="5">
        <v>1350.12</v>
      </c>
      <c r="P1319" s="3">
        <f t="shared" si="332"/>
        <v>3187.5</v>
      </c>
      <c r="Q1319" s="3">
        <f t="shared" si="333"/>
        <v>2261.62</v>
      </c>
      <c r="R1319" s="3">
        <f t="shared" si="334"/>
        <v>2301</v>
      </c>
      <c r="S1319" s="57">
        <f t="shared" si="335"/>
        <v>12738.380000000001</v>
      </c>
      <c r="T1319" s="1">
        <v>111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</row>
    <row r="1320" spans="1:168" s="2" customFormat="1" ht="15" customHeight="1" x14ac:dyDescent="0.25">
      <c r="A1320" s="167">
        <v>297</v>
      </c>
      <c r="B1320" s="2" t="s">
        <v>1428</v>
      </c>
      <c r="C1320" s="1" t="s">
        <v>34</v>
      </c>
      <c r="D1320" s="1" t="s">
        <v>1087</v>
      </c>
      <c r="E1320" s="1" t="s">
        <v>1131</v>
      </c>
      <c r="F1320" s="1" t="s">
        <v>32</v>
      </c>
      <c r="G1320" s="3">
        <v>15000</v>
      </c>
      <c r="H1320" s="58">
        <v>0</v>
      </c>
      <c r="I1320" s="3">
        <v>25</v>
      </c>
      <c r="J1320" s="3">
        <f t="shared" si="327"/>
        <v>430.5</v>
      </c>
      <c r="K1320" s="55">
        <f t="shared" si="328"/>
        <v>1065</v>
      </c>
      <c r="L1320" s="55">
        <f t="shared" si="329"/>
        <v>172.5</v>
      </c>
      <c r="M1320" s="3">
        <f t="shared" si="330"/>
        <v>456</v>
      </c>
      <c r="N1320" s="55">
        <f t="shared" si="331"/>
        <v>1063.5</v>
      </c>
      <c r="O1320" s="5">
        <v>0</v>
      </c>
      <c r="P1320" s="3">
        <f t="shared" si="332"/>
        <v>3187.5</v>
      </c>
      <c r="Q1320" s="3">
        <f t="shared" si="333"/>
        <v>911.5</v>
      </c>
      <c r="R1320" s="3">
        <f t="shared" si="334"/>
        <v>2301</v>
      </c>
      <c r="S1320" s="57">
        <f t="shared" si="335"/>
        <v>14088.5</v>
      </c>
      <c r="T1320" s="1">
        <v>111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</row>
    <row r="1321" spans="1:168" s="2" customFormat="1" ht="15" customHeight="1" x14ac:dyDescent="0.25">
      <c r="A1321" s="167">
        <v>298</v>
      </c>
      <c r="B1321" s="2" t="s">
        <v>1429</v>
      </c>
      <c r="C1321" s="1" t="s">
        <v>34</v>
      </c>
      <c r="D1321" s="1" t="s">
        <v>1087</v>
      </c>
      <c r="E1321" s="1" t="s">
        <v>1131</v>
      </c>
      <c r="F1321" s="1" t="s">
        <v>32</v>
      </c>
      <c r="G1321" s="3">
        <v>15000</v>
      </c>
      <c r="H1321" s="58">
        <v>0</v>
      </c>
      <c r="I1321" s="3">
        <v>25</v>
      </c>
      <c r="J1321" s="3">
        <f t="shared" si="327"/>
        <v>430.5</v>
      </c>
      <c r="K1321" s="55">
        <f t="shared" si="328"/>
        <v>1065</v>
      </c>
      <c r="L1321" s="55">
        <f t="shared" si="329"/>
        <v>172.5</v>
      </c>
      <c r="M1321" s="3">
        <f t="shared" si="330"/>
        <v>456</v>
      </c>
      <c r="N1321" s="55">
        <f t="shared" si="331"/>
        <v>1063.5</v>
      </c>
      <c r="O1321" s="5">
        <v>0</v>
      </c>
      <c r="P1321" s="3">
        <f t="shared" si="332"/>
        <v>3187.5</v>
      </c>
      <c r="Q1321" s="3">
        <f t="shared" si="333"/>
        <v>911.5</v>
      </c>
      <c r="R1321" s="3">
        <f t="shared" si="334"/>
        <v>2301</v>
      </c>
      <c r="S1321" s="57">
        <f t="shared" si="335"/>
        <v>14088.5</v>
      </c>
      <c r="T1321" s="1">
        <v>111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</row>
    <row r="1322" spans="1:168" s="2" customFormat="1" ht="15" customHeight="1" x14ac:dyDescent="0.25">
      <c r="A1322" s="167">
        <v>299</v>
      </c>
      <c r="B1322" s="2" t="s">
        <v>1430</v>
      </c>
      <c r="C1322" s="1" t="s">
        <v>34</v>
      </c>
      <c r="D1322" s="1" t="s">
        <v>1087</v>
      </c>
      <c r="E1322" s="1" t="s">
        <v>1131</v>
      </c>
      <c r="F1322" s="1" t="s">
        <v>32</v>
      </c>
      <c r="G1322" s="3">
        <v>15000</v>
      </c>
      <c r="H1322" s="58">
        <v>0</v>
      </c>
      <c r="I1322" s="3">
        <v>25</v>
      </c>
      <c r="J1322" s="3">
        <f t="shared" si="327"/>
        <v>430.5</v>
      </c>
      <c r="K1322" s="55">
        <f t="shared" si="328"/>
        <v>1065</v>
      </c>
      <c r="L1322" s="55">
        <f t="shared" si="329"/>
        <v>172.5</v>
      </c>
      <c r="M1322" s="3">
        <f t="shared" si="330"/>
        <v>456</v>
      </c>
      <c r="N1322" s="55">
        <f t="shared" si="331"/>
        <v>1063.5</v>
      </c>
      <c r="O1322" s="5">
        <v>0</v>
      </c>
      <c r="P1322" s="3">
        <f t="shared" si="332"/>
        <v>3187.5</v>
      </c>
      <c r="Q1322" s="3">
        <f t="shared" si="333"/>
        <v>911.5</v>
      </c>
      <c r="R1322" s="3">
        <f t="shared" si="334"/>
        <v>2301</v>
      </c>
      <c r="S1322" s="57">
        <f t="shared" si="335"/>
        <v>14088.5</v>
      </c>
      <c r="T1322" s="1">
        <v>111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</row>
    <row r="1323" spans="1:168" s="2" customFormat="1" ht="15" customHeight="1" x14ac:dyDescent="0.25">
      <c r="A1323" s="167">
        <v>300</v>
      </c>
      <c r="B1323" s="122" t="s">
        <v>1431</v>
      </c>
      <c r="C1323" s="1" t="s">
        <v>34</v>
      </c>
      <c r="D1323" s="1" t="s">
        <v>1087</v>
      </c>
      <c r="E1323" s="1" t="s">
        <v>1131</v>
      </c>
      <c r="F1323" s="1" t="s">
        <v>32</v>
      </c>
      <c r="G1323" s="3">
        <v>15000</v>
      </c>
      <c r="H1323" s="58">
        <v>0</v>
      </c>
      <c r="I1323" s="3">
        <v>25</v>
      </c>
      <c r="J1323" s="3">
        <f t="shared" si="327"/>
        <v>430.5</v>
      </c>
      <c r="K1323" s="55">
        <f t="shared" si="328"/>
        <v>1065</v>
      </c>
      <c r="L1323" s="55">
        <f t="shared" si="329"/>
        <v>172.5</v>
      </c>
      <c r="M1323" s="3">
        <f t="shared" si="330"/>
        <v>456</v>
      </c>
      <c r="N1323" s="55">
        <f t="shared" si="331"/>
        <v>1063.5</v>
      </c>
      <c r="O1323" s="5">
        <v>0</v>
      </c>
      <c r="P1323" s="3">
        <f t="shared" si="332"/>
        <v>3187.5</v>
      </c>
      <c r="Q1323" s="3">
        <f t="shared" si="333"/>
        <v>911.5</v>
      </c>
      <c r="R1323" s="3">
        <f t="shared" si="334"/>
        <v>2301</v>
      </c>
      <c r="S1323" s="57">
        <f t="shared" si="335"/>
        <v>14088.5</v>
      </c>
      <c r="T1323" s="1">
        <v>111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</row>
    <row r="1324" spans="1:168" s="2" customFormat="1" ht="15" customHeight="1" x14ac:dyDescent="0.25">
      <c r="A1324" s="167">
        <v>301</v>
      </c>
      <c r="B1324" s="2" t="s">
        <v>1432</v>
      </c>
      <c r="C1324" s="1" t="s">
        <v>34</v>
      </c>
      <c r="D1324" s="1" t="s">
        <v>1087</v>
      </c>
      <c r="E1324" s="1" t="s">
        <v>1131</v>
      </c>
      <c r="F1324" s="1" t="s">
        <v>32</v>
      </c>
      <c r="G1324" s="3">
        <v>15000</v>
      </c>
      <c r="H1324" s="58">
        <v>0</v>
      </c>
      <c r="I1324" s="3">
        <v>25</v>
      </c>
      <c r="J1324" s="3">
        <f t="shared" si="327"/>
        <v>430.5</v>
      </c>
      <c r="K1324" s="55">
        <f t="shared" si="328"/>
        <v>1065</v>
      </c>
      <c r="L1324" s="55">
        <f t="shared" si="329"/>
        <v>172.5</v>
      </c>
      <c r="M1324" s="3">
        <f t="shared" si="330"/>
        <v>456</v>
      </c>
      <c r="N1324" s="55">
        <f t="shared" si="331"/>
        <v>1063.5</v>
      </c>
      <c r="O1324" s="5">
        <v>0</v>
      </c>
      <c r="P1324" s="3">
        <f t="shared" si="332"/>
        <v>3187.5</v>
      </c>
      <c r="Q1324" s="3">
        <f t="shared" si="333"/>
        <v>911.5</v>
      </c>
      <c r="R1324" s="3">
        <f t="shared" si="334"/>
        <v>2301</v>
      </c>
      <c r="S1324" s="57">
        <f t="shared" si="335"/>
        <v>14088.5</v>
      </c>
      <c r="T1324" s="1">
        <v>111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</row>
    <row r="1325" spans="1:168" s="2" customFormat="1" ht="15" customHeight="1" x14ac:dyDescent="0.25">
      <c r="A1325" s="167">
        <v>302</v>
      </c>
      <c r="B1325" s="109" t="s">
        <v>1433</v>
      </c>
      <c r="C1325" s="1" t="s">
        <v>34</v>
      </c>
      <c r="D1325" s="1" t="s">
        <v>1087</v>
      </c>
      <c r="E1325" s="1" t="s">
        <v>1131</v>
      </c>
      <c r="F1325" s="1" t="s">
        <v>32</v>
      </c>
      <c r="G1325" s="3">
        <v>15000</v>
      </c>
      <c r="H1325" s="58">
        <v>0</v>
      </c>
      <c r="I1325" s="3">
        <v>25</v>
      </c>
      <c r="J1325" s="3">
        <f t="shared" si="327"/>
        <v>430.5</v>
      </c>
      <c r="K1325" s="55">
        <f t="shared" si="328"/>
        <v>1065</v>
      </c>
      <c r="L1325" s="55">
        <f t="shared" si="329"/>
        <v>172.5</v>
      </c>
      <c r="M1325" s="3">
        <f t="shared" si="330"/>
        <v>456</v>
      </c>
      <c r="N1325" s="55">
        <f t="shared" si="331"/>
        <v>1063.5</v>
      </c>
      <c r="O1325" s="5">
        <v>0</v>
      </c>
      <c r="P1325" s="3">
        <f t="shared" si="332"/>
        <v>3187.5</v>
      </c>
      <c r="Q1325" s="3">
        <f t="shared" si="333"/>
        <v>911.5</v>
      </c>
      <c r="R1325" s="3">
        <f t="shared" si="334"/>
        <v>2301</v>
      </c>
      <c r="S1325" s="57">
        <f t="shared" si="335"/>
        <v>14088.5</v>
      </c>
      <c r="T1325" s="1">
        <v>111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</row>
    <row r="1326" spans="1:168" s="2" customFormat="1" ht="15" customHeight="1" x14ac:dyDescent="0.25">
      <c r="A1326" s="167">
        <v>303</v>
      </c>
      <c r="B1326" s="2" t="s">
        <v>1434</v>
      </c>
      <c r="C1326" s="1" t="s">
        <v>34</v>
      </c>
      <c r="D1326" s="1" t="s">
        <v>1087</v>
      </c>
      <c r="E1326" s="1" t="s">
        <v>1131</v>
      </c>
      <c r="F1326" s="1" t="s">
        <v>32</v>
      </c>
      <c r="G1326" s="3">
        <v>15000</v>
      </c>
      <c r="H1326" s="58">
        <v>0</v>
      </c>
      <c r="I1326" s="3">
        <v>25</v>
      </c>
      <c r="J1326" s="3">
        <f t="shared" si="327"/>
        <v>430.5</v>
      </c>
      <c r="K1326" s="55">
        <f t="shared" si="328"/>
        <v>1065</v>
      </c>
      <c r="L1326" s="55">
        <f t="shared" si="329"/>
        <v>172.5</v>
      </c>
      <c r="M1326" s="3">
        <f t="shared" si="330"/>
        <v>456</v>
      </c>
      <c r="N1326" s="55">
        <f t="shared" si="331"/>
        <v>1063.5</v>
      </c>
      <c r="O1326" s="5">
        <v>0</v>
      </c>
      <c r="P1326" s="3">
        <f t="shared" si="332"/>
        <v>3187.5</v>
      </c>
      <c r="Q1326" s="3">
        <f t="shared" si="333"/>
        <v>911.5</v>
      </c>
      <c r="R1326" s="3">
        <f t="shared" si="334"/>
        <v>2301</v>
      </c>
      <c r="S1326" s="57">
        <f t="shared" si="335"/>
        <v>14088.5</v>
      </c>
      <c r="T1326" s="1">
        <v>111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</row>
    <row r="1327" spans="1:168" s="2" customFormat="1" ht="15" customHeight="1" x14ac:dyDescent="0.25">
      <c r="A1327" s="167">
        <v>304</v>
      </c>
      <c r="B1327" s="2" t="s">
        <v>1435</v>
      </c>
      <c r="C1327" s="1" t="s">
        <v>34</v>
      </c>
      <c r="D1327" s="1" t="s">
        <v>1087</v>
      </c>
      <c r="E1327" s="1" t="s">
        <v>1131</v>
      </c>
      <c r="F1327" s="1" t="s">
        <v>32</v>
      </c>
      <c r="G1327" s="3">
        <v>15000</v>
      </c>
      <c r="H1327" s="58">
        <v>0</v>
      </c>
      <c r="I1327" s="3">
        <v>25</v>
      </c>
      <c r="J1327" s="3">
        <f t="shared" si="327"/>
        <v>430.5</v>
      </c>
      <c r="K1327" s="55">
        <f t="shared" si="328"/>
        <v>1065</v>
      </c>
      <c r="L1327" s="55">
        <f t="shared" si="329"/>
        <v>172.5</v>
      </c>
      <c r="M1327" s="3">
        <f t="shared" si="330"/>
        <v>456</v>
      </c>
      <c r="N1327" s="55">
        <f t="shared" si="331"/>
        <v>1063.5</v>
      </c>
      <c r="O1327" s="5">
        <v>0</v>
      </c>
      <c r="P1327" s="3">
        <f t="shared" si="332"/>
        <v>3187.5</v>
      </c>
      <c r="Q1327" s="3">
        <f t="shared" si="333"/>
        <v>911.5</v>
      </c>
      <c r="R1327" s="3">
        <f t="shared" si="334"/>
        <v>2301</v>
      </c>
      <c r="S1327" s="57">
        <f t="shared" si="335"/>
        <v>14088.5</v>
      </c>
      <c r="T1327" s="1">
        <v>111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</row>
    <row r="1328" spans="1:168" s="2" customFormat="1" ht="15" customHeight="1" x14ac:dyDescent="0.25">
      <c r="A1328" s="167">
        <v>305</v>
      </c>
      <c r="B1328" s="2" t="s">
        <v>1436</v>
      </c>
      <c r="C1328" s="1" t="s">
        <v>34</v>
      </c>
      <c r="D1328" s="1" t="s">
        <v>1087</v>
      </c>
      <c r="E1328" s="1" t="s">
        <v>1131</v>
      </c>
      <c r="F1328" s="1" t="s">
        <v>32</v>
      </c>
      <c r="G1328" s="3">
        <v>15000</v>
      </c>
      <c r="H1328" s="58">
        <v>0</v>
      </c>
      <c r="I1328" s="3">
        <v>25</v>
      </c>
      <c r="J1328" s="3">
        <f t="shared" si="327"/>
        <v>430.5</v>
      </c>
      <c r="K1328" s="55">
        <f t="shared" si="328"/>
        <v>1065</v>
      </c>
      <c r="L1328" s="55">
        <f t="shared" si="329"/>
        <v>172.5</v>
      </c>
      <c r="M1328" s="3">
        <f t="shared" si="330"/>
        <v>456</v>
      </c>
      <c r="N1328" s="55">
        <f t="shared" si="331"/>
        <v>1063.5</v>
      </c>
      <c r="O1328" s="5">
        <v>1350.12</v>
      </c>
      <c r="P1328" s="3">
        <f t="shared" si="332"/>
        <v>3187.5</v>
      </c>
      <c r="Q1328" s="3">
        <f t="shared" si="333"/>
        <v>2261.62</v>
      </c>
      <c r="R1328" s="3">
        <f t="shared" si="334"/>
        <v>2301</v>
      </c>
      <c r="S1328" s="57">
        <f t="shared" si="335"/>
        <v>12738.380000000001</v>
      </c>
      <c r="T1328" s="1">
        <v>111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</row>
    <row r="1329" spans="1:168" s="2" customFormat="1" ht="15" customHeight="1" x14ac:dyDescent="0.25">
      <c r="A1329" s="167">
        <v>306</v>
      </c>
      <c r="B1329" s="2" t="s">
        <v>1437</v>
      </c>
      <c r="C1329" s="1" t="s">
        <v>34</v>
      </c>
      <c r="D1329" s="1" t="s">
        <v>1087</v>
      </c>
      <c r="E1329" s="1" t="s">
        <v>1131</v>
      </c>
      <c r="F1329" s="1" t="s">
        <v>32</v>
      </c>
      <c r="G1329" s="3">
        <v>15000</v>
      </c>
      <c r="H1329" s="58">
        <v>0</v>
      </c>
      <c r="I1329" s="3">
        <v>25</v>
      </c>
      <c r="J1329" s="3">
        <f t="shared" si="327"/>
        <v>430.5</v>
      </c>
      <c r="K1329" s="55">
        <f t="shared" si="328"/>
        <v>1065</v>
      </c>
      <c r="L1329" s="55">
        <f t="shared" si="329"/>
        <v>172.5</v>
      </c>
      <c r="M1329" s="3">
        <f t="shared" si="330"/>
        <v>456</v>
      </c>
      <c r="N1329" s="55">
        <f t="shared" si="331"/>
        <v>1063.5</v>
      </c>
      <c r="O1329" s="5">
        <v>0</v>
      </c>
      <c r="P1329" s="3">
        <f t="shared" si="332"/>
        <v>3187.5</v>
      </c>
      <c r="Q1329" s="3">
        <f t="shared" si="333"/>
        <v>911.5</v>
      </c>
      <c r="R1329" s="3">
        <f t="shared" si="334"/>
        <v>2301</v>
      </c>
      <c r="S1329" s="57">
        <f t="shared" si="335"/>
        <v>14088.5</v>
      </c>
      <c r="T1329" s="1">
        <v>111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</row>
    <row r="1330" spans="1:168" s="2" customFormat="1" ht="15" customHeight="1" x14ac:dyDescent="0.25">
      <c r="A1330" s="167">
        <v>307</v>
      </c>
      <c r="B1330" s="2" t="s">
        <v>1438</v>
      </c>
      <c r="C1330" s="1" t="s">
        <v>34</v>
      </c>
      <c r="D1330" s="1" t="s">
        <v>1087</v>
      </c>
      <c r="E1330" s="1" t="s">
        <v>1131</v>
      </c>
      <c r="F1330" s="1" t="s">
        <v>32</v>
      </c>
      <c r="G1330" s="3">
        <v>15000</v>
      </c>
      <c r="H1330" s="58">
        <v>0</v>
      </c>
      <c r="I1330" s="3">
        <v>25</v>
      </c>
      <c r="J1330" s="3">
        <f t="shared" si="327"/>
        <v>430.5</v>
      </c>
      <c r="K1330" s="55">
        <f t="shared" si="328"/>
        <v>1065</v>
      </c>
      <c r="L1330" s="55">
        <f t="shared" si="329"/>
        <v>172.5</v>
      </c>
      <c r="M1330" s="3">
        <f t="shared" si="330"/>
        <v>456</v>
      </c>
      <c r="N1330" s="55">
        <f t="shared" si="331"/>
        <v>1063.5</v>
      </c>
      <c r="O1330" s="5">
        <v>0</v>
      </c>
      <c r="P1330" s="3">
        <f t="shared" si="332"/>
        <v>3187.5</v>
      </c>
      <c r="Q1330" s="3">
        <f t="shared" si="333"/>
        <v>911.5</v>
      </c>
      <c r="R1330" s="3">
        <f t="shared" si="334"/>
        <v>2301</v>
      </c>
      <c r="S1330" s="57">
        <f t="shared" si="335"/>
        <v>14088.5</v>
      </c>
      <c r="T1330" s="1">
        <v>111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</row>
    <row r="1331" spans="1:168" s="2" customFormat="1" ht="15" customHeight="1" x14ac:dyDescent="0.25">
      <c r="A1331" s="167">
        <v>308</v>
      </c>
      <c r="B1331" s="2" t="s">
        <v>1439</v>
      </c>
      <c r="C1331" s="1" t="s">
        <v>34</v>
      </c>
      <c r="D1331" s="1" t="s">
        <v>1087</v>
      </c>
      <c r="E1331" s="1" t="s">
        <v>1131</v>
      </c>
      <c r="F1331" s="1" t="s">
        <v>32</v>
      </c>
      <c r="G1331" s="3">
        <v>15000</v>
      </c>
      <c r="H1331" s="58">
        <v>0</v>
      </c>
      <c r="I1331" s="3">
        <v>25</v>
      </c>
      <c r="J1331" s="3">
        <f t="shared" si="327"/>
        <v>430.5</v>
      </c>
      <c r="K1331" s="55">
        <f t="shared" si="328"/>
        <v>1065</v>
      </c>
      <c r="L1331" s="55">
        <f t="shared" si="329"/>
        <v>172.5</v>
      </c>
      <c r="M1331" s="3">
        <f t="shared" si="330"/>
        <v>456</v>
      </c>
      <c r="N1331" s="55">
        <f t="shared" si="331"/>
        <v>1063.5</v>
      </c>
      <c r="O1331" s="5">
        <v>0</v>
      </c>
      <c r="P1331" s="3">
        <f t="shared" si="332"/>
        <v>3187.5</v>
      </c>
      <c r="Q1331" s="3">
        <f t="shared" si="333"/>
        <v>911.5</v>
      </c>
      <c r="R1331" s="3">
        <f t="shared" si="334"/>
        <v>2301</v>
      </c>
      <c r="S1331" s="57">
        <f t="shared" si="335"/>
        <v>14088.5</v>
      </c>
      <c r="T1331" s="1">
        <v>111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</row>
    <row r="1332" spans="1:168" s="2" customFormat="1" ht="15" customHeight="1" x14ac:dyDescent="0.25">
      <c r="A1332" s="167">
        <v>309</v>
      </c>
      <c r="B1332" s="2" t="s">
        <v>1440</v>
      </c>
      <c r="C1332" s="1" t="s">
        <v>34</v>
      </c>
      <c r="D1332" s="1" t="s">
        <v>1087</v>
      </c>
      <c r="E1332" s="1" t="s">
        <v>1131</v>
      </c>
      <c r="F1332" s="1" t="s">
        <v>32</v>
      </c>
      <c r="G1332" s="3">
        <v>15000</v>
      </c>
      <c r="H1332" s="58">
        <v>0</v>
      </c>
      <c r="I1332" s="3">
        <v>25</v>
      </c>
      <c r="J1332" s="3">
        <f t="shared" si="327"/>
        <v>430.5</v>
      </c>
      <c r="K1332" s="55">
        <f t="shared" si="328"/>
        <v>1065</v>
      </c>
      <c r="L1332" s="55">
        <f t="shared" si="329"/>
        <v>172.5</v>
      </c>
      <c r="M1332" s="3">
        <f t="shared" si="330"/>
        <v>456</v>
      </c>
      <c r="N1332" s="55">
        <f t="shared" si="331"/>
        <v>1063.5</v>
      </c>
      <c r="O1332" s="5">
        <v>0</v>
      </c>
      <c r="P1332" s="3">
        <f t="shared" si="332"/>
        <v>3187.5</v>
      </c>
      <c r="Q1332" s="3">
        <f t="shared" si="333"/>
        <v>911.5</v>
      </c>
      <c r="R1332" s="3">
        <f t="shared" si="334"/>
        <v>2301</v>
      </c>
      <c r="S1332" s="57">
        <f t="shared" si="335"/>
        <v>14088.5</v>
      </c>
      <c r="T1332" s="1">
        <v>111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</row>
    <row r="1333" spans="1:168" s="2" customFormat="1" ht="15" customHeight="1" x14ac:dyDescent="0.25">
      <c r="A1333" s="167">
        <v>310</v>
      </c>
      <c r="B1333" s="2" t="s">
        <v>1441</v>
      </c>
      <c r="C1333" s="1" t="s">
        <v>34</v>
      </c>
      <c r="D1333" s="1" t="s">
        <v>1087</v>
      </c>
      <c r="E1333" s="1" t="s">
        <v>1131</v>
      </c>
      <c r="F1333" s="1" t="s">
        <v>32</v>
      </c>
      <c r="G1333" s="3">
        <v>15000</v>
      </c>
      <c r="H1333" s="58">
        <v>0</v>
      </c>
      <c r="I1333" s="3">
        <v>25</v>
      </c>
      <c r="J1333" s="3">
        <f t="shared" si="327"/>
        <v>430.5</v>
      </c>
      <c r="K1333" s="55">
        <f t="shared" si="328"/>
        <v>1065</v>
      </c>
      <c r="L1333" s="55">
        <f t="shared" si="329"/>
        <v>172.5</v>
      </c>
      <c r="M1333" s="3">
        <f t="shared" si="330"/>
        <v>456</v>
      </c>
      <c r="N1333" s="55">
        <f t="shared" si="331"/>
        <v>1063.5</v>
      </c>
      <c r="O1333" s="5">
        <v>0</v>
      </c>
      <c r="P1333" s="3">
        <f t="shared" si="332"/>
        <v>3187.5</v>
      </c>
      <c r="Q1333" s="3">
        <f t="shared" si="333"/>
        <v>911.5</v>
      </c>
      <c r="R1333" s="3">
        <f t="shared" si="334"/>
        <v>2301</v>
      </c>
      <c r="S1333" s="57">
        <f t="shared" si="335"/>
        <v>14088.5</v>
      </c>
      <c r="T1333" s="1">
        <v>111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</row>
    <row r="1334" spans="1:168" s="2" customFormat="1" ht="15" customHeight="1" x14ac:dyDescent="0.25">
      <c r="A1334" s="167">
        <v>311</v>
      </c>
      <c r="B1334" s="2" t="s">
        <v>1442</v>
      </c>
      <c r="C1334" s="1" t="s">
        <v>30</v>
      </c>
      <c r="D1334" s="1" t="s">
        <v>1087</v>
      </c>
      <c r="E1334" s="1" t="s">
        <v>1131</v>
      </c>
      <c r="F1334" s="1" t="s">
        <v>32</v>
      </c>
      <c r="G1334" s="3">
        <v>15000</v>
      </c>
      <c r="H1334" s="58">
        <v>0</v>
      </c>
      <c r="I1334" s="3">
        <v>25</v>
      </c>
      <c r="J1334" s="3">
        <f t="shared" si="327"/>
        <v>430.5</v>
      </c>
      <c r="K1334" s="55">
        <f t="shared" si="328"/>
        <v>1065</v>
      </c>
      <c r="L1334" s="55">
        <f t="shared" si="329"/>
        <v>172.5</v>
      </c>
      <c r="M1334" s="3">
        <f t="shared" si="330"/>
        <v>456</v>
      </c>
      <c r="N1334" s="55">
        <f t="shared" si="331"/>
        <v>1063.5</v>
      </c>
      <c r="O1334" s="5">
        <v>0</v>
      </c>
      <c r="P1334" s="3">
        <f t="shared" si="332"/>
        <v>3187.5</v>
      </c>
      <c r="Q1334" s="3">
        <f t="shared" si="333"/>
        <v>911.5</v>
      </c>
      <c r="R1334" s="3">
        <f t="shared" si="334"/>
        <v>2301</v>
      </c>
      <c r="S1334" s="57">
        <f t="shared" si="335"/>
        <v>14088.5</v>
      </c>
      <c r="T1334" s="1">
        <v>111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</row>
    <row r="1335" spans="1:168" s="2" customFormat="1" ht="15" customHeight="1" x14ac:dyDescent="0.25">
      <c r="A1335" s="167">
        <v>312</v>
      </c>
      <c r="B1335" s="2" t="s">
        <v>1443</v>
      </c>
      <c r="C1335" s="1" t="s">
        <v>34</v>
      </c>
      <c r="D1335" s="1" t="s">
        <v>1087</v>
      </c>
      <c r="E1335" s="1" t="s">
        <v>1131</v>
      </c>
      <c r="F1335" s="1" t="s">
        <v>32</v>
      </c>
      <c r="G1335" s="3">
        <v>15000</v>
      </c>
      <c r="H1335" s="58">
        <v>0</v>
      </c>
      <c r="I1335" s="3">
        <v>25</v>
      </c>
      <c r="J1335" s="3">
        <f t="shared" si="327"/>
        <v>430.5</v>
      </c>
      <c r="K1335" s="55">
        <f t="shared" si="328"/>
        <v>1065</v>
      </c>
      <c r="L1335" s="55">
        <f t="shared" si="329"/>
        <v>172.5</v>
      </c>
      <c r="M1335" s="3">
        <f t="shared" si="330"/>
        <v>456</v>
      </c>
      <c r="N1335" s="55">
        <f t="shared" si="331"/>
        <v>1063.5</v>
      </c>
      <c r="O1335" s="5">
        <v>0</v>
      </c>
      <c r="P1335" s="3">
        <f t="shared" si="332"/>
        <v>3187.5</v>
      </c>
      <c r="Q1335" s="3">
        <f t="shared" si="333"/>
        <v>911.5</v>
      </c>
      <c r="R1335" s="3">
        <f t="shared" si="334"/>
        <v>2301</v>
      </c>
      <c r="S1335" s="57">
        <f t="shared" si="335"/>
        <v>14088.5</v>
      </c>
      <c r="T1335" s="1">
        <v>111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</row>
    <row r="1336" spans="1:168" s="2" customFormat="1" ht="15" customHeight="1" x14ac:dyDescent="0.25">
      <c r="A1336" s="167">
        <v>313</v>
      </c>
      <c r="B1336" s="2" t="s">
        <v>1444</v>
      </c>
      <c r="C1336" s="1" t="s">
        <v>34</v>
      </c>
      <c r="D1336" s="1" t="s">
        <v>1087</v>
      </c>
      <c r="E1336" s="1" t="s">
        <v>1131</v>
      </c>
      <c r="F1336" s="1" t="s">
        <v>32</v>
      </c>
      <c r="G1336" s="3">
        <v>15000</v>
      </c>
      <c r="H1336" s="58">
        <v>0</v>
      </c>
      <c r="I1336" s="3">
        <v>25</v>
      </c>
      <c r="J1336" s="3">
        <f t="shared" si="327"/>
        <v>430.5</v>
      </c>
      <c r="K1336" s="55">
        <f t="shared" si="328"/>
        <v>1065</v>
      </c>
      <c r="L1336" s="55">
        <f t="shared" si="329"/>
        <v>172.5</v>
      </c>
      <c r="M1336" s="3">
        <f t="shared" si="330"/>
        <v>456</v>
      </c>
      <c r="N1336" s="55">
        <f t="shared" si="331"/>
        <v>1063.5</v>
      </c>
      <c r="O1336" s="5">
        <v>0</v>
      </c>
      <c r="P1336" s="3">
        <f t="shared" si="332"/>
        <v>3187.5</v>
      </c>
      <c r="Q1336" s="3">
        <f t="shared" si="333"/>
        <v>911.5</v>
      </c>
      <c r="R1336" s="3">
        <f t="shared" si="334"/>
        <v>2301</v>
      </c>
      <c r="S1336" s="57">
        <f t="shared" si="335"/>
        <v>14088.5</v>
      </c>
      <c r="T1336" s="1">
        <v>111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</row>
    <row r="1337" spans="1:168" s="2" customFormat="1" ht="15" customHeight="1" x14ac:dyDescent="0.25">
      <c r="A1337" s="167">
        <v>314</v>
      </c>
      <c r="B1337" s="122" t="s">
        <v>1445</v>
      </c>
      <c r="C1337" s="1" t="s">
        <v>34</v>
      </c>
      <c r="D1337" s="1" t="s">
        <v>1087</v>
      </c>
      <c r="E1337" s="1" t="s">
        <v>1131</v>
      </c>
      <c r="F1337" s="1" t="s">
        <v>32</v>
      </c>
      <c r="G1337" s="3">
        <v>15000</v>
      </c>
      <c r="H1337" s="58">
        <v>0</v>
      </c>
      <c r="I1337" s="3">
        <v>25</v>
      </c>
      <c r="J1337" s="3">
        <f t="shared" si="327"/>
        <v>430.5</v>
      </c>
      <c r="K1337" s="55">
        <f t="shared" si="328"/>
        <v>1065</v>
      </c>
      <c r="L1337" s="55">
        <f t="shared" si="329"/>
        <v>172.5</v>
      </c>
      <c r="M1337" s="3">
        <f t="shared" si="330"/>
        <v>456</v>
      </c>
      <c r="N1337" s="55">
        <f t="shared" si="331"/>
        <v>1063.5</v>
      </c>
      <c r="O1337" s="5">
        <v>0</v>
      </c>
      <c r="P1337" s="3">
        <f t="shared" si="332"/>
        <v>3187.5</v>
      </c>
      <c r="Q1337" s="3">
        <f t="shared" si="333"/>
        <v>911.5</v>
      </c>
      <c r="R1337" s="3">
        <f t="shared" si="334"/>
        <v>2301</v>
      </c>
      <c r="S1337" s="57">
        <f t="shared" si="335"/>
        <v>14088.5</v>
      </c>
      <c r="T1337" s="1">
        <v>111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</row>
    <row r="1338" spans="1:168" s="2" customFormat="1" ht="15" customHeight="1" x14ac:dyDescent="0.25">
      <c r="A1338" s="167">
        <v>315</v>
      </c>
      <c r="B1338" s="122" t="s">
        <v>1446</v>
      </c>
      <c r="C1338" s="1" t="s">
        <v>34</v>
      </c>
      <c r="D1338" s="1" t="s">
        <v>1087</v>
      </c>
      <c r="E1338" s="1" t="s">
        <v>1131</v>
      </c>
      <c r="F1338" s="1" t="s">
        <v>32</v>
      </c>
      <c r="G1338" s="3">
        <v>15000</v>
      </c>
      <c r="H1338" s="58">
        <v>0</v>
      </c>
      <c r="I1338" s="3">
        <v>25</v>
      </c>
      <c r="J1338" s="3">
        <f t="shared" si="327"/>
        <v>430.5</v>
      </c>
      <c r="K1338" s="55">
        <f t="shared" si="328"/>
        <v>1065</v>
      </c>
      <c r="L1338" s="55">
        <f t="shared" si="329"/>
        <v>172.5</v>
      </c>
      <c r="M1338" s="3">
        <f t="shared" si="330"/>
        <v>456</v>
      </c>
      <c r="N1338" s="55">
        <f t="shared" si="331"/>
        <v>1063.5</v>
      </c>
      <c r="O1338" s="5">
        <v>0</v>
      </c>
      <c r="P1338" s="3">
        <f t="shared" si="332"/>
        <v>3187.5</v>
      </c>
      <c r="Q1338" s="3">
        <f t="shared" si="333"/>
        <v>911.5</v>
      </c>
      <c r="R1338" s="3">
        <f t="shared" si="334"/>
        <v>2301</v>
      </c>
      <c r="S1338" s="57">
        <f t="shared" si="335"/>
        <v>14088.5</v>
      </c>
      <c r="T1338" s="1">
        <v>111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</row>
    <row r="1339" spans="1:168" s="2" customFormat="1" ht="15" customHeight="1" x14ac:dyDescent="0.25">
      <c r="A1339" s="167">
        <v>316</v>
      </c>
      <c r="B1339" s="2" t="s">
        <v>1447</v>
      </c>
      <c r="C1339" s="1" t="s">
        <v>34</v>
      </c>
      <c r="D1339" s="1" t="s">
        <v>1087</v>
      </c>
      <c r="E1339" s="1" t="s">
        <v>1131</v>
      </c>
      <c r="F1339" s="1" t="s">
        <v>32</v>
      </c>
      <c r="G1339" s="3">
        <v>15000</v>
      </c>
      <c r="H1339" s="58">
        <v>0</v>
      </c>
      <c r="I1339" s="3">
        <v>25</v>
      </c>
      <c r="J1339" s="3">
        <f t="shared" si="327"/>
        <v>430.5</v>
      </c>
      <c r="K1339" s="55">
        <f t="shared" si="328"/>
        <v>1065</v>
      </c>
      <c r="L1339" s="55">
        <f t="shared" si="329"/>
        <v>172.5</v>
      </c>
      <c r="M1339" s="3">
        <f t="shared" si="330"/>
        <v>456</v>
      </c>
      <c r="N1339" s="55">
        <f t="shared" si="331"/>
        <v>1063.5</v>
      </c>
      <c r="O1339" s="5">
        <v>0</v>
      </c>
      <c r="P1339" s="3">
        <f t="shared" si="332"/>
        <v>3187.5</v>
      </c>
      <c r="Q1339" s="3">
        <f t="shared" si="333"/>
        <v>911.5</v>
      </c>
      <c r="R1339" s="3">
        <f t="shared" si="334"/>
        <v>2301</v>
      </c>
      <c r="S1339" s="57">
        <f t="shared" si="335"/>
        <v>14088.5</v>
      </c>
      <c r="T1339" s="1">
        <v>111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</row>
    <row r="1340" spans="1:168" s="2" customFormat="1" ht="15" customHeight="1" x14ac:dyDescent="0.25">
      <c r="A1340" s="167">
        <v>317</v>
      </c>
      <c r="B1340" s="122" t="s">
        <v>1448</v>
      </c>
      <c r="C1340" s="1" t="s">
        <v>34</v>
      </c>
      <c r="D1340" s="1" t="s">
        <v>1087</v>
      </c>
      <c r="E1340" s="1" t="s">
        <v>1131</v>
      </c>
      <c r="F1340" s="1" t="s">
        <v>32</v>
      </c>
      <c r="G1340" s="3">
        <v>15000</v>
      </c>
      <c r="H1340" s="58">
        <v>0</v>
      </c>
      <c r="I1340" s="3">
        <v>25</v>
      </c>
      <c r="J1340" s="3">
        <f t="shared" si="327"/>
        <v>430.5</v>
      </c>
      <c r="K1340" s="55">
        <f t="shared" si="328"/>
        <v>1065</v>
      </c>
      <c r="L1340" s="55">
        <f t="shared" si="329"/>
        <v>172.5</v>
      </c>
      <c r="M1340" s="3">
        <f t="shared" si="330"/>
        <v>456</v>
      </c>
      <c r="N1340" s="55">
        <f t="shared" si="331"/>
        <v>1063.5</v>
      </c>
      <c r="O1340" s="5">
        <v>0</v>
      </c>
      <c r="P1340" s="3">
        <f t="shared" si="332"/>
        <v>3187.5</v>
      </c>
      <c r="Q1340" s="3">
        <f t="shared" si="333"/>
        <v>911.5</v>
      </c>
      <c r="R1340" s="3">
        <f t="shared" si="334"/>
        <v>2301</v>
      </c>
      <c r="S1340" s="57">
        <f t="shared" si="335"/>
        <v>14088.5</v>
      </c>
      <c r="T1340" s="1">
        <v>111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</row>
    <row r="1341" spans="1:168" s="2" customFormat="1" ht="15" customHeight="1" x14ac:dyDescent="0.25">
      <c r="A1341" s="167">
        <v>318</v>
      </c>
      <c r="B1341" s="122" t="s">
        <v>1449</v>
      </c>
      <c r="C1341" s="1" t="s">
        <v>34</v>
      </c>
      <c r="D1341" s="1" t="s">
        <v>1087</v>
      </c>
      <c r="E1341" s="1" t="s">
        <v>1131</v>
      </c>
      <c r="F1341" s="1" t="s">
        <v>32</v>
      </c>
      <c r="G1341" s="3">
        <v>15000</v>
      </c>
      <c r="H1341" s="58">
        <v>0</v>
      </c>
      <c r="I1341" s="3">
        <v>25</v>
      </c>
      <c r="J1341" s="3">
        <f t="shared" si="327"/>
        <v>430.5</v>
      </c>
      <c r="K1341" s="55">
        <f t="shared" si="328"/>
        <v>1065</v>
      </c>
      <c r="L1341" s="55">
        <f t="shared" si="329"/>
        <v>172.5</v>
      </c>
      <c r="M1341" s="3">
        <f t="shared" si="330"/>
        <v>456</v>
      </c>
      <c r="N1341" s="55">
        <f t="shared" si="331"/>
        <v>1063.5</v>
      </c>
      <c r="O1341" s="5">
        <v>0</v>
      </c>
      <c r="P1341" s="3">
        <f t="shared" si="332"/>
        <v>3187.5</v>
      </c>
      <c r="Q1341" s="3">
        <f t="shared" si="333"/>
        <v>911.5</v>
      </c>
      <c r="R1341" s="3">
        <f t="shared" si="334"/>
        <v>2301</v>
      </c>
      <c r="S1341" s="57">
        <f t="shared" si="335"/>
        <v>14088.5</v>
      </c>
      <c r="T1341" s="1">
        <v>111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</row>
    <row r="1342" spans="1:168" s="2" customFormat="1" ht="15" customHeight="1" x14ac:dyDescent="0.25">
      <c r="A1342" s="167">
        <v>319</v>
      </c>
      <c r="B1342" s="2" t="s">
        <v>1450</v>
      </c>
      <c r="C1342" s="1" t="s">
        <v>34</v>
      </c>
      <c r="D1342" s="1" t="s">
        <v>1087</v>
      </c>
      <c r="E1342" s="1" t="s">
        <v>1131</v>
      </c>
      <c r="F1342" s="1" t="s">
        <v>32</v>
      </c>
      <c r="G1342" s="3">
        <v>15000</v>
      </c>
      <c r="H1342" s="58">
        <v>0</v>
      </c>
      <c r="I1342" s="3">
        <v>25</v>
      </c>
      <c r="J1342" s="3">
        <f t="shared" si="327"/>
        <v>430.5</v>
      </c>
      <c r="K1342" s="55">
        <f t="shared" si="328"/>
        <v>1065</v>
      </c>
      <c r="L1342" s="55">
        <f t="shared" si="329"/>
        <v>172.5</v>
      </c>
      <c r="M1342" s="3">
        <f t="shared" si="330"/>
        <v>456</v>
      </c>
      <c r="N1342" s="55">
        <f t="shared" si="331"/>
        <v>1063.5</v>
      </c>
      <c r="O1342" s="5">
        <v>0</v>
      </c>
      <c r="P1342" s="3">
        <f t="shared" si="332"/>
        <v>3187.5</v>
      </c>
      <c r="Q1342" s="3">
        <f t="shared" si="333"/>
        <v>911.5</v>
      </c>
      <c r="R1342" s="3">
        <f t="shared" si="334"/>
        <v>2301</v>
      </c>
      <c r="S1342" s="57">
        <f t="shared" si="335"/>
        <v>14088.5</v>
      </c>
      <c r="T1342" s="1">
        <v>111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</row>
    <row r="1343" spans="1:168" s="2" customFormat="1" ht="15" customHeight="1" x14ac:dyDescent="0.25">
      <c r="A1343" s="167">
        <v>320</v>
      </c>
      <c r="B1343" s="2" t="s">
        <v>1451</v>
      </c>
      <c r="C1343" s="1" t="s">
        <v>34</v>
      </c>
      <c r="D1343" s="1" t="s">
        <v>1087</v>
      </c>
      <c r="E1343" s="1" t="s">
        <v>1131</v>
      </c>
      <c r="F1343" s="1" t="s">
        <v>32</v>
      </c>
      <c r="G1343" s="3">
        <v>15000</v>
      </c>
      <c r="H1343" s="58">
        <v>0</v>
      </c>
      <c r="I1343" s="3">
        <v>25</v>
      </c>
      <c r="J1343" s="3">
        <f t="shared" si="327"/>
        <v>430.5</v>
      </c>
      <c r="K1343" s="55">
        <f t="shared" si="328"/>
        <v>1065</v>
      </c>
      <c r="L1343" s="55">
        <f t="shared" si="329"/>
        <v>172.5</v>
      </c>
      <c r="M1343" s="3">
        <f t="shared" si="330"/>
        <v>456</v>
      </c>
      <c r="N1343" s="55">
        <f t="shared" si="331"/>
        <v>1063.5</v>
      </c>
      <c r="O1343" s="5">
        <v>0</v>
      </c>
      <c r="P1343" s="3">
        <f t="shared" si="332"/>
        <v>3187.5</v>
      </c>
      <c r="Q1343" s="3">
        <f t="shared" si="333"/>
        <v>911.5</v>
      </c>
      <c r="R1343" s="3">
        <f t="shared" si="334"/>
        <v>2301</v>
      </c>
      <c r="S1343" s="57">
        <f t="shared" si="335"/>
        <v>14088.5</v>
      </c>
      <c r="T1343" s="1">
        <v>111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</row>
    <row r="1344" spans="1:168" s="2" customFormat="1" ht="15" customHeight="1" x14ac:dyDescent="0.25">
      <c r="A1344" s="167">
        <v>321</v>
      </c>
      <c r="B1344" s="2" t="s">
        <v>1452</v>
      </c>
      <c r="C1344" s="1" t="s">
        <v>34</v>
      </c>
      <c r="D1344" s="1" t="s">
        <v>1087</v>
      </c>
      <c r="E1344" s="1" t="s">
        <v>1131</v>
      </c>
      <c r="F1344" s="1" t="s">
        <v>32</v>
      </c>
      <c r="G1344" s="3">
        <v>15000</v>
      </c>
      <c r="H1344" s="58">
        <v>0</v>
      </c>
      <c r="I1344" s="3">
        <v>25</v>
      </c>
      <c r="J1344" s="3">
        <f t="shared" si="327"/>
        <v>430.5</v>
      </c>
      <c r="K1344" s="55">
        <f t="shared" si="328"/>
        <v>1065</v>
      </c>
      <c r="L1344" s="55">
        <f t="shared" si="329"/>
        <v>172.5</v>
      </c>
      <c r="M1344" s="3">
        <f t="shared" si="330"/>
        <v>456</v>
      </c>
      <c r="N1344" s="55">
        <f t="shared" si="331"/>
        <v>1063.5</v>
      </c>
      <c r="O1344" s="5">
        <v>0</v>
      </c>
      <c r="P1344" s="3">
        <f t="shared" si="332"/>
        <v>3187.5</v>
      </c>
      <c r="Q1344" s="3">
        <f t="shared" si="333"/>
        <v>911.5</v>
      </c>
      <c r="R1344" s="3">
        <f t="shared" si="334"/>
        <v>2301</v>
      </c>
      <c r="S1344" s="57">
        <f t="shared" si="335"/>
        <v>14088.5</v>
      </c>
      <c r="T1344" s="1">
        <v>111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</row>
    <row r="1345" spans="1:168" s="2" customFormat="1" ht="15" customHeight="1" x14ac:dyDescent="0.25">
      <c r="A1345" s="167">
        <v>322</v>
      </c>
      <c r="B1345" s="2" t="s">
        <v>1453</v>
      </c>
      <c r="C1345" s="1" t="s">
        <v>30</v>
      </c>
      <c r="D1345" s="1" t="s">
        <v>1087</v>
      </c>
      <c r="E1345" s="1" t="s">
        <v>1131</v>
      </c>
      <c r="F1345" s="1" t="s">
        <v>32</v>
      </c>
      <c r="G1345" s="3">
        <v>15000</v>
      </c>
      <c r="H1345" s="58">
        <v>0</v>
      </c>
      <c r="I1345" s="3">
        <v>25</v>
      </c>
      <c r="J1345" s="3">
        <f t="shared" si="327"/>
        <v>430.5</v>
      </c>
      <c r="K1345" s="55">
        <f t="shared" si="328"/>
        <v>1065</v>
      </c>
      <c r="L1345" s="55">
        <f t="shared" si="329"/>
        <v>172.5</v>
      </c>
      <c r="M1345" s="3">
        <f t="shared" si="330"/>
        <v>456</v>
      </c>
      <c r="N1345" s="55">
        <f t="shared" si="331"/>
        <v>1063.5</v>
      </c>
      <c r="O1345" s="5">
        <v>0</v>
      </c>
      <c r="P1345" s="3">
        <f t="shared" si="332"/>
        <v>3187.5</v>
      </c>
      <c r="Q1345" s="3">
        <f t="shared" si="333"/>
        <v>911.5</v>
      </c>
      <c r="R1345" s="3">
        <f t="shared" si="334"/>
        <v>2301</v>
      </c>
      <c r="S1345" s="57">
        <f t="shared" si="335"/>
        <v>14088.5</v>
      </c>
      <c r="T1345" s="1">
        <v>111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</row>
    <row r="1346" spans="1:168" s="2" customFormat="1" ht="15" customHeight="1" x14ac:dyDescent="0.25">
      <c r="A1346" s="167">
        <v>323</v>
      </c>
      <c r="B1346" s="2" t="s">
        <v>1454</v>
      </c>
      <c r="C1346" s="1" t="s">
        <v>34</v>
      </c>
      <c r="D1346" s="1" t="s">
        <v>1087</v>
      </c>
      <c r="E1346" s="1" t="s">
        <v>1131</v>
      </c>
      <c r="F1346" s="1" t="s">
        <v>32</v>
      </c>
      <c r="G1346" s="3">
        <v>15097.5</v>
      </c>
      <c r="H1346" s="58">
        <v>0</v>
      </c>
      <c r="I1346" s="3">
        <v>25</v>
      </c>
      <c r="J1346" s="3">
        <f t="shared" si="327"/>
        <v>433.29825</v>
      </c>
      <c r="K1346" s="55">
        <f t="shared" si="328"/>
        <v>1071.9224999999999</v>
      </c>
      <c r="L1346" s="55">
        <f t="shared" si="329"/>
        <v>173.62125</v>
      </c>
      <c r="M1346" s="3">
        <f t="shared" si="330"/>
        <v>458.964</v>
      </c>
      <c r="N1346" s="55">
        <f t="shared" si="331"/>
        <v>1070.41275</v>
      </c>
      <c r="O1346" s="5">
        <v>0</v>
      </c>
      <c r="P1346" s="3">
        <f t="shared" si="332"/>
        <v>3208.21875</v>
      </c>
      <c r="Q1346" s="3">
        <f t="shared" si="333"/>
        <v>917.26224999999999</v>
      </c>
      <c r="R1346" s="3">
        <f t="shared" si="334"/>
        <v>2315.9564999999998</v>
      </c>
      <c r="S1346" s="57">
        <f t="shared" si="335"/>
        <v>14180.23775</v>
      </c>
      <c r="T1346" s="1">
        <v>111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</row>
    <row r="1347" spans="1:168" s="2" customFormat="1" ht="15" customHeight="1" x14ac:dyDescent="0.25">
      <c r="A1347" s="167">
        <v>324</v>
      </c>
      <c r="B1347" s="2" t="s">
        <v>1455</v>
      </c>
      <c r="C1347" s="1" t="s">
        <v>34</v>
      </c>
      <c r="D1347" s="1" t="s">
        <v>1087</v>
      </c>
      <c r="E1347" s="1" t="s">
        <v>1131</v>
      </c>
      <c r="F1347" s="1" t="s">
        <v>32</v>
      </c>
      <c r="G1347" s="3">
        <v>15000</v>
      </c>
      <c r="H1347" s="58">
        <v>0</v>
      </c>
      <c r="I1347" s="3">
        <v>25</v>
      </c>
      <c r="J1347" s="3">
        <f t="shared" si="327"/>
        <v>430.5</v>
      </c>
      <c r="K1347" s="55">
        <f t="shared" si="328"/>
        <v>1065</v>
      </c>
      <c r="L1347" s="55">
        <f t="shared" si="329"/>
        <v>172.5</v>
      </c>
      <c r="M1347" s="3">
        <f t="shared" si="330"/>
        <v>456</v>
      </c>
      <c r="N1347" s="55">
        <f t="shared" si="331"/>
        <v>1063.5</v>
      </c>
      <c r="O1347" s="5">
        <v>0</v>
      </c>
      <c r="P1347" s="3">
        <f t="shared" si="332"/>
        <v>3187.5</v>
      </c>
      <c r="Q1347" s="3">
        <f t="shared" si="333"/>
        <v>911.5</v>
      </c>
      <c r="R1347" s="3">
        <f t="shared" si="334"/>
        <v>2301</v>
      </c>
      <c r="S1347" s="57">
        <f t="shared" si="335"/>
        <v>14088.5</v>
      </c>
      <c r="T1347" s="1">
        <v>111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</row>
    <row r="1348" spans="1:168" s="2" customFormat="1" ht="15" customHeight="1" x14ac:dyDescent="0.25">
      <c r="A1348" s="167">
        <v>325</v>
      </c>
      <c r="B1348" s="122" t="s">
        <v>1456</v>
      </c>
      <c r="C1348" s="1" t="s">
        <v>34</v>
      </c>
      <c r="D1348" s="1" t="s">
        <v>1087</v>
      </c>
      <c r="E1348" s="1" t="s">
        <v>1131</v>
      </c>
      <c r="F1348" s="1" t="s">
        <v>32</v>
      </c>
      <c r="G1348" s="3">
        <v>15000</v>
      </c>
      <c r="H1348" s="58">
        <v>0</v>
      </c>
      <c r="I1348" s="3">
        <v>25</v>
      </c>
      <c r="J1348" s="3">
        <f t="shared" si="327"/>
        <v>430.5</v>
      </c>
      <c r="K1348" s="55">
        <f t="shared" si="328"/>
        <v>1065</v>
      </c>
      <c r="L1348" s="55">
        <f t="shared" si="329"/>
        <v>172.5</v>
      </c>
      <c r="M1348" s="3">
        <f t="shared" si="330"/>
        <v>456</v>
      </c>
      <c r="N1348" s="55">
        <f t="shared" si="331"/>
        <v>1063.5</v>
      </c>
      <c r="O1348" s="5">
        <v>0</v>
      </c>
      <c r="P1348" s="3">
        <f t="shared" si="332"/>
        <v>3187.5</v>
      </c>
      <c r="Q1348" s="3">
        <f t="shared" si="333"/>
        <v>911.5</v>
      </c>
      <c r="R1348" s="3">
        <f t="shared" si="334"/>
        <v>2301</v>
      </c>
      <c r="S1348" s="57">
        <f t="shared" si="335"/>
        <v>14088.5</v>
      </c>
      <c r="T1348" s="1">
        <v>111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</row>
    <row r="1349" spans="1:168" s="2" customFormat="1" ht="15" customHeight="1" x14ac:dyDescent="0.25">
      <c r="A1349" s="167">
        <v>326</v>
      </c>
      <c r="B1349" s="2" t="s">
        <v>1457</v>
      </c>
      <c r="C1349" s="1" t="s">
        <v>34</v>
      </c>
      <c r="D1349" s="1" t="s">
        <v>1087</v>
      </c>
      <c r="E1349" s="1" t="s">
        <v>1131</v>
      </c>
      <c r="F1349" s="1" t="s">
        <v>32</v>
      </c>
      <c r="G1349" s="3">
        <v>15000</v>
      </c>
      <c r="H1349" s="58">
        <v>0</v>
      </c>
      <c r="I1349" s="3">
        <v>25</v>
      </c>
      <c r="J1349" s="3">
        <f t="shared" si="327"/>
        <v>430.5</v>
      </c>
      <c r="K1349" s="55">
        <f t="shared" si="328"/>
        <v>1065</v>
      </c>
      <c r="L1349" s="55">
        <f t="shared" si="329"/>
        <v>172.5</v>
      </c>
      <c r="M1349" s="3">
        <f t="shared" si="330"/>
        <v>456</v>
      </c>
      <c r="N1349" s="55">
        <f t="shared" si="331"/>
        <v>1063.5</v>
      </c>
      <c r="O1349" s="5">
        <v>0</v>
      </c>
      <c r="P1349" s="3">
        <f t="shared" si="332"/>
        <v>3187.5</v>
      </c>
      <c r="Q1349" s="3">
        <f t="shared" si="333"/>
        <v>911.5</v>
      </c>
      <c r="R1349" s="3">
        <f t="shared" si="334"/>
        <v>2301</v>
      </c>
      <c r="S1349" s="57">
        <f t="shared" si="335"/>
        <v>14088.5</v>
      </c>
      <c r="T1349" s="1">
        <v>111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</row>
    <row r="1350" spans="1:168" s="2" customFormat="1" ht="15" customHeight="1" x14ac:dyDescent="0.25">
      <c r="A1350" s="167">
        <v>327</v>
      </c>
      <c r="B1350" s="2" t="s">
        <v>1458</v>
      </c>
      <c r="C1350" s="1" t="s">
        <v>34</v>
      </c>
      <c r="D1350" s="1" t="s">
        <v>1087</v>
      </c>
      <c r="E1350" s="1" t="s">
        <v>1131</v>
      </c>
      <c r="F1350" s="1" t="s">
        <v>32</v>
      </c>
      <c r="G1350" s="3">
        <v>15000</v>
      </c>
      <c r="H1350" s="58">
        <v>0</v>
      </c>
      <c r="I1350" s="3">
        <v>25</v>
      </c>
      <c r="J1350" s="3">
        <f t="shared" si="327"/>
        <v>430.5</v>
      </c>
      <c r="K1350" s="55">
        <f t="shared" si="328"/>
        <v>1065</v>
      </c>
      <c r="L1350" s="55">
        <f t="shared" si="329"/>
        <v>172.5</v>
      </c>
      <c r="M1350" s="3">
        <f t="shared" si="330"/>
        <v>456</v>
      </c>
      <c r="N1350" s="55">
        <f t="shared" si="331"/>
        <v>1063.5</v>
      </c>
      <c r="O1350" s="5">
        <v>0</v>
      </c>
      <c r="P1350" s="3">
        <f t="shared" si="332"/>
        <v>3187.5</v>
      </c>
      <c r="Q1350" s="3">
        <f t="shared" si="333"/>
        <v>911.5</v>
      </c>
      <c r="R1350" s="3">
        <f t="shared" si="334"/>
        <v>2301</v>
      </c>
      <c r="S1350" s="57">
        <f t="shared" si="335"/>
        <v>14088.5</v>
      </c>
      <c r="T1350" s="1">
        <v>111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</row>
    <row r="1351" spans="1:168" s="2" customFormat="1" ht="15" customHeight="1" x14ac:dyDescent="0.25">
      <c r="A1351" s="167">
        <v>328</v>
      </c>
      <c r="B1351" s="122" t="s">
        <v>1459</v>
      </c>
      <c r="C1351" s="1" t="s">
        <v>34</v>
      </c>
      <c r="D1351" s="1" t="s">
        <v>1087</v>
      </c>
      <c r="E1351" s="1" t="s">
        <v>1131</v>
      </c>
      <c r="F1351" s="1" t="s">
        <v>32</v>
      </c>
      <c r="G1351" s="3">
        <v>15000</v>
      </c>
      <c r="H1351" s="58">
        <v>0</v>
      </c>
      <c r="I1351" s="3">
        <v>25</v>
      </c>
      <c r="J1351" s="3">
        <f t="shared" si="327"/>
        <v>430.5</v>
      </c>
      <c r="K1351" s="55">
        <f t="shared" si="328"/>
        <v>1065</v>
      </c>
      <c r="L1351" s="55">
        <f t="shared" si="329"/>
        <v>172.5</v>
      </c>
      <c r="M1351" s="3">
        <f t="shared" si="330"/>
        <v>456</v>
      </c>
      <c r="N1351" s="55">
        <f t="shared" si="331"/>
        <v>1063.5</v>
      </c>
      <c r="O1351" s="5">
        <v>0</v>
      </c>
      <c r="P1351" s="3">
        <f t="shared" si="332"/>
        <v>3187.5</v>
      </c>
      <c r="Q1351" s="3">
        <f t="shared" si="333"/>
        <v>911.5</v>
      </c>
      <c r="R1351" s="3">
        <f t="shared" si="334"/>
        <v>2301</v>
      </c>
      <c r="S1351" s="57">
        <f t="shared" si="335"/>
        <v>14088.5</v>
      </c>
      <c r="T1351" s="1">
        <v>111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</row>
    <row r="1352" spans="1:168" s="2" customFormat="1" ht="15" customHeight="1" x14ac:dyDescent="0.25">
      <c r="A1352" s="167">
        <v>329</v>
      </c>
      <c r="B1352" s="122" t="s">
        <v>1460</v>
      </c>
      <c r="C1352" s="1" t="s">
        <v>34</v>
      </c>
      <c r="D1352" s="1" t="s">
        <v>1087</v>
      </c>
      <c r="E1352" s="1" t="s">
        <v>1131</v>
      </c>
      <c r="F1352" s="1" t="s">
        <v>32</v>
      </c>
      <c r="G1352" s="3">
        <v>15000</v>
      </c>
      <c r="H1352" s="58">
        <v>0</v>
      </c>
      <c r="I1352" s="3">
        <v>25</v>
      </c>
      <c r="J1352" s="3">
        <f t="shared" si="327"/>
        <v>430.5</v>
      </c>
      <c r="K1352" s="55">
        <f t="shared" si="328"/>
        <v>1065</v>
      </c>
      <c r="L1352" s="55">
        <f t="shared" si="329"/>
        <v>172.5</v>
      </c>
      <c r="M1352" s="3">
        <f t="shared" si="330"/>
        <v>456</v>
      </c>
      <c r="N1352" s="55">
        <f t="shared" si="331"/>
        <v>1063.5</v>
      </c>
      <c r="O1352" s="5">
        <v>0</v>
      </c>
      <c r="P1352" s="3">
        <f t="shared" si="332"/>
        <v>3187.5</v>
      </c>
      <c r="Q1352" s="3">
        <f t="shared" si="333"/>
        <v>911.5</v>
      </c>
      <c r="R1352" s="3">
        <f t="shared" si="334"/>
        <v>2301</v>
      </c>
      <c r="S1352" s="57">
        <f t="shared" si="335"/>
        <v>14088.5</v>
      </c>
      <c r="T1352" s="1">
        <v>111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</row>
    <row r="1353" spans="1:168" s="2" customFormat="1" ht="15" customHeight="1" x14ac:dyDescent="0.25">
      <c r="A1353" s="167">
        <v>330</v>
      </c>
      <c r="B1353" s="2" t="s">
        <v>1461</v>
      </c>
      <c r="C1353" s="1" t="s">
        <v>34</v>
      </c>
      <c r="D1353" s="1" t="s">
        <v>1087</v>
      </c>
      <c r="E1353" s="1" t="s">
        <v>1131</v>
      </c>
      <c r="F1353" s="1" t="s">
        <v>32</v>
      </c>
      <c r="G1353" s="3">
        <v>15000</v>
      </c>
      <c r="H1353" s="58">
        <v>0</v>
      </c>
      <c r="I1353" s="3">
        <v>25</v>
      </c>
      <c r="J1353" s="3">
        <f t="shared" si="327"/>
        <v>430.5</v>
      </c>
      <c r="K1353" s="55">
        <f t="shared" si="328"/>
        <v>1065</v>
      </c>
      <c r="L1353" s="55">
        <f t="shared" si="329"/>
        <v>172.5</v>
      </c>
      <c r="M1353" s="3">
        <f t="shared" si="330"/>
        <v>456</v>
      </c>
      <c r="N1353" s="55">
        <f t="shared" si="331"/>
        <v>1063.5</v>
      </c>
      <c r="O1353" s="5">
        <v>1350.12</v>
      </c>
      <c r="P1353" s="3">
        <f t="shared" si="332"/>
        <v>3187.5</v>
      </c>
      <c r="Q1353" s="3">
        <f t="shared" si="333"/>
        <v>2261.62</v>
      </c>
      <c r="R1353" s="3">
        <f t="shared" si="334"/>
        <v>2301</v>
      </c>
      <c r="S1353" s="57">
        <f t="shared" si="335"/>
        <v>12738.380000000001</v>
      </c>
      <c r="T1353" s="1">
        <v>111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</row>
    <row r="1354" spans="1:168" s="2" customFormat="1" ht="15" customHeight="1" x14ac:dyDescent="0.25">
      <c r="A1354" s="167">
        <v>331</v>
      </c>
      <c r="B1354" s="2" t="s">
        <v>1462</v>
      </c>
      <c r="C1354" s="1" t="s">
        <v>34</v>
      </c>
      <c r="D1354" s="1" t="s">
        <v>1087</v>
      </c>
      <c r="E1354" s="1" t="s">
        <v>1131</v>
      </c>
      <c r="F1354" s="1" t="s">
        <v>32</v>
      </c>
      <c r="G1354" s="3">
        <v>15000</v>
      </c>
      <c r="H1354" s="58">
        <v>0</v>
      </c>
      <c r="I1354" s="3">
        <v>25</v>
      </c>
      <c r="J1354" s="3">
        <f t="shared" si="327"/>
        <v>430.5</v>
      </c>
      <c r="K1354" s="55">
        <f t="shared" si="328"/>
        <v>1065</v>
      </c>
      <c r="L1354" s="55">
        <f t="shared" si="329"/>
        <v>172.5</v>
      </c>
      <c r="M1354" s="3">
        <f t="shared" si="330"/>
        <v>456</v>
      </c>
      <c r="N1354" s="55">
        <f t="shared" si="331"/>
        <v>1063.5</v>
      </c>
      <c r="O1354" s="5">
        <v>0</v>
      </c>
      <c r="P1354" s="3">
        <f t="shared" si="332"/>
        <v>3187.5</v>
      </c>
      <c r="Q1354" s="3">
        <f t="shared" si="333"/>
        <v>911.5</v>
      </c>
      <c r="R1354" s="3">
        <f t="shared" si="334"/>
        <v>2301</v>
      </c>
      <c r="S1354" s="57">
        <f t="shared" si="335"/>
        <v>14088.5</v>
      </c>
      <c r="T1354" s="1">
        <v>111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</row>
    <row r="1355" spans="1:168" s="2" customFormat="1" ht="15" customHeight="1" x14ac:dyDescent="0.25">
      <c r="A1355" s="167">
        <v>332</v>
      </c>
      <c r="B1355" s="2" t="s">
        <v>1463</v>
      </c>
      <c r="C1355" s="1" t="s">
        <v>34</v>
      </c>
      <c r="D1355" s="1" t="s">
        <v>1087</v>
      </c>
      <c r="E1355" s="1" t="s">
        <v>1131</v>
      </c>
      <c r="F1355" s="1" t="s">
        <v>32</v>
      </c>
      <c r="G1355" s="3">
        <v>15000</v>
      </c>
      <c r="H1355" s="58">
        <v>0</v>
      </c>
      <c r="I1355" s="3">
        <v>25</v>
      </c>
      <c r="J1355" s="3">
        <f t="shared" si="327"/>
        <v>430.5</v>
      </c>
      <c r="K1355" s="55">
        <f t="shared" si="328"/>
        <v>1065</v>
      </c>
      <c r="L1355" s="55">
        <f t="shared" si="329"/>
        <v>172.5</v>
      </c>
      <c r="M1355" s="3">
        <f t="shared" si="330"/>
        <v>456</v>
      </c>
      <c r="N1355" s="55">
        <f t="shared" si="331"/>
        <v>1063.5</v>
      </c>
      <c r="O1355" s="5">
        <v>0</v>
      </c>
      <c r="P1355" s="3">
        <f t="shared" si="332"/>
        <v>3187.5</v>
      </c>
      <c r="Q1355" s="3">
        <f t="shared" si="333"/>
        <v>911.5</v>
      </c>
      <c r="R1355" s="3">
        <f t="shared" si="334"/>
        <v>2301</v>
      </c>
      <c r="S1355" s="57">
        <f t="shared" si="335"/>
        <v>14088.5</v>
      </c>
      <c r="T1355" s="1">
        <v>111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</row>
    <row r="1356" spans="1:168" s="2" customFormat="1" ht="15" customHeight="1" x14ac:dyDescent="0.25">
      <c r="A1356" s="167">
        <v>333</v>
      </c>
      <c r="B1356" s="2" t="s">
        <v>1464</v>
      </c>
      <c r="C1356" s="1" t="s">
        <v>34</v>
      </c>
      <c r="D1356" s="1" t="s">
        <v>1087</v>
      </c>
      <c r="E1356" s="1" t="s">
        <v>1131</v>
      </c>
      <c r="F1356" s="1" t="s">
        <v>32</v>
      </c>
      <c r="G1356" s="3">
        <v>15000</v>
      </c>
      <c r="H1356" s="58">
        <v>0</v>
      </c>
      <c r="I1356" s="3">
        <v>25</v>
      </c>
      <c r="J1356" s="3">
        <f t="shared" si="327"/>
        <v>430.5</v>
      </c>
      <c r="K1356" s="55">
        <f t="shared" si="328"/>
        <v>1065</v>
      </c>
      <c r="L1356" s="55">
        <f t="shared" si="329"/>
        <v>172.5</v>
      </c>
      <c r="M1356" s="3">
        <f t="shared" si="330"/>
        <v>456</v>
      </c>
      <c r="N1356" s="55">
        <f t="shared" si="331"/>
        <v>1063.5</v>
      </c>
      <c r="O1356" s="5">
        <v>0</v>
      </c>
      <c r="P1356" s="3">
        <f t="shared" si="332"/>
        <v>3187.5</v>
      </c>
      <c r="Q1356" s="3">
        <f t="shared" si="333"/>
        <v>911.5</v>
      </c>
      <c r="R1356" s="3">
        <f t="shared" si="334"/>
        <v>2301</v>
      </c>
      <c r="S1356" s="57">
        <f t="shared" si="335"/>
        <v>14088.5</v>
      </c>
      <c r="T1356" s="1">
        <v>111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</row>
    <row r="1357" spans="1:168" s="2" customFormat="1" ht="15" customHeight="1" x14ac:dyDescent="0.25">
      <c r="A1357" s="167">
        <v>334</v>
      </c>
      <c r="B1357" s="122" t="s">
        <v>1465</v>
      </c>
      <c r="C1357" s="1" t="s">
        <v>34</v>
      </c>
      <c r="D1357" s="1" t="s">
        <v>1087</v>
      </c>
      <c r="E1357" s="1" t="s">
        <v>1131</v>
      </c>
      <c r="F1357" s="1" t="s">
        <v>32</v>
      </c>
      <c r="G1357" s="3">
        <v>15000</v>
      </c>
      <c r="H1357" s="58">
        <v>0</v>
      </c>
      <c r="I1357" s="3">
        <v>25</v>
      </c>
      <c r="J1357" s="3">
        <f t="shared" si="327"/>
        <v>430.5</v>
      </c>
      <c r="K1357" s="55">
        <f t="shared" si="328"/>
        <v>1065</v>
      </c>
      <c r="L1357" s="55">
        <f t="shared" si="329"/>
        <v>172.5</v>
      </c>
      <c r="M1357" s="3">
        <f t="shared" si="330"/>
        <v>456</v>
      </c>
      <c r="N1357" s="55">
        <f t="shared" si="331"/>
        <v>1063.5</v>
      </c>
      <c r="O1357" s="5">
        <v>0</v>
      </c>
      <c r="P1357" s="3">
        <f t="shared" si="332"/>
        <v>3187.5</v>
      </c>
      <c r="Q1357" s="3">
        <f t="shared" si="333"/>
        <v>911.5</v>
      </c>
      <c r="R1357" s="3">
        <f t="shared" si="334"/>
        <v>2301</v>
      </c>
      <c r="S1357" s="57">
        <f t="shared" si="335"/>
        <v>14088.5</v>
      </c>
      <c r="T1357" s="1">
        <v>111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</row>
    <row r="1358" spans="1:168" s="2" customFormat="1" ht="15" customHeight="1" x14ac:dyDescent="0.25">
      <c r="A1358" s="167">
        <v>335</v>
      </c>
      <c r="B1358" s="122" t="s">
        <v>1466</v>
      </c>
      <c r="C1358" s="1" t="s">
        <v>34</v>
      </c>
      <c r="D1358" s="1" t="s">
        <v>1087</v>
      </c>
      <c r="E1358" s="1" t="s">
        <v>1131</v>
      </c>
      <c r="F1358" s="1" t="s">
        <v>32</v>
      </c>
      <c r="G1358" s="3">
        <v>15000</v>
      </c>
      <c r="H1358" s="58">
        <v>0</v>
      </c>
      <c r="I1358" s="3">
        <v>25</v>
      </c>
      <c r="J1358" s="3">
        <f t="shared" si="327"/>
        <v>430.5</v>
      </c>
      <c r="K1358" s="55">
        <f t="shared" si="328"/>
        <v>1065</v>
      </c>
      <c r="L1358" s="55">
        <f t="shared" si="329"/>
        <v>172.5</v>
      </c>
      <c r="M1358" s="3">
        <f t="shared" si="330"/>
        <v>456</v>
      </c>
      <c r="N1358" s="55">
        <f t="shared" si="331"/>
        <v>1063.5</v>
      </c>
      <c r="O1358" s="5">
        <v>0</v>
      </c>
      <c r="P1358" s="3">
        <f t="shared" si="332"/>
        <v>3187.5</v>
      </c>
      <c r="Q1358" s="3">
        <f t="shared" si="333"/>
        <v>911.5</v>
      </c>
      <c r="R1358" s="3">
        <f t="shared" si="334"/>
        <v>2301</v>
      </c>
      <c r="S1358" s="57">
        <f t="shared" si="335"/>
        <v>14088.5</v>
      </c>
      <c r="T1358" s="1">
        <v>111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</row>
    <row r="1359" spans="1:168" s="2" customFormat="1" ht="15" customHeight="1" x14ac:dyDescent="0.25">
      <c r="A1359" s="167">
        <v>336</v>
      </c>
      <c r="B1359" s="122" t="s">
        <v>1467</v>
      </c>
      <c r="C1359" s="1" t="s">
        <v>34</v>
      </c>
      <c r="D1359" s="1" t="s">
        <v>1087</v>
      </c>
      <c r="E1359" s="1" t="s">
        <v>1131</v>
      </c>
      <c r="F1359" s="1" t="s">
        <v>32</v>
      </c>
      <c r="G1359" s="3">
        <v>15000</v>
      </c>
      <c r="H1359" s="58">
        <v>0</v>
      </c>
      <c r="I1359" s="3">
        <v>25</v>
      </c>
      <c r="J1359" s="3">
        <f t="shared" si="327"/>
        <v>430.5</v>
      </c>
      <c r="K1359" s="55">
        <f t="shared" si="328"/>
        <v>1065</v>
      </c>
      <c r="L1359" s="55">
        <f t="shared" si="329"/>
        <v>172.5</v>
      </c>
      <c r="M1359" s="3">
        <f t="shared" si="330"/>
        <v>456</v>
      </c>
      <c r="N1359" s="55">
        <f t="shared" si="331"/>
        <v>1063.5</v>
      </c>
      <c r="O1359" s="5">
        <v>0</v>
      </c>
      <c r="P1359" s="3">
        <f t="shared" si="332"/>
        <v>3187.5</v>
      </c>
      <c r="Q1359" s="3">
        <f t="shared" si="333"/>
        <v>911.5</v>
      </c>
      <c r="R1359" s="3">
        <f t="shared" si="334"/>
        <v>2301</v>
      </c>
      <c r="S1359" s="57">
        <f t="shared" si="335"/>
        <v>14088.5</v>
      </c>
      <c r="T1359" s="1">
        <v>111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</row>
    <row r="1360" spans="1:168" s="2" customFormat="1" ht="15" customHeight="1" x14ac:dyDescent="0.25">
      <c r="A1360" s="167">
        <v>337</v>
      </c>
      <c r="B1360" s="2" t="s">
        <v>1468</v>
      </c>
      <c r="C1360" s="1" t="s">
        <v>34</v>
      </c>
      <c r="D1360" s="1" t="s">
        <v>1087</v>
      </c>
      <c r="E1360" s="1" t="s">
        <v>1131</v>
      </c>
      <c r="F1360" s="1" t="s">
        <v>32</v>
      </c>
      <c r="G1360" s="3">
        <v>15000</v>
      </c>
      <c r="H1360" s="58">
        <v>0</v>
      </c>
      <c r="I1360" s="3">
        <v>25</v>
      </c>
      <c r="J1360" s="3">
        <f t="shared" si="327"/>
        <v>430.5</v>
      </c>
      <c r="K1360" s="55">
        <f t="shared" si="328"/>
        <v>1065</v>
      </c>
      <c r="L1360" s="55">
        <f t="shared" si="329"/>
        <v>172.5</v>
      </c>
      <c r="M1360" s="3">
        <f t="shared" si="330"/>
        <v>456</v>
      </c>
      <c r="N1360" s="55">
        <f t="shared" si="331"/>
        <v>1063.5</v>
      </c>
      <c r="O1360" s="5">
        <v>1350.12</v>
      </c>
      <c r="P1360" s="3">
        <f t="shared" si="332"/>
        <v>3187.5</v>
      </c>
      <c r="Q1360" s="3">
        <f t="shared" si="333"/>
        <v>2261.62</v>
      </c>
      <c r="R1360" s="3">
        <f t="shared" si="334"/>
        <v>2301</v>
      </c>
      <c r="S1360" s="57">
        <f t="shared" si="335"/>
        <v>12738.380000000001</v>
      </c>
      <c r="T1360" s="1">
        <v>111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</row>
    <row r="1361" spans="1:168" s="2" customFormat="1" ht="15" customHeight="1" x14ac:dyDescent="0.25">
      <c r="A1361" s="167">
        <v>338</v>
      </c>
      <c r="B1361" s="2" t="s">
        <v>1469</v>
      </c>
      <c r="C1361" s="1" t="s">
        <v>34</v>
      </c>
      <c r="D1361" s="1" t="s">
        <v>1087</v>
      </c>
      <c r="E1361" s="1" t="s">
        <v>1131</v>
      </c>
      <c r="F1361" s="1" t="s">
        <v>32</v>
      </c>
      <c r="G1361" s="3">
        <v>15000</v>
      </c>
      <c r="H1361" s="58">
        <v>0</v>
      </c>
      <c r="I1361" s="3">
        <v>25</v>
      </c>
      <c r="J1361" s="3">
        <f t="shared" si="327"/>
        <v>430.5</v>
      </c>
      <c r="K1361" s="55">
        <f t="shared" si="328"/>
        <v>1065</v>
      </c>
      <c r="L1361" s="55">
        <f t="shared" si="329"/>
        <v>172.5</v>
      </c>
      <c r="M1361" s="3">
        <f t="shared" si="330"/>
        <v>456</v>
      </c>
      <c r="N1361" s="55">
        <f t="shared" si="331"/>
        <v>1063.5</v>
      </c>
      <c r="O1361" s="5">
        <v>0</v>
      </c>
      <c r="P1361" s="3">
        <f t="shared" si="332"/>
        <v>3187.5</v>
      </c>
      <c r="Q1361" s="3">
        <f t="shared" si="333"/>
        <v>911.5</v>
      </c>
      <c r="R1361" s="3">
        <f t="shared" si="334"/>
        <v>2301</v>
      </c>
      <c r="S1361" s="57">
        <f t="shared" si="335"/>
        <v>14088.5</v>
      </c>
      <c r="T1361" s="1">
        <v>111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</row>
    <row r="1362" spans="1:168" s="2" customFormat="1" ht="15" customHeight="1" x14ac:dyDescent="0.25">
      <c r="A1362" s="167">
        <v>339</v>
      </c>
      <c r="B1362" s="2" t="s">
        <v>1470</v>
      </c>
      <c r="C1362" s="1" t="s">
        <v>30</v>
      </c>
      <c r="D1362" s="1" t="s">
        <v>1087</v>
      </c>
      <c r="E1362" s="1" t="s">
        <v>1131</v>
      </c>
      <c r="F1362" s="1" t="s">
        <v>32</v>
      </c>
      <c r="G1362" s="3">
        <v>15000</v>
      </c>
      <c r="H1362" s="58">
        <v>0</v>
      </c>
      <c r="I1362" s="3">
        <v>25</v>
      </c>
      <c r="J1362" s="3">
        <f t="shared" si="327"/>
        <v>430.5</v>
      </c>
      <c r="K1362" s="55">
        <f t="shared" si="328"/>
        <v>1065</v>
      </c>
      <c r="L1362" s="55">
        <f t="shared" si="329"/>
        <v>172.5</v>
      </c>
      <c r="M1362" s="3">
        <f t="shared" si="330"/>
        <v>456</v>
      </c>
      <c r="N1362" s="55">
        <f t="shared" si="331"/>
        <v>1063.5</v>
      </c>
      <c r="O1362" s="5">
        <v>1350.12</v>
      </c>
      <c r="P1362" s="3">
        <f t="shared" si="332"/>
        <v>3187.5</v>
      </c>
      <c r="Q1362" s="3">
        <f t="shared" si="333"/>
        <v>2261.62</v>
      </c>
      <c r="R1362" s="3">
        <f t="shared" si="334"/>
        <v>2301</v>
      </c>
      <c r="S1362" s="57">
        <f t="shared" si="335"/>
        <v>12738.380000000001</v>
      </c>
      <c r="T1362" s="1">
        <v>111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</row>
    <row r="1363" spans="1:168" s="2" customFormat="1" ht="15" customHeight="1" x14ac:dyDescent="0.25">
      <c r="A1363" s="167">
        <v>340</v>
      </c>
      <c r="B1363" s="2" t="s">
        <v>1471</v>
      </c>
      <c r="C1363" s="1" t="s">
        <v>30</v>
      </c>
      <c r="D1363" s="1" t="s">
        <v>1087</v>
      </c>
      <c r="E1363" s="1" t="s">
        <v>1131</v>
      </c>
      <c r="F1363" s="1" t="s">
        <v>32</v>
      </c>
      <c r="G1363" s="3">
        <v>15000</v>
      </c>
      <c r="H1363" s="58">
        <v>0</v>
      </c>
      <c r="I1363" s="3">
        <v>25</v>
      </c>
      <c r="J1363" s="3">
        <f t="shared" si="327"/>
        <v>430.5</v>
      </c>
      <c r="K1363" s="55">
        <f t="shared" si="328"/>
        <v>1065</v>
      </c>
      <c r="L1363" s="55">
        <f t="shared" si="329"/>
        <v>172.5</v>
      </c>
      <c r="M1363" s="3">
        <f t="shared" si="330"/>
        <v>456</v>
      </c>
      <c r="N1363" s="55">
        <f t="shared" si="331"/>
        <v>1063.5</v>
      </c>
      <c r="O1363" s="5">
        <v>0</v>
      </c>
      <c r="P1363" s="3">
        <f t="shared" si="332"/>
        <v>3187.5</v>
      </c>
      <c r="Q1363" s="3">
        <f t="shared" si="333"/>
        <v>911.5</v>
      </c>
      <c r="R1363" s="3">
        <f t="shared" si="334"/>
        <v>2301</v>
      </c>
      <c r="S1363" s="57">
        <f t="shared" si="335"/>
        <v>14088.5</v>
      </c>
      <c r="T1363" s="1">
        <v>111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</row>
    <row r="1364" spans="1:168" s="2" customFormat="1" ht="15" customHeight="1" x14ac:dyDescent="0.25">
      <c r="A1364" s="167">
        <v>341</v>
      </c>
      <c r="B1364" s="2" t="s">
        <v>1472</v>
      </c>
      <c r="C1364" s="1" t="s">
        <v>34</v>
      </c>
      <c r="D1364" s="1" t="s">
        <v>1087</v>
      </c>
      <c r="E1364" s="1" t="s">
        <v>1131</v>
      </c>
      <c r="F1364" s="1" t="s">
        <v>32</v>
      </c>
      <c r="G1364" s="3">
        <v>15000</v>
      </c>
      <c r="H1364" s="58">
        <v>0</v>
      </c>
      <c r="I1364" s="3">
        <v>25</v>
      </c>
      <c r="J1364" s="3">
        <f t="shared" si="327"/>
        <v>430.5</v>
      </c>
      <c r="K1364" s="55">
        <f t="shared" si="328"/>
        <v>1065</v>
      </c>
      <c r="L1364" s="55">
        <f t="shared" si="329"/>
        <v>172.5</v>
      </c>
      <c r="M1364" s="3">
        <f t="shared" si="330"/>
        <v>456</v>
      </c>
      <c r="N1364" s="55">
        <f t="shared" si="331"/>
        <v>1063.5</v>
      </c>
      <c r="O1364" s="5">
        <v>0</v>
      </c>
      <c r="P1364" s="3">
        <f t="shared" si="332"/>
        <v>3187.5</v>
      </c>
      <c r="Q1364" s="3">
        <f t="shared" si="333"/>
        <v>911.5</v>
      </c>
      <c r="R1364" s="3">
        <f t="shared" si="334"/>
        <v>2301</v>
      </c>
      <c r="S1364" s="57">
        <f t="shared" si="335"/>
        <v>14088.5</v>
      </c>
      <c r="T1364" s="1">
        <v>111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</row>
    <row r="1365" spans="1:168" s="2" customFormat="1" ht="15" customHeight="1" x14ac:dyDescent="0.25">
      <c r="A1365" s="167">
        <v>342</v>
      </c>
      <c r="B1365" s="2" t="s">
        <v>1473</v>
      </c>
      <c r="C1365" s="1" t="s">
        <v>34</v>
      </c>
      <c r="D1365" s="1" t="s">
        <v>1087</v>
      </c>
      <c r="E1365" s="1" t="s">
        <v>1131</v>
      </c>
      <c r="F1365" s="1" t="s">
        <v>32</v>
      </c>
      <c r="G1365" s="3">
        <v>15000</v>
      </c>
      <c r="H1365" s="58">
        <v>0</v>
      </c>
      <c r="I1365" s="3">
        <v>25</v>
      </c>
      <c r="J1365" s="3">
        <f t="shared" si="327"/>
        <v>430.5</v>
      </c>
      <c r="K1365" s="55">
        <f t="shared" si="328"/>
        <v>1065</v>
      </c>
      <c r="L1365" s="55">
        <f t="shared" si="329"/>
        <v>172.5</v>
      </c>
      <c r="M1365" s="3">
        <f t="shared" si="330"/>
        <v>456</v>
      </c>
      <c r="N1365" s="55">
        <f t="shared" si="331"/>
        <v>1063.5</v>
      </c>
      <c r="O1365" s="5">
        <v>0</v>
      </c>
      <c r="P1365" s="3">
        <f t="shared" si="332"/>
        <v>3187.5</v>
      </c>
      <c r="Q1365" s="3">
        <f t="shared" si="333"/>
        <v>911.5</v>
      </c>
      <c r="R1365" s="3">
        <f t="shared" si="334"/>
        <v>2301</v>
      </c>
      <c r="S1365" s="57">
        <f t="shared" si="335"/>
        <v>14088.5</v>
      </c>
      <c r="T1365" s="1">
        <v>111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</row>
    <row r="1366" spans="1:168" s="2" customFormat="1" ht="15" customHeight="1" x14ac:dyDescent="0.25">
      <c r="A1366" s="167">
        <v>343</v>
      </c>
      <c r="B1366" s="2" t="s">
        <v>1474</v>
      </c>
      <c r="C1366" s="1" t="s">
        <v>34</v>
      </c>
      <c r="D1366" s="1" t="s">
        <v>1087</v>
      </c>
      <c r="E1366" s="1" t="s">
        <v>1131</v>
      </c>
      <c r="F1366" s="1" t="s">
        <v>32</v>
      </c>
      <c r="G1366" s="3">
        <v>15000</v>
      </c>
      <c r="H1366" s="58">
        <v>0</v>
      </c>
      <c r="I1366" s="3">
        <v>25</v>
      </c>
      <c r="J1366" s="3">
        <f t="shared" si="327"/>
        <v>430.5</v>
      </c>
      <c r="K1366" s="55">
        <f t="shared" si="328"/>
        <v>1065</v>
      </c>
      <c r="L1366" s="55">
        <f t="shared" si="329"/>
        <v>172.5</v>
      </c>
      <c r="M1366" s="3">
        <f t="shared" si="330"/>
        <v>456</v>
      </c>
      <c r="N1366" s="55">
        <f t="shared" si="331"/>
        <v>1063.5</v>
      </c>
      <c r="O1366" s="5">
        <v>0</v>
      </c>
      <c r="P1366" s="3">
        <f t="shared" si="332"/>
        <v>3187.5</v>
      </c>
      <c r="Q1366" s="3">
        <f t="shared" si="333"/>
        <v>911.5</v>
      </c>
      <c r="R1366" s="3">
        <f t="shared" si="334"/>
        <v>2301</v>
      </c>
      <c r="S1366" s="57">
        <f t="shared" si="335"/>
        <v>14088.5</v>
      </c>
      <c r="T1366" s="1">
        <v>111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</row>
    <row r="1367" spans="1:168" s="2" customFormat="1" ht="15" customHeight="1" x14ac:dyDescent="0.25">
      <c r="A1367" s="167">
        <v>344</v>
      </c>
      <c r="B1367" s="2" t="s">
        <v>1475</v>
      </c>
      <c r="C1367" s="1" t="s">
        <v>34</v>
      </c>
      <c r="D1367" s="1" t="s">
        <v>1087</v>
      </c>
      <c r="E1367" s="1" t="s">
        <v>1131</v>
      </c>
      <c r="F1367" s="1" t="s">
        <v>32</v>
      </c>
      <c r="G1367" s="3">
        <v>15000</v>
      </c>
      <c r="H1367" s="58">
        <v>0</v>
      </c>
      <c r="I1367" s="3">
        <v>25</v>
      </c>
      <c r="J1367" s="3">
        <f t="shared" ref="J1367:J1430" si="336">+G1367*2.87%</f>
        <v>430.5</v>
      </c>
      <c r="K1367" s="55">
        <f t="shared" ref="K1367:K1430" si="337">+G1367*7.1%</f>
        <v>1065</v>
      </c>
      <c r="L1367" s="55">
        <f t="shared" ref="L1367:L1430" si="338">+G1367*1.15%</f>
        <v>172.5</v>
      </c>
      <c r="M1367" s="3">
        <f t="shared" ref="M1367:M1430" si="339">+G1367*3.04%</f>
        <v>456</v>
      </c>
      <c r="N1367" s="55">
        <f t="shared" ref="N1367:N1430" si="340">+G1367*7.09%</f>
        <v>1063.5</v>
      </c>
      <c r="O1367" s="5">
        <v>0</v>
      </c>
      <c r="P1367" s="3">
        <f t="shared" ref="P1367:P1430" si="341">SUM(J1367:N1367)</f>
        <v>3187.5</v>
      </c>
      <c r="Q1367" s="3">
        <f t="shared" ref="Q1367:Q1430" si="342">H1367+I1367+J1367+M1367+O1367</f>
        <v>911.5</v>
      </c>
      <c r="R1367" s="3">
        <f t="shared" ref="R1367:R1430" si="343">+K1367+L1367+N1367</f>
        <v>2301</v>
      </c>
      <c r="S1367" s="57">
        <f t="shared" ref="S1367:S1430" si="344">+G1367-Q1367</f>
        <v>14088.5</v>
      </c>
      <c r="T1367" s="1">
        <v>111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</row>
    <row r="1368" spans="1:168" s="2" customFormat="1" ht="15" customHeight="1" x14ac:dyDescent="0.25">
      <c r="A1368" s="167">
        <v>345</v>
      </c>
      <c r="B1368" s="122" t="s">
        <v>1476</v>
      </c>
      <c r="C1368" s="1" t="s">
        <v>34</v>
      </c>
      <c r="D1368" s="1" t="s">
        <v>1087</v>
      </c>
      <c r="E1368" s="1" t="s">
        <v>1131</v>
      </c>
      <c r="F1368" s="1" t="s">
        <v>32</v>
      </c>
      <c r="G1368" s="3">
        <v>15000</v>
      </c>
      <c r="H1368" s="58">
        <v>0</v>
      </c>
      <c r="I1368" s="3">
        <v>25</v>
      </c>
      <c r="J1368" s="3">
        <f t="shared" si="336"/>
        <v>430.5</v>
      </c>
      <c r="K1368" s="55">
        <f t="shared" si="337"/>
        <v>1065</v>
      </c>
      <c r="L1368" s="55">
        <f t="shared" si="338"/>
        <v>172.5</v>
      </c>
      <c r="M1368" s="3">
        <f t="shared" si="339"/>
        <v>456</v>
      </c>
      <c r="N1368" s="55">
        <f t="shared" si="340"/>
        <v>1063.5</v>
      </c>
      <c r="O1368" s="5">
        <v>0</v>
      </c>
      <c r="P1368" s="3">
        <f t="shared" si="341"/>
        <v>3187.5</v>
      </c>
      <c r="Q1368" s="3">
        <f t="shared" si="342"/>
        <v>911.5</v>
      </c>
      <c r="R1368" s="3">
        <f t="shared" si="343"/>
        <v>2301</v>
      </c>
      <c r="S1368" s="57">
        <f t="shared" si="344"/>
        <v>14088.5</v>
      </c>
      <c r="T1368" s="1">
        <v>111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</row>
    <row r="1369" spans="1:168" s="2" customFormat="1" ht="15" customHeight="1" x14ac:dyDescent="0.25">
      <c r="A1369" s="167">
        <v>346</v>
      </c>
      <c r="B1369" s="2" t="s">
        <v>1477</v>
      </c>
      <c r="C1369" s="1" t="s">
        <v>34</v>
      </c>
      <c r="D1369" s="1" t="s">
        <v>1087</v>
      </c>
      <c r="E1369" s="1" t="s">
        <v>1131</v>
      </c>
      <c r="F1369" s="1" t="s">
        <v>32</v>
      </c>
      <c r="G1369" s="3">
        <v>15000</v>
      </c>
      <c r="H1369" s="58">
        <v>0</v>
      </c>
      <c r="I1369" s="3">
        <v>25</v>
      </c>
      <c r="J1369" s="3">
        <f t="shared" si="336"/>
        <v>430.5</v>
      </c>
      <c r="K1369" s="55">
        <f t="shared" si="337"/>
        <v>1065</v>
      </c>
      <c r="L1369" s="55">
        <f t="shared" si="338"/>
        <v>172.5</v>
      </c>
      <c r="M1369" s="3">
        <f t="shared" si="339"/>
        <v>456</v>
      </c>
      <c r="N1369" s="55">
        <f t="shared" si="340"/>
        <v>1063.5</v>
      </c>
      <c r="O1369" s="5">
        <v>0</v>
      </c>
      <c r="P1369" s="3">
        <f t="shared" si="341"/>
        <v>3187.5</v>
      </c>
      <c r="Q1369" s="3">
        <f t="shared" si="342"/>
        <v>911.5</v>
      </c>
      <c r="R1369" s="3">
        <f t="shared" si="343"/>
        <v>2301</v>
      </c>
      <c r="S1369" s="57">
        <f t="shared" si="344"/>
        <v>14088.5</v>
      </c>
      <c r="T1369" s="1">
        <v>111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</row>
    <row r="1370" spans="1:168" s="2" customFormat="1" ht="15" customHeight="1" x14ac:dyDescent="0.25">
      <c r="A1370" s="167">
        <v>347</v>
      </c>
      <c r="B1370" s="2" t="s">
        <v>1478</v>
      </c>
      <c r="C1370" s="1" t="s">
        <v>34</v>
      </c>
      <c r="D1370" s="1" t="s">
        <v>1087</v>
      </c>
      <c r="E1370" s="1" t="s">
        <v>1131</v>
      </c>
      <c r="F1370" s="1" t="s">
        <v>32</v>
      </c>
      <c r="G1370" s="3">
        <v>15000</v>
      </c>
      <c r="H1370" s="58">
        <v>0</v>
      </c>
      <c r="I1370" s="3">
        <v>25</v>
      </c>
      <c r="J1370" s="3">
        <f t="shared" si="336"/>
        <v>430.5</v>
      </c>
      <c r="K1370" s="55">
        <f t="shared" si="337"/>
        <v>1065</v>
      </c>
      <c r="L1370" s="55">
        <f t="shared" si="338"/>
        <v>172.5</v>
      </c>
      <c r="M1370" s="3">
        <f t="shared" si="339"/>
        <v>456</v>
      </c>
      <c r="N1370" s="55">
        <f t="shared" si="340"/>
        <v>1063.5</v>
      </c>
      <c r="O1370" s="5">
        <v>0</v>
      </c>
      <c r="P1370" s="3">
        <f t="shared" si="341"/>
        <v>3187.5</v>
      </c>
      <c r="Q1370" s="3">
        <f t="shared" si="342"/>
        <v>911.5</v>
      </c>
      <c r="R1370" s="3">
        <f t="shared" si="343"/>
        <v>2301</v>
      </c>
      <c r="S1370" s="57">
        <f t="shared" si="344"/>
        <v>14088.5</v>
      </c>
      <c r="T1370" s="1">
        <v>111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</row>
    <row r="1371" spans="1:168" s="2" customFormat="1" ht="15" customHeight="1" x14ac:dyDescent="0.25">
      <c r="A1371" s="167">
        <v>348</v>
      </c>
      <c r="B1371" s="122" t="s">
        <v>1479</v>
      </c>
      <c r="C1371" s="1" t="s">
        <v>34</v>
      </c>
      <c r="D1371" s="1" t="s">
        <v>1087</v>
      </c>
      <c r="E1371" s="1" t="s">
        <v>1131</v>
      </c>
      <c r="F1371" s="1" t="s">
        <v>32</v>
      </c>
      <c r="G1371" s="3">
        <v>15000</v>
      </c>
      <c r="H1371" s="58">
        <v>0</v>
      </c>
      <c r="I1371" s="3">
        <v>25</v>
      </c>
      <c r="J1371" s="3">
        <f t="shared" si="336"/>
        <v>430.5</v>
      </c>
      <c r="K1371" s="55">
        <f t="shared" si="337"/>
        <v>1065</v>
      </c>
      <c r="L1371" s="55">
        <f t="shared" si="338"/>
        <v>172.5</v>
      </c>
      <c r="M1371" s="3">
        <f t="shared" si="339"/>
        <v>456</v>
      </c>
      <c r="N1371" s="55">
        <f t="shared" si="340"/>
        <v>1063.5</v>
      </c>
      <c r="O1371" s="5">
        <v>0</v>
      </c>
      <c r="P1371" s="3">
        <f t="shared" si="341"/>
        <v>3187.5</v>
      </c>
      <c r="Q1371" s="3">
        <f t="shared" si="342"/>
        <v>911.5</v>
      </c>
      <c r="R1371" s="3">
        <f t="shared" si="343"/>
        <v>2301</v>
      </c>
      <c r="S1371" s="57">
        <f t="shared" si="344"/>
        <v>14088.5</v>
      </c>
      <c r="T1371" s="1">
        <v>111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</row>
    <row r="1372" spans="1:168" s="2" customFormat="1" ht="15" customHeight="1" x14ac:dyDescent="0.25">
      <c r="A1372" s="167">
        <v>349</v>
      </c>
      <c r="B1372" s="2" t="s">
        <v>1480</v>
      </c>
      <c r="C1372" s="1" t="s">
        <v>34</v>
      </c>
      <c r="D1372" s="1" t="s">
        <v>1087</v>
      </c>
      <c r="E1372" s="1" t="s">
        <v>1131</v>
      </c>
      <c r="F1372" s="1" t="s">
        <v>32</v>
      </c>
      <c r="G1372" s="3">
        <v>15000</v>
      </c>
      <c r="H1372" s="58">
        <v>0</v>
      </c>
      <c r="I1372" s="3">
        <v>25</v>
      </c>
      <c r="J1372" s="3">
        <f t="shared" si="336"/>
        <v>430.5</v>
      </c>
      <c r="K1372" s="55">
        <f t="shared" si="337"/>
        <v>1065</v>
      </c>
      <c r="L1372" s="55">
        <f t="shared" si="338"/>
        <v>172.5</v>
      </c>
      <c r="M1372" s="3">
        <f t="shared" si="339"/>
        <v>456</v>
      </c>
      <c r="N1372" s="55">
        <f t="shared" si="340"/>
        <v>1063.5</v>
      </c>
      <c r="O1372" s="5">
        <v>0</v>
      </c>
      <c r="P1372" s="3">
        <f t="shared" si="341"/>
        <v>3187.5</v>
      </c>
      <c r="Q1372" s="3">
        <f t="shared" si="342"/>
        <v>911.5</v>
      </c>
      <c r="R1372" s="3">
        <f t="shared" si="343"/>
        <v>2301</v>
      </c>
      <c r="S1372" s="57">
        <f t="shared" si="344"/>
        <v>14088.5</v>
      </c>
      <c r="T1372" s="1">
        <v>111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</row>
    <row r="1373" spans="1:168" s="2" customFormat="1" ht="15" customHeight="1" x14ac:dyDescent="0.25">
      <c r="A1373" s="167">
        <v>350</v>
      </c>
      <c r="B1373" s="2" t="s">
        <v>1481</v>
      </c>
      <c r="C1373" s="1" t="s">
        <v>34</v>
      </c>
      <c r="D1373" s="1" t="s">
        <v>1087</v>
      </c>
      <c r="E1373" s="1" t="s">
        <v>1131</v>
      </c>
      <c r="F1373" s="1" t="s">
        <v>32</v>
      </c>
      <c r="G1373" s="3">
        <v>15000</v>
      </c>
      <c r="H1373" s="58">
        <v>0</v>
      </c>
      <c r="I1373" s="3">
        <v>25</v>
      </c>
      <c r="J1373" s="3">
        <f t="shared" si="336"/>
        <v>430.5</v>
      </c>
      <c r="K1373" s="55">
        <f t="shared" si="337"/>
        <v>1065</v>
      </c>
      <c r="L1373" s="55">
        <f t="shared" si="338"/>
        <v>172.5</v>
      </c>
      <c r="M1373" s="3">
        <f t="shared" si="339"/>
        <v>456</v>
      </c>
      <c r="N1373" s="55">
        <f t="shared" si="340"/>
        <v>1063.5</v>
      </c>
      <c r="O1373" s="5">
        <v>0</v>
      </c>
      <c r="P1373" s="3">
        <f t="shared" si="341"/>
        <v>3187.5</v>
      </c>
      <c r="Q1373" s="3">
        <f t="shared" si="342"/>
        <v>911.5</v>
      </c>
      <c r="R1373" s="3">
        <f t="shared" si="343"/>
        <v>2301</v>
      </c>
      <c r="S1373" s="57">
        <f t="shared" si="344"/>
        <v>14088.5</v>
      </c>
      <c r="T1373" s="1">
        <v>111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</row>
    <row r="1374" spans="1:168" s="2" customFormat="1" ht="15" customHeight="1" x14ac:dyDescent="0.25">
      <c r="A1374" s="167">
        <v>351</v>
      </c>
      <c r="B1374" s="122" t="s">
        <v>1482</v>
      </c>
      <c r="C1374" s="1" t="s">
        <v>34</v>
      </c>
      <c r="D1374" s="1" t="s">
        <v>1087</v>
      </c>
      <c r="E1374" s="1" t="s">
        <v>1131</v>
      </c>
      <c r="F1374" s="1" t="s">
        <v>32</v>
      </c>
      <c r="G1374" s="3">
        <v>15000</v>
      </c>
      <c r="H1374" s="58">
        <v>0</v>
      </c>
      <c r="I1374" s="3">
        <v>25</v>
      </c>
      <c r="J1374" s="3">
        <f t="shared" si="336"/>
        <v>430.5</v>
      </c>
      <c r="K1374" s="55">
        <f t="shared" si="337"/>
        <v>1065</v>
      </c>
      <c r="L1374" s="55">
        <f t="shared" si="338"/>
        <v>172.5</v>
      </c>
      <c r="M1374" s="3">
        <f t="shared" si="339"/>
        <v>456</v>
      </c>
      <c r="N1374" s="55">
        <f t="shared" si="340"/>
        <v>1063.5</v>
      </c>
      <c r="O1374" s="5">
        <v>0</v>
      </c>
      <c r="P1374" s="3">
        <f t="shared" si="341"/>
        <v>3187.5</v>
      </c>
      <c r="Q1374" s="3">
        <f t="shared" si="342"/>
        <v>911.5</v>
      </c>
      <c r="R1374" s="3">
        <f t="shared" si="343"/>
        <v>2301</v>
      </c>
      <c r="S1374" s="57">
        <f t="shared" si="344"/>
        <v>14088.5</v>
      </c>
      <c r="T1374" s="1">
        <v>111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</row>
    <row r="1375" spans="1:168" s="2" customFormat="1" ht="15" customHeight="1" x14ac:dyDescent="0.25">
      <c r="A1375" s="167">
        <v>352</v>
      </c>
      <c r="B1375" s="2" t="s">
        <v>1483</v>
      </c>
      <c r="C1375" s="1" t="s">
        <v>34</v>
      </c>
      <c r="D1375" s="1" t="s">
        <v>1087</v>
      </c>
      <c r="E1375" s="1" t="s">
        <v>1131</v>
      </c>
      <c r="F1375" s="1" t="s">
        <v>32</v>
      </c>
      <c r="G1375" s="3">
        <v>15000</v>
      </c>
      <c r="H1375" s="58">
        <v>0</v>
      </c>
      <c r="I1375" s="3">
        <v>25</v>
      </c>
      <c r="J1375" s="3">
        <f t="shared" si="336"/>
        <v>430.5</v>
      </c>
      <c r="K1375" s="55">
        <f t="shared" si="337"/>
        <v>1065</v>
      </c>
      <c r="L1375" s="55">
        <f t="shared" si="338"/>
        <v>172.5</v>
      </c>
      <c r="M1375" s="3">
        <f t="shared" si="339"/>
        <v>456</v>
      </c>
      <c r="N1375" s="55">
        <f t="shared" si="340"/>
        <v>1063.5</v>
      </c>
      <c r="O1375" s="5">
        <v>0</v>
      </c>
      <c r="P1375" s="3">
        <f t="shared" si="341"/>
        <v>3187.5</v>
      </c>
      <c r="Q1375" s="3">
        <f t="shared" si="342"/>
        <v>911.5</v>
      </c>
      <c r="R1375" s="3">
        <f t="shared" si="343"/>
        <v>2301</v>
      </c>
      <c r="S1375" s="57">
        <f t="shared" si="344"/>
        <v>14088.5</v>
      </c>
      <c r="T1375" s="1">
        <v>111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</row>
    <row r="1376" spans="1:168" s="2" customFormat="1" ht="15" customHeight="1" x14ac:dyDescent="0.25">
      <c r="A1376" s="167">
        <v>353</v>
      </c>
      <c r="B1376" s="2" t="s">
        <v>1484</v>
      </c>
      <c r="C1376" s="1" t="s">
        <v>34</v>
      </c>
      <c r="D1376" s="1" t="s">
        <v>1087</v>
      </c>
      <c r="E1376" s="1" t="s">
        <v>1131</v>
      </c>
      <c r="F1376" s="1" t="s">
        <v>32</v>
      </c>
      <c r="G1376" s="3">
        <v>15000</v>
      </c>
      <c r="H1376" s="58">
        <v>0</v>
      </c>
      <c r="I1376" s="3">
        <v>25</v>
      </c>
      <c r="J1376" s="3">
        <f t="shared" si="336"/>
        <v>430.5</v>
      </c>
      <c r="K1376" s="55">
        <f t="shared" si="337"/>
        <v>1065</v>
      </c>
      <c r="L1376" s="55">
        <f t="shared" si="338"/>
        <v>172.5</v>
      </c>
      <c r="M1376" s="3">
        <f t="shared" si="339"/>
        <v>456</v>
      </c>
      <c r="N1376" s="55">
        <f t="shared" si="340"/>
        <v>1063.5</v>
      </c>
      <c r="O1376" s="5">
        <v>0</v>
      </c>
      <c r="P1376" s="3">
        <f t="shared" si="341"/>
        <v>3187.5</v>
      </c>
      <c r="Q1376" s="3">
        <f t="shared" si="342"/>
        <v>911.5</v>
      </c>
      <c r="R1376" s="3">
        <f t="shared" si="343"/>
        <v>2301</v>
      </c>
      <c r="S1376" s="57">
        <f t="shared" si="344"/>
        <v>14088.5</v>
      </c>
      <c r="T1376" s="1">
        <v>111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</row>
    <row r="1377" spans="1:168" s="2" customFormat="1" ht="15" customHeight="1" x14ac:dyDescent="0.25">
      <c r="A1377" s="167">
        <v>354</v>
      </c>
      <c r="B1377" s="109" t="s">
        <v>1485</v>
      </c>
      <c r="C1377" s="1" t="s">
        <v>34</v>
      </c>
      <c r="D1377" s="1" t="s">
        <v>1087</v>
      </c>
      <c r="E1377" s="1" t="s">
        <v>1131</v>
      </c>
      <c r="F1377" s="1" t="s">
        <v>32</v>
      </c>
      <c r="G1377" s="3">
        <v>15000</v>
      </c>
      <c r="H1377" s="58">
        <v>0</v>
      </c>
      <c r="I1377" s="3">
        <v>25</v>
      </c>
      <c r="J1377" s="3">
        <f t="shared" si="336"/>
        <v>430.5</v>
      </c>
      <c r="K1377" s="55">
        <f t="shared" si="337"/>
        <v>1065</v>
      </c>
      <c r="L1377" s="55">
        <f t="shared" si="338"/>
        <v>172.5</v>
      </c>
      <c r="M1377" s="3">
        <f t="shared" si="339"/>
        <v>456</v>
      </c>
      <c r="N1377" s="55">
        <f t="shared" si="340"/>
        <v>1063.5</v>
      </c>
      <c r="O1377" s="5">
        <v>0</v>
      </c>
      <c r="P1377" s="3">
        <f t="shared" si="341"/>
        <v>3187.5</v>
      </c>
      <c r="Q1377" s="3">
        <f t="shared" si="342"/>
        <v>911.5</v>
      </c>
      <c r="R1377" s="3">
        <f t="shared" si="343"/>
        <v>2301</v>
      </c>
      <c r="S1377" s="57">
        <f t="shared" si="344"/>
        <v>14088.5</v>
      </c>
      <c r="T1377" s="1">
        <v>111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</row>
    <row r="1378" spans="1:168" s="2" customFormat="1" ht="15" customHeight="1" x14ac:dyDescent="0.25">
      <c r="A1378" s="167">
        <v>355</v>
      </c>
      <c r="B1378" s="2" t="s">
        <v>1486</v>
      </c>
      <c r="C1378" s="1" t="s">
        <v>34</v>
      </c>
      <c r="D1378" s="1" t="s">
        <v>1087</v>
      </c>
      <c r="E1378" s="1" t="s">
        <v>1131</v>
      </c>
      <c r="F1378" s="1" t="s">
        <v>32</v>
      </c>
      <c r="G1378" s="3">
        <v>15000</v>
      </c>
      <c r="H1378" s="58">
        <v>0</v>
      </c>
      <c r="I1378" s="3">
        <v>25</v>
      </c>
      <c r="J1378" s="3">
        <f t="shared" si="336"/>
        <v>430.5</v>
      </c>
      <c r="K1378" s="55">
        <f t="shared" si="337"/>
        <v>1065</v>
      </c>
      <c r="L1378" s="55">
        <f t="shared" si="338"/>
        <v>172.5</v>
      </c>
      <c r="M1378" s="3">
        <f t="shared" si="339"/>
        <v>456</v>
      </c>
      <c r="N1378" s="55">
        <f t="shared" si="340"/>
        <v>1063.5</v>
      </c>
      <c r="O1378" s="5">
        <v>0</v>
      </c>
      <c r="P1378" s="3">
        <f t="shared" si="341"/>
        <v>3187.5</v>
      </c>
      <c r="Q1378" s="3">
        <f t="shared" si="342"/>
        <v>911.5</v>
      </c>
      <c r="R1378" s="3">
        <f t="shared" si="343"/>
        <v>2301</v>
      </c>
      <c r="S1378" s="57">
        <f t="shared" si="344"/>
        <v>14088.5</v>
      </c>
      <c r="T1378" s="1">
        <v>111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</row>
    <row r="1379" spans="1:168" s="2" customFormat="1" ht="15" customHeight="1" x14ac:dyDescent="0.25">
      <c r="A1379" s="167">
        <v>356</v>
      </c>
      <c r="B1379" s="122" t="s">
        <v>1487</v>
      </c>
      <c r="C1379" s="1" t="s">
        <v>34</v>
      </c>
      <c r="D1379" s="1" t="s">
        <v>1087</v>
      </c>
      <c r="E1379" s="1" t="s">
        <v>1131</v>
      </c>
      <c r="F1379" s="1" t="s">
        <v>32</v>
      </c>
      <c r="G1379" s="3">
        <v>15000</v>
      </c>
      <c r="H1379" s="58">
        <v>0</v>
      </c>
      <c r="I1379" s="3">
        <v>25</v>
      </c>
      <c r="J1379" s="3">
        <f t="shared" si="336"/>
        <v>430.5</v>
      </c>
      <c r="K1379" s="55">
        <f t="shared" si="337"/>
        <v>1065</v>
      </c>
      <c r="L1379" s="55">
        <f t="shared" si="338"/>
        <v>172.5</v>
      </c>
      <c r="M1379" s="3">
        <f t="shared" si="339"/>
        <v>456</v>
      </c>
      <c r="N1379" s="55">
        <f t="shared" si="340"/>
        <v>1063.5</v>
      </c>
      <c r="O1379" s="5">
        <v>0</v>
      </c>
      <c r="P1379" s="3">
        <f t="shared" si="341"/>
        <v>3187.5</v>
      </c>
      <c r="Q1379" s="3">
        <f t="shared" si="342"/>
        <v>911.5</v>
      </c>
      <c r="R1379" s="3">
        <f t="shared" si="343"/>
        <v>2301</v>
      </c>
      <c r="S1379" s="57">
        <f t="shared" si="344"/>
        <v>14088.5</v>
      </c>
      <c r="T1379" s="1">
        <v>111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</row>
    <row r="1380" spans="1:168" s="2" customFormat="1" ht="15" customHeight="1" x14ac:dyDescent="0.25">
      <c r="A1380" s="167">
        <v>357</v>
      </c>
      <c r="B1380" s="122" t="s">
        <v>1488</v>
      </c>
      <c r="C1380" s="1" t="s">
        <v>34</v>
      </c>
      <c r="D1380" s="1" t="s">
        <v>1087</v>
      </c>
      <c r="E1380" s="1" t="s">
        <v>1131</v>
      </c>
      <c r="F1380" s="1" t="s">
        <v>32</v>
      </c>
      <c r="G1380" s="3">
        <v>15000</v>
      </c>
      <c r="H1380" s="58">
        <v>0</v>
      </c>
      <c r="I1380" s="3">
        <v>25</v>
      </c>
      <c r="J1380" s="3">
        <f t="shared" si="336"/>
        <v>430.5</v>
      </c>
      <c r="K1380" s="55">
        <f t="shared" si="337"/>
        <v>1065</v>
      </c>
      <c r="L1380" s="55">
        <f t="shared" si="338"/>
        <v>172.5</v>
      </c>
      <c r="M1380" s="3">
        <f t="shared" si="339"/>
        <v>456</v>
      </c>
      <c r="N1380" s="55">
        <f t="shared" si="340"/>
        <v>1063.5</v>
      </c>
      <c r="O1380" s="5">
        <v>0</v>
      </c>
      <c r="P1380" s="3">
        <f t="shared" si="341"/>
        <v>3187.5</v>
      </c>
      <c r="Q1380" s="3">
        <f t="shared" si="342"/>
        <v>911.5</v>
      </c>
      <c r="R1380" s="3">
        <f t="shared" si="343"/>
        <v>2301</v>
      </c>
      <c r="S1380" s="57">
        <f t="shared" si="344"/>
        <v>14088.5</v>
      </c>
      <c r="T1380" s="1">
        <v>111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</row>
    <row r="1381" spans="1:168" s="2" customFormat="1" ht="15" customHeight="1" x14ac:dyDescent="0.25">
      <c r="A1381" s="167">
        <v>358</v>
      </c>
      <c r="B1381" s="2" t="s">
        <v>1489</v>
      </c>
      <c r="C1381" s="1" t="s">
        <v>34</v>
      </c>
      <c r="D1381" s="1" t="s">
        <v>1087</v>
      </c>
      <c r="E1381" s="1" t="s">
        <v>1131</v>
      </c>
      <c r="F1381" s="1" t="s">
        <v>32</v>
      </c>
      <c r="G1381" s="3">
        <v>15000</v>
      </c>
      <c r="H1381" s="58">
        <v>0</v>
      </c>
      <c r="I1381" s="3">
        <v>25</v>
      </c>
      <c r="J1381" s="3">
        <f t="shared" si="336"/>
        <v>430.5</v>
      </c>
      <c r="K1381" s="55">
        <f t="shared" si="337"/>
        <v>1065</v>
      </c>
      <c r="L1381" s="55">
        <f t="shared" si="338"/>
        <v>172.5</v>
      </c>
      <c r="M1381" s="3">
        <f t="shared" si="339"/>
        <v>456</v>
      </c>
      <c r="N1381" s="55">
        <f t="shared" si="340"/>
        <v>1063.5</v>
      </c>
      <c r="O1381" s="5">
        <v>2700.24</v>
      </c>
      <c r="P1381" s="3">
        <f t="shared" si="341"/>
        <v>3187.5</v>
      </c>
      <c r="Q1381" s="3">
        <f t="shared" si="342"/>
        <v>3611.74</v>
      </c>
      <c r="R1381" s="3">
        <f t="shared" si="343"/>
        <v>2301</v>
      </c>
      <c r="S1381" s="57">
        <f t="shared" si="344"/>
        <v>11388.26</v>
      </c>
      <c r="T1381" s="1">
        <v>111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</row>
    <row r="1382" spans="1:168" s="2" customFormat="1" ht="15" customHeight="1" x14ac:dyDescent="0.25">
      <c r="A1382" s="167">
        <v>359</v>
      </c>
      <c r="B1382" s="2" t="s">
        <v>1490</v>
      </c>
      <c r="C1382" s="1" t="s">
        <v>34</v>
      </c>
      <c r="D1382" s="1" t="s">
        <v>1087</v>
      </c>
      <c r="E1382" s="1" t="s">
        <v>1131</v>
      </c>
      <c r="F1382" s="1" t="s">
        <v>32</v>
      </c>
      <c r="G1382" s="3">
        <v>15000</v>
      </c>
      <c r="H1382" s="58">
        <v>0</v>
      </c>
      <c r="I1382" s="3">
        <v>25</v>
      </c>
      <c r="J1382" s="3">
        <f t="shared" si="336"/>
        <v>430.5</v>
      </c>
      <c r="K1382" s="55">
        <f t="shared" si="337"/>
        <v>1065</v>
      </c>
      <c r="L1382" s="55">
        <f t="shared" si="338"/>
        <v>172.5</v>
      </c>
      <c r="M1382" s="3">
        <f t="shared" si="339"/>
        <v>456</v>
      </c>
      <c r="N1382" s="55">
        <f t="shared" si="340"/>
        <v>1063.5</v>
      </c>
      <c r="O1382" s="5">
        <v>0</v>
      </c>
      <c r="P1382" s="3">
        <f t="shared" si="341"/>
        <v>3187.5</v>
      </c>
      <c r="Q1382" s="3">
        <f t="shared" si="342"/>
        <v>911.5</v>
      </c>
      <c r="R1382" s="3">
        <f t="shared" si="343"/>
        <v>2301</v>
      </c>
      <c r="S1382" s="57">
        <f t="shared" si="344"/>
        <v>14088.5</v>
      </c>
      <c r="T1382" s="1">
        <v>111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</row>
    <row r="1383" spans="1:168" s="2" customFormat="1" ht="15" customHeight="1" x14ac:dyDescent="0.25">
      <c r="A1383" s="167">
        <v>360</v>
      </c>
      <c r="B1383" s="109" t="s">
        <v>1491</v>
      </c>
      <c r="C1383" s="1" t="s">
        <v>34</v>
      </c>
      <c r="D1383" s="1" t="s">
        <v>1087</v>
      </c>
      <c r="E1383" s="1" t="s">
        <v>1131</v>
      </c>
      <c r="F1383" s="1" t="s">
        <v>32</v>
      </c>
      <c r="G1383" s="3">
        <v>15000</v>
      </c>
      <c r="H1383" s="58">
        <v>0</v>
      </c>
      <c r="I1383" s="3">
        <v>25</v>
      </c>
      <c r="J1383" s="3">
        <f t="shared" si="336"/>
        <v>430.5</v>
      </c>
      <c r="K1383" s="55">
        <f t="shared" si="337"/>
        <v>1065</v>
      </c>
      <c r="L1383" s="55">
        <f t="shared" si="338"/>
        <v>172.5</v>
      </c>
      <c r="M1383" s="3">
        <f t="shared" si="339"/>
        <v>456</v>
      </c>
      <c r="N1383" s="55">
        <f t="shared" si="340"/>
        <v>1063.5</v>
      </c>
      <c r="O1383" s="5">
        <v>0</v>
      </c>
      <c r="P1383" s="3">
        <f t="shared" si="341"/>
        <v>3187.5</v>
      </c>
      <c r="Q1383" s="3">
        <f t="shared" si="342"/>
        <v>911.5</v>
      </c>
      <c r="R1383" s="3">
        <f t="shared" si="343"/>
        <v>2301</v>
      </c>
      <c r="S1383" s="57">
        <f t="shared" si="344"/>
        <v>14088.5</v>
      </c>
      <c r="T1383" s="1">
        <v>111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</row>
    <row r="1384" spans="1:168" s="2" customFormat="1" ht="15" customHeight="1" x14ac:dyDescent="0.25">
      <c r="A1384" s="167">
        <v>361</v>
      </c>
      <c r="B1384" s="2" t="s">
        <v>1492</v>
      </c>
      <c r="C1384" s="1" t="s">
        <v>34</v>
      </c>
      <c r="D1384" s="1" t="s">
        <v>1087</v>
      </c>
      <c r="E1384" s="1" t="s">
        <v>1131</v>
      </c>
      <c r="F1384" s="1" t="s">
        <v>32</v>
      </c>
      <c r="G1384" s="3">
        <v>15000</v>
      </c>
      <c r="H1384" s="58">
        <v>0</v>
      </c>
      <c r="I1384" s="3">
        <v>25</v>
      </c>
      <c r="J1384" s="3">
        <f t="shared" si="336"/>
        <v>430.5</v>
      </c>
      <c r="K1384" s="55">
        <f t="shared" si="337"/>
        <v>1065</v>
      </c>
      <c r="L1384" s="55">
        <f t="shared" si="338"/>
        <v>172.5</v>
      </c>
      <c r="M1384" s="3">
        <f t="shared" si="339"/>
        <v>456</v>
      </c>
      <c r="N1384" s="55">
        <f t="shared" si="340"/>
        <v>1063.5</v>
      </c>
      <c r="O1384" s="5">
        <v>0</v>
      </c>
      <c r="P1384" s="3">
        <f t="shared" si="341"/>
        <v>3187.5</v>
      </c>
      <c r="Q1384" s="3">
        <f t="shared" si="342"/>
        <v>911.5</v>
      </c>
      <c r="R1384" s="3">
        <f t="shared" si="343"/>
        <v>2301</v>
      </c>
      <c r="S1384" s="57">
        <f t="shared" si="344"/>
        <v>14088.5</v>
      </c>
      <c r="T1384" s="1">
        <v>111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</row>
    <row r="1385" spans="1:168" s="2" customFormat="1" ht="15" customHeight="1" x14ac:dyDescent="0.25">
      <c r="A1385" s="167">
        <v>362</v>
      </c>
      <c r="B1385" s="122" t="s">
        <v>1493</v>
      </c>
      <c r="C1385" s="1" t="s">
        <v>34</v>
      </c>
      <c r="D1385" s="1" t="s">
        <v>1087</v>
      </c>
      <c r="E1385" s="1" t="s">
        <v>1131</v>
      </c>
      <c r="F1385" s="1" t="s">
        <v>32</v>
      </c>
      <c r="G1385" s="3">
        <v>15000</v>
      </c>
      <c r="H1385" s="58">
        <v>0</v>
      </c>
      <c r="I1385" s="3">
        <v>25</v>
      </c>
      <c r="J1385" s="3">
        <f t="shared" si="336"/>
        <v>430.5</v>
      </c>
      <c r="K1385" s="55">
        <f t="shared" si="337"/>
        <v>1065</v>
      </c>
      <c r="L1385" s="55">
        <f t="shared" si="338"/>
        <v>172.5</v>
      </c>
      <c r="M1385" s="3">
        <f t="shared" si="339"/>
        <v>456</v>
      </c>
      <c r="N1385" s="55">
        <f t="shared" si="340"/>
        <v>1063.5</v>
      </c>
      <c r="O1385" s="5">
        <v>0</v>
      </c>
      <c r="P1385" s="3">
        <f t="shared" si="341"/>
        <v>3187.5</v>
      </c>
      <c r="Q1385" s="3">
        <f t="shared" si="342"/>
        <v>911.5</v>
      </c>
      <c r="R1385" s="3">
        <f t="shared" si="343"/>
        <v>2301</v>
      </c>
      <c r="S1385" s="57">
        <f t="shared" si="344"/>
        <v>14088.5</v>
      </c>
      <c r="T1385" s="1">
        <v>111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</row>
    <row r="1386" spans="1:168" s="2" customFormat="1" ht="15" customHeight="1" x14ac:dyDescent="0.25">
      <c r="A1386" s="167">
        <v>363</v>
      </c>
      <c r="B1386" s="2" t="s">
        <v>1494</v>
      </c>
      <c r="C1386" s="1" t="s">
        <v>34</v>
      </c>
      <c r="D1386" s="1" t="s">
        <v>1087</v>
      </c>
      <c r="E1386" s="1" t="s">
        <v>1131</v>
      </c>
      <c r="F1386" s="1" t="s">
        <v>32</v>
      </c>
      <c r="G1386" s="3">
        <v>15000</v>
      </c>
      <c r="H1386" s="58">
        <v>0</v>
      </c>
      <c r="I1386" s="3">
        <v>25</v>
      </c>
      <c r="J1386" s="3">
        <f t="shared" si="336"/>
        <v>430.5</v>
      </c>
      <c r="K1386" s="55">
        <f t="shared" si="337"/>
        <v>1065</v>
      </c>
      <c r="L1386" s="55">
        <f t="shared" si="338"/>
        <v>172.5</v>
      </c>
      <c r="M1386" s="3">
        <f t="shared" si="339"/>
        <v>456</v>
      </c>
      <c r="N1386" s="55">
        <f t="shared" si="340"/>
        <v>1063.5</v>
      </c>
      <c r="O1386" s="5">
        <v>0</v>
      </c>
      <c r="P1386" s="3">
        <f t="shared" si="341"/>
        <v>3187.5</v>
      </c>
      <c r="Q1386" s="3">
        <f t="shared" si="342"/>
        <v>911.5</v>
      </c>
      <c r="R1386" s="3">
        <f t="shared" si="343"/>
        <v>2301</v>
      </c>
      <c r="S1386" s="57">
        <f t="shared" si="344"/>
        <v>14088.5</v>
      </c>
      <c r="T1386" s="1">
        <v>111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</row>
    <row r="1387" spans="1:168" s="2" customFormat="1" ht="15" customHeight="1" x14ac:dyDescent="0.25">
      <c r="A1387" s="167">
        <v>364</v>
      </c>
      <c r="B1387" s="2" t="s">
        <v>1495</v>
      </c>
      <c r="C1387" s="1" t="s">
        <v>34</v>
      </c>
      <c r="D1387" s="1" t="s">
        <v>1087</v>
      </c>
      <c r="E1387" s="1" t="s">
        <v>1131</v>
      </c>
      <c r="F1387" s="1" t="s">
        <v>32</v>
      </c>
      <c r="G1387" s="3">
        <v>15000</v>
      </c>
      <c r="H1387" s="58">
        <v>0</v>
      </c>
      <c r="I1387" s="3">
        <v>25</v>
      </c>
      <c r="J1387" s="3">
        <f t="shared" si="336"/>
        <v>430.5</v>
      </c>
      <c r="K1387" s="55">
        <f t="shared" si="337"/>
        <v>1065</v>
      </c>
      <c r="L1387" s="55">
        <f t="shared" si="338"/>
        <v>172.5</v>
      </c>
      <c r="M1387" s="3">
        <f t="shared" si="339"/>
        <v>456</v>
      </c>
      <c r="N1387" s="55">
        <f t="shared" si="340"/>
        <v>1063.5</v>
      </c>
      <c r="O1387" s="5">
        <v>0</v>
      </c>
      <c r="P1387" s="3">
        <f t="shared" si="341"/>
        <v>3187.5</v>
      </c>
      <c r="Q1387" s="3">
        <f t="shared" si="342"/>
        <v>911.5</v>
      </c>
      <c r="R1387" s="3">
        <f t="shared" si="343"/>
        <v>2301</v>
      </c>
      <c r="S1387" s="57">
        <f t="shared" si="344"/>
        <v>14088.5</v>
      </c>
      <c r="T1387" s="1">
        <v>111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</row>
    <row r="1388" spans="1:168" s="2" customFormat="1" ht="15" customHeight="1" x14ac:dyDescent="0.25">
      <c r="A1388" s="167">
        <v>365</v>
      </c>
      <c r="B1388" s="2" t="s">
        <v>1496</v>
      </c>
      <c r="C1388" s="1" t="s">
        <v>34</v>
      </c>
      <c r="D1388" s="1" t="s">
        <v>1087</v>
      </c>
      <c r="E1388" s="1" t="s">
        <v>1131</v>
      </c>
      <c r="F1388" s="1" t="s">
        <v>32</v>
      </c>
      <c r="G1388" s="3">
        <v>15000</v>
      </c>
      <c r="H1388" s="58">
        <v>0</v>
      </c>
      <c r="I1388" s="3">
        <v>25</v>
      </c>
      <c r="J1388" s="3">
        <f t="shared" si="336"/>
        <v>430.5</v>
      </c>
      <c r="K1388" s="55">
        <f t="shared" si="337"/>
        <v>1065</v>
      </c>
      <c r="L1388" s="55">
        <f t="shared" si="338"/>
        <v>172.5</v>
      </c>
      <c r="M1388" s="3">
        <f t="shared" si="339"/>
        <v>456</v>
      </c>
      <c r="N1388" s="55">
        <f t="shared" si="340"/>
        <v>1063.5</v>
      </c>
      <c r="O1388" s="5">
        <v>0</v>
      </c>
      <c r="P1388" s="3">
        <f t="shared" si="341"/>
        <v>3187.5</v>
      </c>
      <c r="Q1388" s="3">
        <f t="shared" si="342"/>
        <v>911.5</v>
      </c>
      <c r="R1388" s="3">
        <f t="shared" si="343"/>
        <v>2301</v>
      </c>
      <c r="S1388" s="57">
        <f t="shared" si="344"/>
        <v>14088.5</v>
      </c>
      <c r="T1388" s="1">
        <v>111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</row>
    <row r="1389" spans="1:168" s="2" customFormat="1" ht="15" customHeight="1" x14ac:dyDescent="0.25">
      <c r="A1389" s="167">
        <v>366</v>
      </c>
      <c r="B1389" s="2" t="s">
        <v>1497</v>
      </c>
      <c r="C1389" s="1" t="s">
        <v>34</v>
      </c>
      <c r="D1389" s="1" t="s">
        <v>1087</v>
      </c>
      <c r="E1389" s="1" t="s">
        <v>1131</v>
      </c>
      <c r="F1389" s="1" t="s">
        <v>32</v>
      </c>
      <c r="G1389" s="3">
        <v>15000</v>
      </c>
      <c r="H1389" s="58">
        <v>0</v>
      </c>
      <c r="I1389" s="3">
        <v>25</v>
      </c>
      <c r="J1389" s="3">
        <f t="shared" si="336"/>
        <v>430.5</v>
      </c>
      <c r="K1389" s="55">
        <f t="shared" si="337"/>
        <v>1065</v>
      </c>
      <c r="L1389" s="55">
        <f t="shared" si="338"/>
        <v>172.5</v>
      </c>
      <c r="M1389" s="3">
        <f t="shared" si="339"/>
        <v>456</v>
      </c>
      <c r="N1389" s="55">
        <f t="shared" si="340"/>
        <v>1063.5</v>
      </c>
      <c r="O1389" s="5">
        <v>1350.12</v>
      </c>
      <c r="P1389" s="3">
        <f t="shared" si="341"/>
        <v>3187.5</v>
      </c>
      <c r="Q1389" s="3">
        <f t="shared" si="342"/>
        <v>2261.62</v>
      </c>
      <c r="R1389" s="3">
        <f t="shared" si="343"/>
        <v>2301</v>
      </c>
      <c r="S1389" s="57">
        <f t="shared" si="344"/>
        <v>12738.380000000001</v>
      </c>
      <c r="T1389" s="1">
        <v>111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</row>
    <row r="1390" spans="1:168" s="2" customFormat="1" ht="15" customHeight="1" x14ac:dyDescent="0.25">
      <c r="A1390" s="167">
        <v>367</v>
      </c>
      <c r="B1390" s="2" t="s">
        <v>1498</v>
      </c>
      <c r="C1390" s="1" t="s">
        <v>34</v>
      </c>
      <c r="D1390" s="1" t="s">
        <v>1087</v>
      </c>
      <c r="E1390" s="1" t="s">
        <v>1131</v>
      </c>
      <c r="F1390" s="1" t="s">
        <v>32</v>
      </c>
      <c r="G1390" s="3">
        <v>15000</v>
      </c>
      <c r="H1390" s="58">
        <v>0</v>
      </c>
      <c r="I1390" s="3">
        <v>25</v>
      </c>
      <c r="J1390" s="3">
        <f t="shared" si="336"/>
        <v>430.5</v>
      </c>
      <c r="K1390" s="55">
        <f t="shared" si="337"/>
        <v>1065</v>
      </c>
      <c r="L1390" s="55">
        <f t="shared" si="338"/>
        <v>172.5</v>
      </c>
      <c r="M1390" s="3">
        <f t="shared" si="339"/>
        <v>456</v>
      </c>
      <c r="N1390" s="55">
        <f t="shared" si="340"/>
        <v>1063.5</v>
      </c>
      <c r="O1390" s="5">
        <v>0</v>
      </c>
      <c r="P1390" s="3">
        <f t="shared" si="341"/>
        <v>3187.5</v>
      </c>
      <c r="Q1390" s="3">
        <f t="shared" si="342"/>
        <v>911.5</v>
      </c>
      <c r="R1390" s="3">
        <f t="shared" si="343"/>
        <v>2301</v>
      </c>
      <c r="S1390" s="57">
        <f t="shared" si="344"/>
        <v>14088.5</v>
      </c>
      <c r="T1390" s="1">
        <v>111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</row>
    <row r="1391" spans="1:168" s="2" customFormat="1" ht="15" customHeight="1" x14ac:dyDescent="0.25">
      <c r="A1391" s="167">
        <v>368</v>
      </c>
      <c r="B1391" s="122" t="s">
        <v>1499</v>
      </c>
      <c r="C1391" s="1" t="s">
        <v>34</v>
      </c>
      <c r="D1391" s="1" t="s">
        <v>1087</v>
      </c>
      <c r="E1391" s="1" t="s">
        <v>1131</v>
      </c>
      <c r="F1391" s="1" t="s">
        <v>32</v>
      </c>
      <c r="G1391" s="3">
        <v>15000</v>
      </c>
      <c r="H1391" s="58">
        <v>0</v>
      </c>
      <c r="I1391" s="3">
        <v>25</v>
      </c>
      <c r="J1391" s="3">
        <f t="shared" si="336"/>
        <v>430.5</v>
      </c>
      <c r="K1391" s="55">
        <f t="shared" si="337"/>
        <v>1065</v>
      </c>
      <c r="L1391" s="55">
        <f t="shared" si="338"/>
        <v>172.5</v>
      </c>
      <c r="M1391" s="3">
        <f t="shared" si="339"/>
        <v>456</v>
      </c>
      <c r="N1391" s="55">
        <f t="shared" si="340"/>
        <v>1063.5</v>
      </c>
      <c r="O1391" s="5">
        <v>0</v>
      </c>
      <c r="P1391" s="3">
        <f t="shared" si="341"/>
        <v>3187.5</v>
      </c>
      <c r="Q1391" s="3">
        <f t="shared" si="342"/>
        <v>911.5</v>
      </c>
      <c r="R1391" s="3">
        <f t="shared" si="343"/>
        <v>2301</v>
      </c>
      <c r="S1391" s="57">
        <f t="shared" si="344"/>
        <v>14088.5</v>
      </c>
      <c r="T1391" s="1">
        <v>111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</row>
    <row r="1392" spans="1:168" s="2" customFormat="1" ht="15" customHeight="1" x14ac:dyDescent="0.25">
      <c r="A1392" s="167">
        <v>369</v>
      </c>
      <c r="B1392" s="2" t="s">
        <v>1500</v>
      </c>
      <c r="C1392" s="1" t="s">
        <v>34</v>
      </c>
      <c r="D1392" s="1" t="s">
        <v>1087</v>
      </c>
      <c r="E1392" s="1" t="s">
        <v>1131</v>
      </c>
      <c r="F1392" s="1" t="s">
        <v>32</v>
      </c>
      <c r="G1392" s="3">
        <v>15000</v>
      </c>
      <c r="H1392" s="58">
        <v>0</v>
      </c>
      <c r="I1392" s="3">
        <v>25</v>
      </c>
      <c r="J1392" s="3">
        <f t="shared" si="336"/>
        <v>430.5</v>
      </c>
      <c r="K1392" s="55">
        <f t="shared" si="337"/>
        <v>1065</v>
      </c>
      <c r="L1392" s="55">
        <f t="shared" si="338"/>
        <v>172.5</v>
      </c>
      <c r="M1392" s="3">
        <f t="shared" si="339"/>
        <v>456</v>
      </c>
      <c r="N1392" s="55">
        <f t="shared" si="340"/>
        <v>1063.5</v>
      </c>
      <c r="O1392" s="5">
        <v>0</v>
      </c>
      <c r="P1392" s="3">
        <f t="shared" si="341"/>
        <v>3187.5</v>
      </c>
      <c r="Q1392" s="3">
        <f t="shared" si="342"/>
        <v>911.5</v>
      </c>
      <c r="R1392" s="3">
        <f t="shared" si="343"/>
        <v>2301</v>
      </c>
      <c r="S1392" s="57">
        <f t="shared" si="344"/>
        <v>14088.5</v>
      </c>
      <c r="T1392" s="1">
        <v>111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</row>
    <row r="1393" spans="1:168" s="2" customFormat="1" ht="15" customHeight="1" x14ac:dyDescent="0.25">
      <c r="A1393" s="167">
        <v>370</v>
      </c>
      <c r="B1393" s="2" t="s">
        <v>1501</v>
      </c>
      <c r="C1393" s="1" t="s">
        <v>34</v>
      </c>
      <c r="D1393" s="1" t="s">
        <v>1087</v>
      </c>
      <c r="E1393" s="1" t="s">
        <v>1131</v>
      </c>
      <c r="F1393" s="1" t="s">
        <v>32</v>
      </c>
      <c r="G1393" s="3">
        <v>15000</v>
      </c>
      <c r="H1393" s="58">
        <v>0</v>
      </c>
      <c r="I1393" s="3">
        <v>25</v>
      </c>
      <c r="J1393" s="3">
        <f t="shared" si="336"/>
        <v>430.5</v>
      </c>
      <c r="K1393" s="55">
        <f t="shared" si="337"/>
        <v>1065</v>
      </c>
      <c r="L1393" s="55">
        <f t="shared" si="338"/>
        <v>172.5</v>
      </c>
      <c r="M1393" s="3">
        <f t="shared" si="339"/>
        <v>456</v>
      </c>
      <c r="N1393" s="55">
        <f t="shared" si="340"/>
        <v>1063.5</v>
      </c>
      <c r="O1393" s="5">
        <v>0</v>
      </c>
      <c r="P1393" s="3">
        <f t="shared" si="341"/>
        <v>3187.5</v>
      </c>
      <c r="Q1393" s="3">
        <f t="shared" si="342"/>
        <v>911.5</v>
      </c>
      <c r="R1393" s="3">
        <f t="shared" si="343"/>
        <v>2301</v>
      </c>
      <c r="S1393" s="57">
        <f t="shared" si="344"/>
        <v>14088.5</v>
      </c>
      <c r="T1393" s="1">
        <v>111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</row>
    <row r="1394" spans="1:168" s="2" customFormat="1" ht="15" customHeight="1" x14ac:dyDescent="0.25">
      <c r="A1394" s="167">
        <v>371</v>
      </c>
      <c r="B1394" s="2" t="s">
        <v>1502</v>
      </c>
      <c r="C1394" s="1" t="s">
        <v>34</v>
      </c>
      <c r="D1394" s="1" t="s">
        <v>1087</v>
      </c>
      <c r="E1394" s="1" t="s">
        <v>1131</v>
      </c>
      <c r="F1394" s="1" t="s">
        <v>32</v>
      </c>
      <c r="G1394" s="3">
        <v>15000</v>
      </c>
      <c r="H1394" s="58">
        <v>0</v>
      </c>
      <c r="I1394" s="3">
        <v>25</v>
      </c>
      <c r="J1394" s="3">
        <f t="shared" si="336"/>
        <v>430.5</v>
      </c>
      <c r="K1394" s="55">
        <f t="shared" si="337"/>
        <v>1065</v>
      </c>
      <c r="L1394" s="55">
        <f t="shared" si="338"/>
        <v>172.5</v>
      </c>
      <c r="M1394" s="3">
        <f t="shared" si="339"/>
        <v>456</v>
      </c>
      <c r="N1394" s="55">
        <f t="shared" si="340"/>
        <v>1063.5</v>
      </c>
      <c r="O1394" s="5">
        <v>1350.12</v>
      </c>
      <c r="P1394" s="3">
        <f t="shared" si="341"/>
        <v>3187.5</v>
      </c>
      <c r="Q1394" s="3">
        <f t="shared" si="342"/>
        <v>2261.62</v>
      </c>
      <c r="R1394" s="3">
        <f t="shared" si="343"/>
        <v>2301</v>
      </c>
      <c r="S1394" s="57">
        <f t="shared" si="344"/>
        <v>12738.380000000001</v>
      </c>
      <c r="T1394" s="1">
        <v>111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</row>
    <row r="1395" spans="1:168" s="2" customFormat="1" ht="15" customHeight="1" x14ac:dyDescent="0.25">
      <c r="A1395" s="167">
        <v>372</v>
      </c>
      <c r="B1395" s="2" t="s">
        <v>1503</v>
      </c>
      <c r="C1395" s="1" t="s">
        <v>34</v>
      </c>
      <c r="D1395" s="1" t="s">
        <v>1087</v>
      </c>
      <c r="E1395" s="1" t="s">
        <v>1131</v>
      </c>
      <c r="F1395" s="1" t="s">
        <v>32</v>
      </c>
      <c r="G1395" s="3">
        <v>15000</v>
      </c>
      <c r="H1395" s="58">
        <v>0</v>
      </c>
      <c r="I1395" s="3">
        <v>25</v>
      </c>
      <c r="J1395" s="3">
        <f t="shared" si="336"/>
        <v>430.5</v>
      </c>
      <c r="K1395" s="55">
        <f t="shared" si="337"/>
        <v>1065</v>
      </c>
      <c r="L1395" s="55">
        <f t="shared" si="338"/>
        <v>172.5</v>
      </c>
      <c r="M1395" s="3">
        <f t="shared" si="339"/>
        <v>456</v>
      </c>
      <c r="N1395" s="55">
        <f t="shared" si="340"/>
        <v>1063.5</v>
      </c>
      <c r="O1395" s="5">
        <v>0</v>
      </c>
      <c r="P1395" s="3">
        <f t="shared" si="341"/>
        <v>3187.5</v>
      </c>
      <c r="Q1395" s="3">
        <f t="shared" si="342"/>
        <v>911.5</v>
      </c>
      <c r="R1395" s="3">
        <f t="shared" si="343"/>
        <v>2301</v>
      </c>
      <c r="S1395" s="57">
        <f t="shared" si="344"/>
        <v>14088.5</v>
      </c>
      <c r="T1395" s="1">
        <v>111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</row>
    <row r="1396" spans="1:168" s="2" customFormat="1" ht="15" customHeight="1" x14ac:dyDescent="0.25">
      <c r="A1396" s="167">
        <v>373</v>
      </c>
      <c r="B1396" s="2" t="s">
        <v>1504</v>
      </c>
      <c r="C1396" s="1" t="s">
        <v>34</v>
      </c>
      <c r="D1396" s="1" t="s">
        <v>1087</v>
      </c>
      <c r="E1396" s="1" t="s">
        <v>1131</v>
      </c>
      <c r="F1396" s="1" t="s">
        <v>32</v>
      </c>
      <c r="G1396" s="3">
        <v>15000</v>
      </c>
      <c r="H1396" s="58">
        <v>0</v>
      </c>
      <c r="I1396" s="3">
        <v>25</v>
      </c>
      <c r="J1396" s="3">
        <f t="shared" si="336"/>
        <v>430.5</v>
      </c>
      <c r="K1396" s="55">
        <f t="shared" si="337"/>
        <v>1065</v>
      </c>
      <c r="L1396" s="55">
        <f t="shared" si="338"/>
        <v>172.5</v>
      </c>
      <c r="M1396" s="3">
        <f t="shared" si="339"/>
        <v>456</v>
      </c>
      <c r="N1396" s="55">
        <f t="shared" si="340"/>
        <v>1063.5</v>
      </c>
      <c r="O1396" s="5">
        <v>0</v>
      </c>
      <c r="P1396" s="3">
        <f t="shared" si="341"/>
        <v>3187.5</v>
      </c>
      <c r="Q1396" s="3">
        <f t="shared" si="342"/>
        <v>911.5</v>
      </c>
      <c r="R1396" s="3">
        <f t="shared" si="343"/>
        <v>2301</v>
      </c>
      <c r="S1396" s="57">
        <f t="shared" si="344"/>
        <v>14088.5</v>
      </c>
      <c r="T1396" s="1">
        <v>111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</row>
    <row r="1397" spans="1:168" s="2" customFormat="1" ht="15" customHeight="1" x14ac:dyDescent="0.25">
      <c r="A1397" s="167">
        <v>374</v>
      </c>
      <c r="B1397" s="2" t="s">
        <v>1505</v>
      </c>
      <c r="C1397" s="1" t="s">
        <v>34</v>
      </c>
      <c r="D1397" s="1" t="s">
        <v>1087</v>
      </c>
      <c r="E1397" s="1" t="s">
        <v>1131</v>
      </c>
      <c r="F1397" s="1" t="s">
        <v>32</v>
      </c>
      <c r="G1397" s="3">
        <v>15000</v>
      </c>
      <c r="H1397" s="58">
        <v>0</v>
      </c>
      <c r="I1397" s="3">
        <v>25</v>
      </c>
      <c r="J1397" s="3">
        <f t="shared" si="336"/>
        <v>430.5</v>
      </c>
      <c r="K1397" s="55">
        <f t="shared" si="337"/>
        <v>1065</v>
      </c>
      <c r="L1397" s="55">
        <f t="shared" si="338"/>
        <v>172.5</v>
      </c>
      <c r="M1397" s="3">
        <f t="shared" si="339"/>
        <v>456</v>
      </c>
      <c r="N1397" s="55">
        <f t="shared" si="340"/>
        <v>1063.5</v>
      </c>
      <c r="O1397" s="5">
        <v>0</v>
      </c>
      <c r="P1397" s="3">
        <f t="shared" si="341"/>
        <v>3187.5</v>
      </c>
      <c r="Q1397" s="3">
        <f t="shared" si="342"/>
        <v>911.5</v>
      </c>
      <c r="R1397" s="3">
        <f t="shared" si="343"/>
        <v>2301</v>
      </c>
      <c r="S1397" s="57">
        <f t="shared" si="344"/>
        <v>14088.5</v>
      </c>
      <c r="T1397" s="1">
        <v>111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</row>
    <row r="1398" spans="1:168" s="2" customFormat="1" ht="15" customHeight="1" x14ac:dyDescent="0.25">
      <c r="A1398" s="167">
        <v>375</v>
      </c>
      <c r="B1398" s="2" t="s">
        <v>1506</v>
      </c>
      <c r="C1398" s="1" t="s">
        <v>30</v>
      </c>
      <c r="D1398" s="1" t="s">
        <v>1087</v>
      </c>
      <c r="E1398" s="1" t="s">
        <v>1131</v>
      </c>
      <c r="F1398" s="1" t="s">
        <v>32</v>
      </c>
      <c r="G1398" s="3">
        <v>15000</v>
      </c>
      <c r="H1398" s="58">
        <v>0</v>
      </c>
      <c r="I1398" s="3">
        <v>25</v>
      </c>
      <c r="J1398" s="3">
        <f t="shared" si="336"/>
        <v>430.5</v>
      </c>
      <c r="K1398" s="55">
        <f t="shared" si="337"/>
        <v>1065</v>
      </c>
      <c r="L1398" s="55">
        <f t="shared" si="338"/>
        <v>172.5</v>
      </c>
      <c r="M1398" s="3">
        <f t="shared" si="339"/>
        <v>456</v>
      </c>
      <c r="N1398" s="55">
        <f t="shared" si="340"/>
        <v>1063.5</v>
      </c>
      <c r="O1398" s="5">
        <v>0</v>
      </c>
      <c r="P1398" s="3">
        <f t="shared" si="341"/>
        <v>3187.5</v>
      </c>
      <c r="Q1398" s="3">
        <f t="shared" si="342"/>
        <v>911.5</v>
      </c>
      <c r="R1398" s="3">
        <f t="shared" si="343"/>
        <v>2301</v>
      </c>
      <c r="S1398" s="57">
        <f t="shared" si="344"/>
        <v>14088.5</v>
      </c>
      <c r="T1398" s="1">
        <v>111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</row>
    <row r="1399" spans="1:168" s="2" customFormat="1" ht="15" customHeight="1" x14ac:dyDescent="0.25">
      <c r="A1399" s="167">
        <v>376</v>
      </c>
      <c r="B1399" s="2" t="s">
        <v>1507</v>
      </c>
      <c r="C1399" s="1" t="s">
        <v>30</v>
      </c>
      <c r="D1399" s="1" t="s">
        <v>1087</v>
      </c>
      <c r="E1399" s="1" t="s">
        <v>1131</v>
      </c>
      <c r="F1399" s="1" t="s">
        <v>32</v>
      </c>
      <c r="G1399" s="3">
        <v>15000</v>
      </c>
      <c r="H1399" s="58">
        <v>0</v>
      </c>
      <c r="I1399" s="3">
        <v>25</v>
      </c>
      <c r="J1399" s="3">
        <f t="shared" si="336"/>
        <v>430.5</v>
      </c>
      <c r="K1399" s="55">
        <f t="shared" si="337"/>
        <v>1065</v>
      </c>
      <c r="L1399" s="55">
        <f t="shared" si="338"/>
        <v>172.5</v>
      </c>
      <c r="M1399" s="3">
        <f t="shared" si="339"/>
        <v>456</v>
      </c>
      <c r="N1399" s="55">
        <f t="shared" si="340"/>
        <v>1063.5</v>
      </c>
      <c r="O1399" s="5">
        <v>0</v>
      </c>
      <c r="P1399" s="3">
        <f t="shared" si="341"/>
        <v>3187.5</v>
      </c>
      <c r="Q1399" s="3">
        <f t="shared" si="342"/>
        <v>911.5</v>
      </c>
      <c r="R1399" s="3">
        <f t="shared" si="343"/>
        <v>2301</v>
      </c>
      <c r="S1399" s="57">
        <f t="shared" si="344"/>
        <v>14088.5</v>
      </c>
      <c r="T1399" s="1">
        <v>111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</row>
    <row r="1400" spans="1:168" s="2" customFormat="1" ht="15" customHeight="1" x14ac:dyDescent="0.25">
      <c r="A1400" s="167">
        <v>377</v>
      </c>
      <c r="B1400" s="2" t="s">
        <v>1508</v>
      </c>
      <c r="C1400" s="1" t="s">
        <v>34</v>
      </c>
      <c r="D1400" s="1" t="s">
        <v>1087</v>
      </c>
      <c r="E1400" s="1" t="s">
        <v>1131</v>
      </c>
      <c r="F1400" s="1" t="s">
        <v>32</v>
      </c>
      <c r="G1400" s="3">
        <v>15000</v>
      </c>
      <c r="H1400" s="58">
        <v>0</v>
      </c>
      <c r="I1400" s="3">
        <v>25</v>
      </c>
      <c r="J1400" s="3">
        <f t="shared" si="336"/>
        <v>430.5</v>
      </c>
      <c r="K1400" s="55">
        <f t="shared" si="337"/>
        <v>1065</v>
      </c>
      <c r="L1400" s="55">
        <f t="shared" si="338"/>
        <v>172.5</v>
      </c>
      <c r="M1400" s="3">
        <f t="shared" si="339"/>
        <v>456</v>
      </c>
      <c r="N1400" s="55">
        <f t="shared" si="340"/>
        <v>1063.5</v>
      </c>
      <c r="O1400" s="5">
        <v>0</v>
      </c>
      <c r="P1400" s="3">
        <f t="shared" si="341"/>
        <v>3187.5</v>
      </c>
      <c r="Q1400" s="3">
        <f t="shared" si="342"/>
        <v>911.5</v>
      </c>
      <c r="R1400" s="3">
        <f t="shared" si="343"/>
        <v>2301</v>
      </c>
      <c r="S1400" s="57">
        <f t="shared" si="344"/>
        <v>14088.5</v>
      </c>
      <c r="T1400" s="1">
        <v>111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</row>
    <row r="1401" spans="1:168" s="2" customFormat="1" ht="15" customHeight="1" x14ac:dyDescent="0.25">
      <c r="A1401" s="167">
        <v>378</v>
      </c>
      <c r="B1401" s="122" t="s">
        <v>1509</v>
      </c>
      <c r="C1401" s="1" t="s">
        <v>30</v>
      </c>
      <c r="D1401" s="1" t="s">
        <v>1087</v>
      </c>
      <c r="E1401" s="1" t="s">
        <v>1131</v>
      </c>
      <c r="F1401" s="1" t="s">
        <v>32</v>
      </c>
      <c r="G1401" s="3">
        <v>15000</v>
      </c>
      <c r="H1401" s="58">
        <v>0</v>
      </c>
      <c r="I1401" s="3">
        <v>25</v>
      </c>
      <c r="J1401" s="3">
        <f t="shared" si="336"/>
        <v>430.5</v>
      </c>
      <c r="K1401" s="55">
        <f t="shared" si="337"/>
        <v>1065</v>
      </c>
      <c r="L1401" s="55">
        <f t="shared" si="338"/>
        <v>172.5</v>
      </c>
      <c r="M1401" s="3">
        <f t="shared" si="339"/>
        <v>456</v>
      </c>
      <c r="N1401" s="55">
        <f t="shared" si="340"/>
        <v>1063.5</v>
      </c>
      <c r="O1401" s="5">
        <v>0</v>
      </c>
      <c r="P1401" s="3">
        <f t="shared" si="341"/>
        <v>3187.5</v>
      </c>
      <c r="Q1401" s="3">
        <f t="shared" si="342"/>
        <v>911.5</v>
      </c>
      <c r="R1401" s="3">
        <f t="shared" si="343"/>
        <v>2301</v>
      </c>
      <c r="S1401" s="57">
        <f t="shared" si="344"/>
        <v>14088.5</v>
      </c>
      <c r="T1401" s="1">
        <v>111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</row>
    <row r="1402" spans="1:168" s="2" customFormat="1" ht="15" customHeight="1" x14ac:dyDescent="0.25">
      <c r="A1402" s="167">
        <v>379</v>
      </c>
      <c r="B1402" s="2" t="s">
        <v>1510</v>
      </c>
      <c r="C1402" s="1" t="s">
        <v>34</v>
      </c>
      <c r="D1402" s="1" t="s">
        <v>1087</v>
      </c>
      <c r="E1402" s="1" t="s">
        <v>1131</v>
      </c>
      <c r="F1402" s="1" t="s">
        <v>32</v>
      </c>
      <c r="G1402" s="3">
        <v>15000</v>
      </c>
      <c r="H1402" s="58">
        <v>0</v>
      </c>
      <c r="I1402" s="3">
        <v>25</v>
      </c>
      <c r="J1402" s="3">
        <f t="shared" si="336"/>
        <v>430.5</v>
      </c>
      <c r="K1402" s="55">
        <f t="shared" si="337"/>
        <v>1065</v>
      </c>
      <c r="L1402" s="55">
        <f t="shared" si="338"/>
        <v>172.5</v>
      </c>
      <c r="M1402" s="3">
        <f t="shared" si="339"/>
        <v>456</v>
      </c>
      <c r="N1402" s="55">
        <f t="shared" si="340"/>
        <v>1063.5</v>
      </c>
      <c r="O1402" s="5">
        <v>0</v>
      </c>
      <c r="P1402" s="3">
        <f t="shared" si="341"/>
        <v>3187.5</v>
      </c>
      <c r="Q1402" s="3">
        <f t="shared" si="342"/>
        <v>911.5</v>
      </c>
      <c r="R1402" s="3">
        <f t="shared" si="343"/>
        <v>2301</v>
      </c>
      <c r="S1402" s="57">
        <f t="shared" si="344"/>
        <v>14088.5</v>
      </c>
      <c r="T1402" s="1">
        <v>111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</row>
    <row r="1403" spans="1:168" s="2" customFormat="1" ht="15" customHeight="1" x14ac:dyDescent="0.25">
      <c r="A1403" s="167">
        <v>380</v>
      </c>
      <c r="B1403" s="122" t="s">
        <v>1511</v>
      </c>
      <c r="C1403" s="1" t="s">
        <v>34</v>
      </c>
      <c r="D1403" s="1" t="s">
        <v>1087</v>
      </c>
      <c r="E1403" s="1" t="s">
        <v>1131</v>
      </c>
      <c r="F1403" s="1" t="s">
        <v>32</v>
      </c>
      <c r="G1403" s="3">
        <v>15000</v>
      </c>
      <c r="H1403" s="58">
        <v>0</v>
      </c>
      <c r="I1403" s="3">
        <v>25</v>
      </c>
      <c r="J1403" s="3">
        <f t="shared" si="336"/>
        <v>430.5</v>
      </c>
      <c r="K1403" s="55">
        <f t="shared" si="337"/>
        <v>1065</v>
      </c>
      <c r="L1403" s="55">
        <f t="shared" si="338"/>
        <v>172.5</v>
      </c>
      <c r="M1403" s="3">
        <f t="shared" si="339"/>
        <v>456</v>
      </c>
      <c r="N1403" s="55">
        <f t="shared" si="340"/>
        <v>1063.5</v>
      </c>
      <c r="O1403" s="5">
        <v>0</v>
      </c>
      <c r="P1403" s="3">
        <f t="shared" si="341"/>
        <v>3187.5</v>
      </c>
      <c r="Q1403" s="3">
        <f t="shared" si="342"/>
        <v>911.5</v>
      </c>
      <c r="R1403" s="3">
        <f t="shared" si="343"/>
        <v>2301</v>
      </c>
      <c r="S1403" s="57">
        <f t="shared" si="344"/>
        <v>14088.5</v>
      </c>
      <c r="T1403" s="1">
        <v>111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</row>
    <row r="1404" spans="1:168" s="2" customFormat="1" ht="15" customHeight="1" x14ac:dyDescent="0.25">
      <c r="A1404" s="167">
        <v>381</v>
      </c>
      <c r="B1404" s="2" t="s">
        <v>1512</v>
      </c>
      <c r="C1404" s="1" t="s">
        <v>34</v>
      </c>
      <c r="D1404" s="1" t="s">
        <v>1087</v>
      </c>
      <c r="E1404" s="1" t="s">
        <v>1131</v>
      </c>
      <c r="F1404" s="1" t="s">
        <v>32</v>
      </c>
      <c r="G1404" s="3">
        <v>15000</v>
      </c>
      <c r="H1404" s="58">
        <v>0</v>
      </c>
      <c r="I1404" s="3">
        <v>25</v>
      </c>
      <c r="J1404" s="3">
        <f t="shared" si="336"/>
        <v>430.5</v>
      </c>
      <c r="K1404" s="55">
        <f t="shared" si="337"/>
        <v>1065</v>
      </c>
      <c r="L1404" s="55">
        <f t="shared" si="338"/>
        <v>172.5</v>
      </c>
      <c r="M1404" s="3">
        <f t="shared" si="339"/>
        <v>456</v>
      </c>
      <c r="N1404" s="55">
        <f t="shared" si="340"/>
        <v>1063.5</v>
      </c>
      <c r="O1404" s="5">
        <v>0</v>
      </c>
      <c r="P1404" s="3">
        <f t="shared" si="341"/>
        <v>3187.5</v>
      </c>
      <c r="Q1404" s="3">
        <f t="shared" si="342"/>
        <v>911.5</v>
      </c>
      <c r="R1404" s="3">
        <f t="shared" si="343"/>
        <v>2301</v>
      </c>
      <c r="S1404" s="57">
        <f t="shared" si="344"/>
        <v>14088.5</v>
      </c>
      <c r="T1404" s="1">
        <v>111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</row>
    <row r="1405" spans="1:168" s="2" customFormat="1" ht="15" customHeight="1" x14ac:dyDescent="0.25">
      <c r="A1405" s="167">
        <v>382</v>
      </c>
      <c r="B1405" s="122" t="s">
        <v>1513</v>
      </c>
      <c r="C1405" s="1" t="s">
        <v>34</v>
      </c>
      <c r="D1405" s="1" t="s">
        <v>1087</v>
      </c>
      <c r="E1405" s="1" t="s">
        <v>1131</v>
      </c>
      <c r="F1405" s="1" t="s">
        <v>32</v>
      </c>
      <c r="G1405" s="3">
        <v>15000</v>
      </c>
      <c r="H1405" s="58">
        <v>0</v>
      </c>
      <c r="I1405" s="3">
        <v>25</v>
      </c>
      <c r="J1405" s="3">
        <f t="shared" si="336"/>
        <v>430.5</v>
      </c>
      <c r="K1405" s="55">
        <f t="shared" si="337"/>
        <v>1065</v>
      </c>
      <c r="L1405" s="55">
        <f t="shared" si="338"/>
        <v>172.5</v>
      </c>
      <c r="M1405" s="3">
        <f t="shared" si="339"/>
        <v>456</v>
      </c>
      <c r="N1405" s="55">
        <f t="shared" si="340"/>
        <v>1063.5</v>
      </c>
      <c r="O1405" s="5">
        <v>0</v>
      </c>
      <c r="P1405" s="3">
        <f t="shared" si="341"/>
        <v>3187.5</v>
      </c>
      <c r="Q1405" s="3">
        <f t="shared" si="342"/>
        <v>911.5</v>
      </c>
      <c r="R1405" s="3">
        <f t="shared" si="343"/>
        <v>2301</v>
      </c>
      <c r="S1405" s="57">
        <f t="shared" si="344"/>
        <v>14088.5</v>
      </c>
      <c r="T1405" s="1">
        <v>111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</row>
    <row r="1406" spans="1:168" s="2" customFormat="1" ht="15" customHeight="1" x14ac:dyDescent="0.25">
      <c r="A1406" s="167">
        <v>383</v>
      </c>
      <c r="B1406" s="2" t="s">
        <v>1514</v>
      </c>
      <c r="C1406" s="1" t="s">
        <v>34</v>
      </c>
      <c r="D1406" s="1" t="s">
        <v>1087</v>
      </c>
      <c r="E1406" s="1" t="s">
        <v>1131</v>
      </c>
      <c r="F1406" s="1" t="s">
        <v>32</v>
      </c>
      <c r="G1406" s="3">
        <v>15000</v>
      </c>
      <c r="H1406" s="58">
        <v>0</v>
      </c>
      <c r="I1406" s="3">
        <v>25</v>
      </c>
      <c r="J1406" s="3">
        <f t="shared" si="336"/>
        <v>430.5</v>
      </c>
      <c r="K1406" s="55">
        <f t="shared" si="337"/>
        <v>1065</v>
      </c>
      <c r="L1406" s="55">
        <f t="shared" si="338"/>
        <v>172.5</v>
      </c>
      <c r="M1406" s="3">
        <f t="shared" si="339"/>
        <v>456</v>
      </c>
      <c r="N1406" s="55">
        <f t="shared" si="340"/>
        <v>1063.5</v>
      </c>
      <c r="O1406" s="5">
        <v>0</v>
      </c>
      <c r="P1406" s="3">
        <f t="shared" si="341"/>
        <v>3187.5</v>
      </c>
      <c r="Q1406" s="3">
        <f t="shared" si="342"/>
        <v>911.5</v>
      </c>
      <c r="R1406" s="3">
        <f t="shared" si="343"/>
        <v>2301</v>
      </c>
      <c r="S1406" s="57">
        <f t="shared" si="344"/>
        <v>14088.5</v>
      </c>
      <c r="T1406" s="1">
        <v>111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</row>
    <row r="1407" spans="1:168" s="2" customFormat="1" ht="15" customHeight="1" x14ac:dyDescent="0.25">
      <c r="A1407" s="167">
        <v>384</v>
      </c>
      <c r="B1407" s="2" t="s">
        <v>1515</v>
      </c>
      <c r="C1407" s="1" t="s">
        <v>34</v>
      </c>
      <c r="D1407" s="1" t="s">
        <v>1087</v>
      </c>
      <c r="E1407" s="1" t="s">
        <v>1131</v>
      </c>
      <c r="F1407" s="1" t="s">
        <v>32</v>
      </c>
      <c r="G1407" s="3">
        <v>15000</v>
      </c>
      <c r="H1407" s="58">
        <v>0</v>
      </c>
      <c r="I1407" s="3">
        <v>25</v>
      </c>
      <c r="J1407" s="3">
        <f t="shared" si="336"/>
        <v>430.5</v>
      </c>
      <c r="K1407" s="55">
        <f t="shared" si="337"/>
        <v>1065</v>
      </c>
      <c r="L1407" s="55">
        <f t="shared" si="338"/>
        <v>172.5</v>
      </c>
      <c r="M1407" s="3">
        <f t="shared" si="339"/>
        <v>456</v>
      </c>
      <c r="N1407" s="55">
        <f t="shared" si="340"/>
        <v>1063.5</v>
      </c>
      <c r="O1407" s="5">
        <v>0</v>
      </c>
      <c r="P1407" s="3">
        <f t="shared" si="341"/>
        <v>3187.5</v>
      </c>
      <c r="Q1407" s="3">
        <f t="shared" si="342"/>
        <v>911.5</v>
      </c>
      <c r="R1407" s="3">
        <f t="shared" si="343"/>
        <v>2301</v>
      </c>
      <c r="S1407" s="57">
        <f t="shared" si="344"/>
        <v>14088.5</v>
      </c>
      <c r="T1407" s="1">
        <v>111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</row>
    <row r="1408" spans="1:168" s="2" customFormat="1" ht="15" customHeight="1" x14ac:dyDescent="0.25">
      <c r="A1408" s="167">
        <v>385</v>
      </c>
      <c r="B1408" s="109" t="s">
        <v>1516</v>
      </c>
      <c r="C1408" s="1" t="s">
        <v>34</v>
      </c>
      <c r="D1408" s="1" t="s">
        <v>1087</v>
      </c>
      <c r="E1408" s="1" t="s">
        <v>1131</v>
      </c>
      <c r="F1408" s="1" t="s">
        <v>32</v>
      </c>
      <c r="G1408" s="3">
        <v>15000</v>
      </c>
      <c r="H1408" s="58">
        <v>0</v>
      </c>
      <c r="I1408" s="3">
        <v>25</v>
      </c>
      <c r="J1408" s="3">
        <f t="shared" si="336"/>
        <v>430.5</v>
      </c>
      <c r="K1408" s="55">
        <f t="shared" si="337"/>
        <v>1065</v>
      </c>
      <c r="L1408" s="55">
        <f t="shared" si="338"/>
        <v>172.5</v>
      </c>
      <c r="M1408" s="3">
        <f t="shared" si="339"/>
        <v>456</v>
      </c>
      <c r="N1408" s="55">
        <f t="shared" si="340"/>
        <v>1063.5</v>
      </c>
      <c r="O1408" s="5">
        <v>0</v>
      </c>
      <c r="P1408" s="3">
        <f t="shared" si="341"/>
        <v>3187.5</v>
      </c>
      <c r="Q1408" s="3">
        <f t="shared" si="342"/>
        <v>911.5</v>
      </c>
      <c r="R1408" s="3">
        <f t="shared" si="343"/>
        <v>2301</v>
      </c>
      <c r="S1408" s="57">
        <f t="shared" si="344"/>
        <v>14088.5</v>
      </c>
      <c r="T1408" s="1">
        <v>111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</row>
    <row r="1409" spans="1:168" s="2" customFormat="1" ht="15" customHeight="1" x14ac:dyDescent="0.25">
      <c r="A1409" s="167">
        <v>386</v>
      </c>
      <c r="B1409" s="122" t="s">
        <v>1517</v>
      </c>
      <c r="C1409" s="1" t="s">
        <v>34</v>
      </c>
      <c r="D1409" s="1" t="s">
        <v>1087</v>
      </c>
      <c r="E1409" s="1" t="s">
        <v>1131</v>
      </c>
      <c r="F1409" s="1" t="s">
        <v>32</v>
      </c>
      <c r="G1409" s="3">
        <v>15000</v>
      </c>
      <c r="H1409" s="58">
        <v>0</v>
      </c>
      <c r="I1409" s="3">
        <v>25</v>
      </c>
      <c r="J1409" s="3">
        <f t="shared" si="336"/>
        <v>430.5</v>
      </c>
      <c r="K1409" s="55">
        <f t="shared" si="337"/>
        <v>1065</v>
      </c>
      <c r="L1409" s="55">
        <f t="shared" si="338"/>
        <v>172.5</v>
      </c>
      <c r="M1409" s="3">
        <f t="shared" si="339"/>
        <v>456</v>
      </c>
      <c r="N1409" s="55">
        <f t="shared" si="340"/>
        <v>1063.5</v>
      </c>
      <c r="O1409" s="5">
        <v>0</v>
      </c>
      <c r="P1409" s="3">
        <f t="shared" si="341"/>
        <v>3187.5</v>
      </c>
      <c r="Q1409" s="3">
        <f t="shared" si="342"/>
        <v>911.5</v>
      </c>
      <c r="R1409" s="3">
        <f t="shared" si="343"/>
        <v>2301</v>
      </c>
      <c r="S1409" s="57">
        <f t="shared" si="344"/>
        <v>14088.5</v>
      </c>
      <c r="T1409" s="1">
        <v>111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</row>
    <row r="1410" spans="1:168" s="2" customFormat="1" ht="15" customHeight="1" x14ac:dyDescent="0.25">
      <c r="A1410" s="167">
        <v>387</v>
      </c>
      <c r="B1410" s="122" t="s">
        <v>1518</v>
      </c>
      <c r="C1410" s="1" t="s">
        <v>34</v>
      </c>
      <c r="D1410" s="1" t="s">
        <v>1087</v>
      </c>
      <c r="E1410" s="1" t="s">
        <v>1131</v>
      </c>
      <c r="F1410" s="1" t="s">
        <v>32</v>
      </c>
      <c r="G1410" s="3">
        <v>15000</v>
      </c>
      <c r="H1410" s="58">
        <v>0</v>
      </c>
      <c r="I1410" s="3">
        <v>25</v>
      </c>
      <c r="J1410" s="3">
        <f t="shared" si="336"/>
        <v>430.5</v>
      </c>
      <c r="K1410" s="55">
        <f t="shared" si="337"/>
        <v>1065</v>
      </c>
      <c r="L1410" s="55">
        <f t="shared" si="338"/>
        <v>172.5</v>
      </c>
      <c r="M1410" s="3">
        <f t="shared" si="339"/>
        <v>456</v>
      </c>
      <c r="N1410" s="55">
        <f t="shared" si="340"/>
        <v>1063.5</v>
      </c>
      <c r="O1410" s="5">
        <v>0</v>
      </c>
      <c r="P1410" s="3">
        <f t="shared" si="341"/>
        <v>3187.5</v>
      </c>
      <c r="Q1410" s="3">
        <f t="shared" si="342"/>
        <v>911.5</v>
      </c>
      <c r="R1410" s="3">
        <f t="shared" si="343"/>
        <v>2301</v>
      </c>
      <c r="S1410" s="57">
        <f t="shared" si="344"/>
        <v>14088.5</v>
      </c>
      <c r="T1410" s="1">
        <v>111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</row>
    <row r="1411" spans="1:168" s="2" customFormat="1" ht="15" customHeight="1" x14ac:dyDescent="0.25">
      <c r="A1411" s="167">
        <v>388</v>
      </c>
      <c r="B1411" s="109" t="s">
        <v>1519</v>
      </c>
      <c r="C1411" s="1" t="s">
        <v>34</v>
      </c>
      <c r="D1411" s="1" t="s">
        <v>1087</v>
      </c>
      <c r="E1411" s="1" t="s">
        <v>1131</v>
      </c>
      <c r="F1411" s="1" t="s">
        <v>32</v>
      </c>
      <c r="G1411" s="3">
        <v>15000</v>
      </c>
      <c r="H1411" s="58">
        <v>0</v>
      </c>
      <c r="I1411" s="3">
        <v>25</v>
      </c>
      <c r="J1411" s="3">
        <f t="shared" si="336"/>
        <v>430.5</v>
      </c>
      <c r="K1411" s="55">
        <f t="shared" si="337"/>
        <v>1065</v>
      </c>
      <c r="L1411" s="55">
        <f t="shared" si="338"/>
        <v>172.5</v>
      </c>
      <c r="M1411" s="3">
        <f t="shared" si="339"/>
        <v>456</v>
      </c>
      <c r="N1411" s="55">
        <f t="shared" si="340"/>
        <v>1063.5</v>
      </c>
      <c r="O1411" s="5">
        <v>0</v>
      </c>
      <c r="P1411" s="3">
        <f t="shared" si="341"/>
        <v>3187.5</v>
      </c>
      <c r="Q1411" s="3">
        <f t="shared" si="342"/>
        <v>911.5</v>
      </c>
      <c r="R1411" s="3">
        <f t="shared" si="343"/>
        <v>2301</v>
      </c>
      <c r="S1411" s="57">
        <f t="shared" si="344"/>
        <v>14088.5</v>
      </c>
      <c r="T1411" s="1">
        <v>111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</row>
    <row r="1412" spans="1:168" s="2" customFormat="1" ht="15" customHeight="1" x14ac:dyDescent="0.25">
      <c r="A1412" s="167">
        <v>389</v>
      </c>
      <c r="B1412" s="2" t="s">
        <v>1520</v>
      </c>
      <c r="C1412" s="1" t="s">
        <v>34</v>
      </c>
      <c r="D1412" s="1" t="s">
        <v>1087</v>
      </c>
      <c r="E1412" s="1" t="s">
        <v>1131</v>
      </c>
      <c r="F1412" s="1" t="s">
        <v>32</v>
      </c>
      <c r="G1412" s="3">
        <v>15097.5</v>
      </c>
      <c r="H1412" s="58">
        <v>0</v>
      </c>
      <c r="I1412" s="3">
        <v>25</v>
      </c>
      <c r="J1412" s="3">
        <f t="shared" si="336"/>
        <v>433.29825</v>
      </c>
      <c r="K1412" s="55">
        <f t="shared" si="337"/>
        <v>1071.9224999999999</v>
      </c>
      <c r="L1412" s="55">
        <f t="shared" si="338"/>
        <v>173.62125</v>
      </c>
      <c r="M1412" s="3">
        <f t="shared" si="339"/>
        <v>458.964</v>
      </c>
      <c r="N1412" s="55">
        <f t="shared" si="340"/>
        <v>1070.41275</v>
      </c>
      <c r="O1412" s="5">
        <v>0</v>
      </c>
      <c r="P1412" s="3">
        <f t="shared" si="341"/>
        <v>3208.21875</v>
      </c>
      <c r="Q1412" s="3">
        <f t="shared" si="342"/>
        <v>917.26224999999999</v>
      </c>
      <c r="R1412" s="3">
        <f t="shared" si="343"/>
        <v>2315.9564999999998</v>
      </c>
      <c r="S1412" s="57">
        <f t="shared" si="344"/>
        <v>14180.23775</v>
      </c>
      <c r="T1412" s="1">
        <v>111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</row>
    <row r="1413" spans="1:168" s="2" customFormat="1" ht="15" customHeight="1" x14ac:dyDescent="0.25">
      <c r="A1413" s="167">
        <v>390</v>
      </c>
      <c r="B1413" s="2" t="s">
        <v>1521</v>
      </c>
      <c r="C1413" s="1" t="s">
        <v>34</v>
      </c>
      <c r="D1413" s="1" t="s">
        <v>1087</v>
      </c>
      <c r="E1413" s="1" t="s">
        <v>1131</v>
      </c>
      <c r="F1413" s="1" t="s">
        <v>32</v>
      </c>
      <c r="G1413" s="3">
        <v>15000</v>
      </c>
      <c r="H1413" s="58">
        <v>0</v>
      </c>
      <c r="I1413" s="3">
        <v>25</v>
      </c>
      <c r="J1413" s="3">
        <f t="shared" si="336"/>
        <v>430.5</v>
      </c>
      <c r="K1413" s="55">
        <f t="shared" si="337"/>
        <v>1065</v>
      </c>
      <c r="L1413" s="55">
        <f t="shared" si="338"/>
        <v>172.5</v>
      </c>
      <c r="M1413" s="3">
        <f t="shared" si="339"/>
        <v>456</v>
      </c>
      <c r="N1413" s="55">
        <f t="shared" si="340"/>
        <v>1063.5</v>
      </c>
      <c r="O1413" s="5">
        <v>0</v>
      </c>
      <c r="P1413" s="3">
        <f t="shared" si="341"/>
        <v>3187.5</v>
      </c>
      <c r="Q1413" s="3">
        <f t="shared" si="342"/>
        <v>911.5</v>
      </c>
      <c r="R1413" s="3">
        <f t="shared" si="343"/>
        <v>2301</v>
      </c>
      <c r="S1413" s="57">
        <f t="shared" si="344"/>
        <v>14088.5</v>
      </c>
      <c r="T1413" s="1">
        <v>111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</row>
    <row r="1414" spans="1:168" s="2" customFormat="1" ht="15" customHeight="1" x14ac:dyDescent="0.25">
      <c r="A1414" s="167">
        <v>391</v>
      </c>
      <c r="B1414" s="2" t="s">
        <v>1522</v>
      </c>
      <c r="C1414" s="1" t="s">
        <v>34</v>
      </c>
      <c r="D1414" s="1" t="s">
        <v>1087</v>
      </c>
      <c r="E1414" s="1" t="s">
        <v>1131</v>
      </c>
      <c r="F1414" s="1" t="s">
        <v>32</v>
      </c>
      <c r="G1414" s="3">
        <v>15000</v>
      </c>
      <c r="H1414" s="58">
        <v>0</v>
      </c>
      <c r="I1414" s="3">
        <v>25</v>
      </c>
      <c r="J1414" s="3">
        <f t="shared" si="336"/>
        <v>430.5</v>
      </c>
      <c r="K1414" s="55">
        <f t="shared" si="337"/>
        <v>1065</v>
      </c>
      <c r="L1414" s="55">
        <f t="shared" si="338"/>
        <v>172.5</v>
      </c>
      <c r="M1414" s="3">
        <f t="shared" si="339"/>
        <v>456</v>
      </c>
      <c r="N1414" s="55">
        <f t="shared" si="340"/>
        <v>1063.5</v>
      </c>
      <c r="O1414" s="5">
        <v>1350.12</v>
      </c>
      <c r="P1414" s="3">
        <f t="shared" si="341"/>
        <v>3187.5</v>
      </c>
      <c r="Q1414" s="3">
        <f t="shared" si="342"/>
        <v>2261.62</v>
      </c>
      <c r="R1414" s="3">
        <f t="shared" si="343"/>
        <v>2301</v>
      </c>
      <c r="S1414" s="57">
        <f t="shared" si="344"/>
        <v>12738.380000000001</v>
      </c>
      <c r="T1414" s="1">
        <v>111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</row>
    <row r="1415" spans="1:168" s="2" customFormat="1" ht="15" customHeight="1" x14ac:dyDescent="0.25">
      <c r="A1415" s="167">
        <v>392</v>
      </c>
      <c r="B1415" s="2" t="s">
        <v>1523</v>
      </c>
      <c r="C1415" s="1" t="s">
        <v>34</v>
      </c>
      <c r="D1415" s="1" t="s">
        <v>1087</v>
      </c>
      <c r="E1415" s="1" t="s">
        <v>1131</v>
      </c>
      <c r="F1415" s="1" t="s">
        <v>32</v>
      </c>
      <c r="G1415" s="3">
        <v>15000</v>
      </c>
      <c r="H1415" s="58">
        <v>0</v>
      </c>
      <c r="I1415" s="3">
        <v>25</v>
      </c>
      <c r="J1415" s="3">
        <f t="shared" si="336"/>
        <v>430.5</v>
      </c>
      <c r="K1415" s="55">
        <f t="shared" si="337"/>
        <v>1065</v>
      </c>
      <c r="L1415" s="55">
        <f t="shared" si="338"/>
        <v>172.5</v>
      </c>
      <c r="M1415" s="3">
        <f t="shared" si="339"/>
        <v>456</v>
      </c>
      <c r="N1415" s="55">
        <f t="shared" si="340"/>
        <v>1063.5</v>
      </c>
      <c r="O1415" s="5">
        <v>0</v>
      </c>
      <c r="P1415" s="3">
        <f t="shared" si="341"/>
        <v>3187.5</v>
      </c>
      <c r="Q1415" s="3">
        <f t="shared" si="342"/>
        <v>911.5</v>
      </c>
      <c r="R1415" s="3">
        <f t="shared" si="343"/>
        <v>2301</v>
      </c>
      <c r="S1415" s="57">
        <f t="shared" si="344"/>
        <v>14088.5</v>
      </c>
      <c r="T1415" s="1">
        <v>111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</row>
    <row r="1416" spans="1:168" s="2" customFormat="1" ht="15" customHeight="1" x14ac:dyDescent="0.25">
      <c r="A1416" s="167">
        <v>393</v>
      </c>
      <c r="B1416" s="2" t="s">
        <v>1524</v>
      </c>
      <c r="C1416" s="1" t="s">
        <v>34</v>
      </c>
      <c r="D1416" s="1" t="s">
        <v>1087</v>
      </c>
      <c r="E1416" s="1" t="s">
        <v>1131</v>
      </c>
      <c r="F1416" s="1" t="s">
        <v>32</v>
      </c>
      <c r="G1416" s="3">
        <v>15000</v>
      </c>
      <c r="H1416" s="58">
        <v>0</v>
      </c>
      <c r="I1416" s="3">
        <v>25</v>
      </c>
      <c r="J1416" s="3">
        <f t="shared" si="336"/>
        <v>430.5</v>
      </c>
      <c r="K1416" s="55">
        <f t="shared" si="337"/>
        <v>1065</v>
      </c>
      <c r="L1416" s="55">
        <f t="shared" si="338"/>
        <v>172.5</v>
      </c>
      <c r="M1416" s="3">
        <f t="shared" si="339"/>
        <v>456</v>
      </c>
      <c r="N1416" s="55">
        <f t="shared" si="340"/>
        <v>1063.5</v>
      </c>
      <c r="O1416" s="5">
        <v>1350.12</v>
      </c>
      <c r="P1416" s="3">
        <f t="shared" si="341"/>
        <v>3187.5</v>
      </c>
      <c r="Q1416" s="3">
        <f t="shared" si="342"/>
        <v>2261.62</v>
      </c>
      <c r="R1416" s="3">
        <f t="shared" si="343"/>
        <v>2301</v>
      </c>
      <c r="S1416" s="57">
        <f t="shared" si="344"/>
        <v>12738.380000000001</v>
      </c>
      <c r="T1416" s="1">
        <v>111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</row>
    <row r="1417" spans="1:168" s="2" customFormat="1" ht="15" customHeight="1" x14ac:dyDescent="0.25">
      <c r="A1417" s="167">
        <v>394</v>
      </c>
      <c r="B1417" s="2" t="s">
        <v>1525</v>
      </c>
      <c r="C1417" s="1" t="s">
        <v>34</v>
      </c>
      <c r="D1417" s="1" t="s">
        <v>1087</v>
      </c>
      <c r="E1417" s="1" t="s">
        <v>1131</v>
      </c>
      <c r="F1417" s="1" t="s">
        <v>32</v>
      </c>
      <c r="G1417" s="3">
        <v>15000</v>
      </c>
      <c r="H1417" s="58">
        <v>0</v>
      </c>
      <c r="I1417" s="3">
        <v>25</v>
      </c>
      <c r="J1417" s="3">
        <f t="shared" si="336"/>
        <v>430.5</v>
      </c>
      <c r="K1417" s="55">
        <f t="shared" si="337"/>
        <v>1065</v>
      </c>
      <c r="L1417" s="55">
        <f t="shared" si="338"/>
        <v>172.5</v>
      </c>
      <c r="M1417" s="3">
        <f t="shared" si="339"/>
        <v>456</v>
      </c>
      <c r="N1417" s="55">
        <f t="shared" si="340"/>
        <v>1063.5</v>
      </c>
      <c r="O1417" s="5">
        <v>0</v>
      </c>
      <c r="P1417" s="3">
        <f t="shared" si="341"/>
        <v>3187.5</v>
      </c>
      <c r="Q1417" s="3">
        <f t="shared" si="342"/>
        <v>911.5</v>
      </c>
      <c r="R1417" s="3">
        <f t="shared" si="343"/>
        <v>2301</v>
      </c>
      <c r="S1417" s="57">
        <f t="shared" si="344"/>
        <v>14088.5</v>
      </c>
      <c r="T1417" s="1">
        <v>111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</row>
    <row r="1418" spans="1:168" s="2" customFormat="1" ht="15" customHeight="1" x14ac:dyDescent="0.25">
      <c r="A1418" s="167">
        <v>395</v>
      </c>
      <c r="B1418" s="2" t="s">
        <v>1526</v>
      </c>
      <c r="C1418" s="1" t="s">
        <v>34</v>
      </c>
      <c r="D1418" s="1" t="s">
        <v>1087</v>
      </c>
      <c r="E1418" s="1" t="s">
        <v>1131</v>
      </c>
      <c r="F1418" s="1" t="s">
        <v>32</v>
      </c>
      <c r="G1418" s="3">
        <v>15000</v>
      </c>
      <c r="H1418" s="58">
        <v>0</v>
      </c>
      <c r="I1418" s="3">
        <v>25</v>
      </c>
      <c r="J1418" s="3">
        <f t="shared" si="336"/>
        <v>430.5</v>
      </c>
      <c r="K1418" s="55">
        <f t="shared" si="337"/>
        <v>1065</v>
      </c>
      <c r="L1418" s="55">
        <f t="shared" si="338"/>
        <v>172.5</v>
      </c>
      <c r="M1418" s="3">
        <f t="shared" si="339"/>
        <v>456</v>
      </c>
      <c r="N1418" s="55">
        <f t="shared" si="340"/>
        <v>1063.5</v>
      </c>
      <c r="O1418" s="5">
        <v>1350.12</v>
      </c>
      <c r="P1418" s="3">
        <f t="shared" si="341"/>
        <v>3187.5</v>
      </c>
      <c r="Q1418" s="3">
        <f t="shared" si="342"/>
        <v>2261.62</v>
      </c>
      <c r="R1418" s="3">
        <f t="shared" si="343"/>
        <v>2301</v>
      </c>
      <c r="S1418" s="57">
        <f t="shared" si="344"/>
        <v>12738.380000000001</v>
      </c>
      <c r="T1418" s="1">
        <v>111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</row>
    <row r="1419" spans="1:168" s="2" customFormat="1" ht="15" customHeight="1" x14ac:dyDescent="0.25">
      <c r="A1419" s="167">
        <v>396</v>
      </c>
      <c r="B1419" s="2" t="s">
        <v>1527</v>
      </c>
      <c r="C1419" s="1" t="s">
        <v>34</v>
      </c>
      <c r="D1419" s="1" t="s">
        <v>1087</v>
      </c>
      <c r="E1419" s="1" t="s">
        <v>1131</v>
      </c>
      <c r="F1419" s="1" t="s">
        <v>32</v>
      </c>
      <c r="G1419" s="3">
        <v>15000</v>
      </c>
      <c r="H1419" s="58">
        <v>0</v>
      </c>
      <c r="I1419" s="3">
        <v>25</v>
      </c>
      <c r="J1419" s="3">
        <f t="shared" si="336"/>
        <v>430.5</v>
      </c>
      <c r="K1419" s="55">
        <f t="shared" si="337"/>
        <v>1065</v>
      </c>
      <c r="L1419" s="55">
        <f t="shared" si="338"/>
        <v>172.5</v>
      </c>
      <c r="M1419" s="3">
        <f t="shared" si="339"/>
        <v>456</v>
      </c>
      <c r="N1419" s="55">
        <f t="shared" si="340"/>
        <v>1063.5</v>
      </c>
      <c r="O1419" s="5">
        <v>0</v>
      </c>
      <c r="P1419" s="3">
        <f t="shared" si="341"/>
        <v>3187.5</v>
      </c>
      <c r="Q1419" s="3">
        <f t="shared" si="342"/>
        <v>911.5</v>
      </c>
      <c r="R1419" s="3">
        <f t="shared" si="343"/>
        <v>2301</v>
      </c>
      <c r="S1419" s="57">
        <f t="shared" si="344"/>
        <v>14088.5</v>
      </c>
      <c r="T1419" s="1">
        <v>111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</row>
    <row r="1420" spans="1:168" s="2" customFormat="1" ht="15" customHeight="1" x14ac:dyDescent="0.25">
      <c r="A1420" s="167">
        <v>397</v>
      </c>
      <c r="B1420" s="2" t="s">
        <v>1528</v>
      </c>
      <c r="C1420" s="1" t="s">
        <v>34</v>
      </c>
      <c r="D1420" s="1" t="s">
        <v>1087</v>
      </c>
      <c r="E1420" s="1" t="s">
        <v>1131</v>
      </c>
      <c r="F1420" s="1" t="s">
        <v>32</v>
      </c>
      <c r="G1420" s="3">
        <v>15000</v>
      </c>
      <c r="H1420" s="58">
        <v>0</v>
      </c>
      <c r="I1420" s="3">
        <v>25</v>
      </c>
      <c r="J1420" s="3">
        <f t="shared" si="336"/>
        <v>430.5</v>
      </c>
      <c r="K1420" s="55">
        <f t="shared" si="337"/>
        <v>1065</v>
      </c>
      <c r="L1420" s="55">
        <f t="shared" si="338"/>
        <v>172.5</v>
      </c>
      <c r="M1420" s="3">
        <f t="shared" si="339"/>
        <v>456</v>
      </c>
      <c r="N1420" s="55">
        <f t="shared" si="340"/>
        <v>1063.5</v>
      </c>
      <c r="O1420" s="5">
        <v>0</v>
      </c>
      <c r="P1420" s="3">
        <f t="shared" si="341"/>
        <v>3187.5</v>
      </c>
      <c r="Q1420" s="3">
        <f t="shared" si="342"/>
        <v>911.5</v>
      </c>
      <c r="R1420" s="3">
        <f t="shared" si="343"/>
        <v>2301</v>
      </c>
      <c r="S1420" s="57">
        <f t="shared" si="344"/>
        <v>14088.5</v>
      </c>
      <c r="T1420" s="1">
        <v>111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</row>
    <row r="1421" spans="1:168" s="2" customFormat="1" ht="15" customHeight="1" x14ac:dyDescent="0.25">
      <c r="A1421" s="167">
        <v>398</v>
      </c>
      <c r="B1421" s="122" t="s">
        <v>1529</v>
      </c>
      <c r="C1421" s="1" t="s">
        <v>34</v>
      </c>
      <c r="D1421" s="1" t="s">
        <v>1087</v>
      </c>
      <c r="E1421" s="1" t="s">
        <v>1131</v>
      </c>
      <c r="F1421" s="1" t="s">
        <v>32</v>
      </c>
      <c r="G1421" s="3">
        <v>15000</v>
      </c>
      <c r="H1421" s="58">
        <v>0</v>
      </c>
      <c r="I1421" s="3">
        <v>25</v>
      </c>
      <c r="J1421" s="3">
        <f t="shared" si="336"/>
        <v>430.5</v>
      </c>
      <c r="K1421" s="55">
        <f t="shared" si="337"/>
        <v>1065</v>
      </c>
      <c r="L1421" s="55">
        <f t="shared" si="338"/>
        <v>172.5</v>
      </c>
      <c r="M1421" s="3">
        <f t="shared" si="339"/>
        <v>456</v>
      </c>
      <c r="N1421" s="55">
        <f t="shared" si="340"/>
        <v>1063.5</v>
      </c>
      <c r="O1421" s="5">
        <v>1350.12</v>
      </c>
      <c r="P1421" s="3">
        <f t="shared" si="341"/>
        <v>3187.5</v>
      </c>
      <c r="Q1421" s="3">
        <f t="shared" si="342"/>
        <v>2261.62</v>
      </c>
      <c r="R1421" s="3">
        <f t="shared" si="343"/>
        <v>2301</v>
      </c>
      <c r="S1421" s="57">
        <f t="shared" si="344"/>
        <v>12738.380000000001</v>
      </c>
      <c r="T1421" s="1">
        <v>111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</row>
    <row r="1422" spans="1:168" s="2" customFormat="1" ht="15" customHeight="1" x14ac:dyDescent="0.25">
      <c r="A1422" s="167">
        <v>399</v>
      </c>
      <c r="B1422" s="2" t="s">
        <v>1530</v>
      </c>
      <c r="C1422" s="1" t="s">
        <v>34</v>
      </c>
      <c r="D1422" s="1" t="s">
        <v>1087</v>
      </c>
      <c r="E1422" s="1" t="s">
        <v>1131</v>
      </c>
      <c r="F1422" s="1" t="s">
        <v>32</v>
      </c>
      <c r="G1422" s="3">
        <v>15000</v>
      </c>
      <c r="H1422" s="58">
        <v>0</v>
      </c>
      <c r="I1422" s="3">
        <v>25</v>
      </c>
      <c r="J1422" s="3">
        <f t="shared" si="336"/>
        <v>430.5</v>
      </c>
      <c r="K1422" s="55">
        <f t="shared" si="337"/>
        <v>1065</v>
      </c>
      <c r="L1422" s="55">
        <f t="shared" si="338"/>
        <v>172.5</v>
      </c>
      <c r="M1422" s="3">
        <f t="shared" si="339"/>
        <v>456</v>
      </c>
      <c r="N1422" s="55">
        <f t="shared" si="340"/>
        <v>1063.5</v>
      </c>
      <c r="O1422" s="5">
        <v>0</v>
      </c>
      <c r="P1422" s="3">
        <f t="shared" si="341"/>
        <v>3187.5</v>
      </c>
      <c r="Q1422" s="3">
        <f t="shared" si="342"/>
        <v>911.5</v>
      </c>
      <c r="R1422" s="3">
        <f t="shared" si="343"/>
        <v>2301</v>
      </c>
      <c r="S1422" s="57">
        <f t="shared" si="344"/>
        <v>14088.5</v>
      </c>
      <c r="T1422" s="1">
        <v>111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</row>
    <row r="1423" spans="1:168" s="2" customFormat="1" ht="15" customHeight="1" x14ac:dyDescent="0.25">
      <c r="A1423" s="167">
        <v>400</v>
      </c>
      <c r="B1423" s="2" t="s">
        <v>1531</v>
      </c>
      <c r="C1423" s="1" t="s">
        <v>34</v>
      </c>
      <c r="D1423" s="1" t="s">
        <v>1087</v>
      </c>
      <c r="E1423" s="1" t="s">
        <v>1131</v>
      </c>
      <c r="F1423" s="1" t="s">
        <v>32</v>
      </c>
      <c r="G1423" s="3">
        <v>15000</v>
      </c>
      <c r="H1423" s="58">
        <v>0</v>
      </c>
      <c r="I1423" s="3">
        <v>25</v>
      </c>
      <c r="J1423" s="3">
        <f t="shared" si="336"/>
        <v>430.5</v>
      </c>
      <c r="K1423" s="55">
        <f t="shared" si="337"/>
        <v>1065</v>
      </c>
      <c r="L1423" s="55">
        <f t="shared" si="338"/>
        <v>172.5</v>
      </c>
      <c r="M1423" s="3">
        <f t="shared" si="339"/>
        <v>456</v>
      </c>
      <c r="N1423" s="55">
        <f t="shared" si="340"/>
        <v>1063.5</v>
      </c>
      <c r="O1423" s="5">
        <v>0</v>
      </c>
      <c r="P1423" s="3">
        <f t="shared" si="341"/>
        <v>3187.5</v>
      </c>
      <c r="Q1423" s="3">
        <f t="shared" si="342"/>
        <v>911.5</v>
      </c>
      <c r="R1423" s="3">
        <f t="shared" si="343"/>
        <v>2301</v>
      </c>
      <c r="S1423" s="57">
        <f t="shared" si="344"/>
        <v>14088.5</v>
      </c>
      <c r="T1423" s="1">
        <v>111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</row>
    <row r="1424" spans="1:168" s="2" customFormat="1" ht="15" customHeight="1" x14ac:dyDescent="0.25">
      <c r="A1424" s="167">
        <v>401</v>
      </c>
      <c r="B1424" s="122" t="s">
        <v>1532</v>
      </c>
      <c r="C1424" s="1" t="s">
        <v>34</v>
      </c>
      <c r="D1424" s="1" t="s">
        <v>1087</v>
      </c>
      <c r="E1424" s="1" t="s">
        <v>1131</v>
      </c>
      <c r="F1424" s="1" t="s">
        <v>32</v>
      </c>
      <c r="G1424" s="3">
        <v>15000</v>
      </c>
      <c r="H1424" s="58">
        <v>0</v>
      </c>
      <c r="I1424" s="3">
        <v>25</v>
      </c>
      <c r="J1424" s="3">
        <f t="shared" si="336"/>
        <v>430.5</v>
      </c>
      <c r="K1424" s="55">
        <f t="shared" si="337"/>
        <v>1065</v>
      </c>
      <c r="L1424" s="55">
        <f t="shared" si="338"/>
        <v>172.5</v>
      </c>
      <c r="M1424" s="3">
        <f t="shared" si="339"/>
        <v>456</v>
      </c>
      <c r="N1424" s="55">
        <f t="shared" si="340"/>
        <v>1063.5</v>
      </c>
      <c r="O1424" s="5">
        <v>0</v>
      </c>
      <c r="P1424" s="3">
        <f t="shared" si="341"/>
        <v>3187.5</v>
      </c>
      <c r="Q1424" s="3">
        <f t="shared" si="342"/>
        <v>911.5</v>
      </c>
      <c r="R1424" s="3">
        <f t="shared" si="343"/>
        <v>2301</v>
      </c>
      <c r="S1424" s="57">
        <f t="shared" si="344"/>
        <v>14088.5</v>
      </c>
      <c r="T1424" s="1">
        <v>111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</row>
    <row r="1425" spans="1:168" s="2" customFormat="1" ht="15" customHeight="1" x14ac:dyDescent="0.25">
      <c r="A1425" s="167">
        <v>402</v>
      </c>
      <c r="B1425" s="2" t="s">
        <v>1533</v>
      </c>
      <c r="C1425" s="1" t="s">
        <v>34</v>
      </c>
      <c r="D1425" s="1" t="s">
        <v>1087</v>
      </c>
      <c r="E1425" s="1" t="s">
        <v>1131</v>
      </c>
      <c r="F1425" s="1" t="s">
        <v>32</v>
      </c>
      <c r="G1425" s="3">
        <v>15000</v>
      </c>
      <c r="H1425" s="58">
        <v>0</v>
      </c>
      <c r="I1425" s="3">
        <v>25</v>
      </c>
      <c r="J1425" s="3">
        <f t="shared" si="336"/>
        <v>430.5</v>
      </c>
      <c r="K1425" s="55">
        <f t="shared" si="337"/>
        <v>1065</v>
      </c>
      <c r="L1425" s="55">
        <f t="shared" si="338"/>
        <v>172.5</v>
      </c>
      <c r="M1425" s="3">
        <f t="shared" si="339"/>
        <v>456</v>
      </c>
      <c r="N1425" s="55">
        <f t="shared" si="340"/>
        <v>1063.5</v>
      </c>
      <c r="O1425" s="5">
        <v>1350.12</v>
      </c>
      <c r="P1425" s="3">
        <f t="shared" si="341"/>
        <v>3187.5</v>
      </c>
      <c r="Q1425" s="3">
        <f t="shared" si="342"/>
        <v>2261.62</v>
      </c>
      <c r="R1425" s="3">
        <f t="shared" si="343"/>
        <v>2301</v>
      </c>
      <c r="S1425" s="57">
        <f t="shared" si="344"/>
        <v>12738.380000000001</v>
      </c>
      <c r="T1425" s="1">
        <v>111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</row>
    <row r="1426" spans="1:168" s="2" customFormat="1" ht="15" customHeight="1" x14ac:dyDescent="0.25">
      <c r="A1426" s="167">
        <v>403</v>
      </c>
      <c r="B1426" s="2" t="s">
        <v>1534</v>
      </c>
      <c r="C1426" s="1" t="s">
        <v>30</v>
      </c>
      <c r="D1426" s="1" t="s">
        <v>1087</v>
      </c>
      <c r="E1426" s="1" t="s">
        <v>1131</v>
      </c>
      <c r="F1426" s="1" t="s">
        <v>32</v>
      </c>
      <c r="G1426" s="3">
        <v>15000</v>
      </c>
      <c r="H1426" s="58">
        <v>0</v>
      </c>
      <c r="I1426" s="3">
        <v>25</v>
      </c>
      <c r="J1426" s="3">
        <f t="shared" si="336"/>
        <v>430.5</v>
      </c>
      <c r="K1426" s="55">
        <f t="shared" si="337"/>
        <v>1065</v>
      </c>
      <c r="L1426" s="55">
        <f t="shared" si="338"/>
        <v>172.5</v>
      </c>
      <c r="M1426" s="3">
        <f t="shared" si="339"/>
        <v>456</v>
      </c>
      <c r="N1426" s="55">
        <f t="shared" si="340"/>
        <v>1063.5</v>
      </c>
      <c r="O1426" s="5">
        <v>0</v>
      </c>
      <c r="P1426" s="3">
        <f t="shared" si="341"/>
        <v>3187.5</v>
      </c>
      <c r="Q1426" s="3">
        <f t="shared" si="342"/>
        <v>911.5</v>
      </c>
      <c r="R1426" s="3">
        <f t="shared" si="343"/>
        <v>2301</v>
      </c>
      <c r="S1426" s="57">
        <f t="shared" si="344"/>
        <v>14088.5</v>
      </c>
      <c r="T1426" s="1">
        <v>111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</row>
    <row r="1427" spans="1:168" s="2" customFormat="1" ht="15" customHeight="1" x14ac:dyDescent="0.25">
      <c r="A1427" s="167">
        <v>404</v>
      </c>
      <c r="B1427" s="122" t="s">
        <v>1535</v>
      </c>
      <c r="C1427" s="1" t="s">
        <v>34</v>
      </c>
      <c r="D1427" s="1" t="s">
        <v>1087</v>
      </c>
      <c r="E1427" s="1" t="s">
        <v>1131</v>
      </c>
      <c r="F1427" s="1" t="s">
        <v>32</v>
      </c>
      <c r="G1427" s="3">
        <v>15000</v>
      </c>
      <c r="H1427" s="58">
        <v>0</v>
      </c>
      <c r="I1427" s="3">
        <v>25</v>
      </c>
      <c r="J1427" s="3">
        <f t="shared" si="336"/>
        <v>430.5</v>
      </c>
      <c r="K1427" s="55">
        <f t="shared" si="337"/>
        <v>1065</v>
      </c>
      <c r="L1427" s="55">
        <f t="shared" si="338"/>
        <v>172.5</v>
      </c>
      <c r="M1427" s="3">
        <f t="shared" si="339"/>
        <v>456</v>
      </c>
      <c r="N1427" s="55">
        <f t="shared" si="340"/>
        <v>1063.5</v>
      </c>
      <c r="O1427" s="5">
        <v>0</v>
      </c>
      <c r="P1427" s="3">
        <f t="shared" si="341"/>
        <v>3187.5</v>
      </c>
      <c r="Q1427" s="3">
        <f t="shared" si="342"/>
        <v>911.5</v>
      </c>
      <c r="R1427" s="3">
        <f t="shared" si="343"/>
        <v>2301</v>
      </c>
      <c r="S1427" s="57">
        <f t="shared" si="344"/>
        <v>14088.5</v>
      </c>
      <c r="T1427" s="1">
        <v>111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</row>
    <row r="1428" spans="1:168" s="2" customFormat="1" ht="15" customHeight="1" x14ac:dyDescent="0.25">
      <c r="A1428" s="167">
        <v>405</v>
      </c>
      <c r="B1428" s="122" t="s">
        <v>1536</v>
      </c>
      <c r="C1428" s="1" t="s">
        <v>34</v>
      </c>
      <c r="D1428" s="1" t="s">
        <v>1087</v>
      </c>
      <c r="E1428" s="1" t="s">
        <v>1131</v>
      </c>
      <c r="F1428" s="1" t="s">
        <v>32</v>
      </c>
      <c r="G1428" s="3">
        <v>15000</v>
      </c>
      <c r="H1428" s="58">
        <v>0</v>
      </c>
      <c r="I1428" s="3">
        <v>25</v>
      </c>
      <c r="J1428" s="3">
        <f t="shared" si="336"/>
        <v>430.5</v>
      </c>
      <c r="K1428" s="55">
        <f t="shared" si="337"/>
        <v>1065</v>
      </c>
      <c r="L1428" s="55">
        <f t="shared" si="338"/>
        <v>172.5</v>
      </c>
      <c r="M1428" s="3">
        <f t="shared" si="339"/>
        <v>456</v>
      </c>
      <c r="N1428" s="55">
        <f t="shared" si="340"/>
        <v>1063.5</v>
      </c>
      <c r="O1428" s="5">
        <v>0</v>
      </c>
      <c r="P1428" s="3">
        <f t="shared" si="341"/>
        <v>3187.5</v>
      </c>
      <c r="Q1428" s="3">
        <f t="shared" si="342"/>
        <v>911.5</v>
      </c>
      <c r="R1428" s="3">
        <f t="shared" si="343"/>
        <v>2301</v>
      </c>
      <c r="S1428" s="57">
        <f t="shared" si="344"/>
        <v>14088.5</v>
      </c>
      <c r="T1428" s="1">
        <v>111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</row>
    <row r="1429" spans="1:168" s="2" customFormat="1" ht="15" customHeight="1" x14ac:dyDescent="0.25">
      <c r="A1429" s="167">
        <v>406</v>
      </c>
      <c r="B1429" s="2" t="s">
        <v>1537</v>
      </c>
      <c r="C1429" s="1" t="s">
        <v>34</v>
      </c>
      <c r="D1429" s="1" t="s">
        <v>1087</v>
      </c>
      <c r="E1429" s="1" t="s">
        <v>1131</v>
      </c>
      <c r="F1429" s="1" t="s">
        <v>32</v>
      </c>
      <c r="G1429" s="3">
        <v>15000</v>
      </c>
      <c r="H1429" s="58">
        <v>0</v>
      </c>
      <c r="I1429" s="3">
        <v>25</v>
      </c>
      <c r="J1429" s="3">
        <f t="shared" si="336"/>
        <v>430.5</v>
      </c>
      <c r="K1429" s="55">
        <f t="shared" si="337"/>
        <v>1065</v>
      </c>
      <c r="L1429" s="55">
        <f t="shared" si="338"/>
        <v>172.5</v>
      </c>
      <c r="M1429" s="3">
        <f t="shared" si="339"/>
        <v>456</v>
      </c>
      <c r="N1429" s="55">
        <f t="shared" si="340"/>
        <v>1063.5</v>
      </c>
      <c r="O1429" s="5">
        <v>0</v>
      </c>
      <c r="P1429" s="3">
        <f t="shared" si="341"/>
        <v>3187.5</v>
      </c>
      <c r="Q1429" s="3">
        <f t="shared" si="342"/>
        <v>911.5</v>
      </c>
      <c r="R1429" s="3">
        <f t="shared" si="343"/>
        <v>2301</v>
      </c>
      <c r="S1429" s="57">
        <f t="shared" si="344"/>
        <v>14088.5</v>
      </c>
      <c r="T1429" s="1">
        <v>111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</row>
    <row r="1430" spans="1:168" s="2" customFormat="1" ht="15" customHeight="1" x14ac:dyDescent="0.25">
      <c r="A1430" s="167">
        <v>407</v>
      </c>
      <c r="B1430" s="2" t="s">
        <v>1538</v>
      </c>
      <c r="C1430" s="1" t="s">
        <v>34</v>
      </c>
      <c r="D1430" s="1" t="s">
        <v>1087</v>
      </c>
      <c r="E1430" s="1" t="s">
        <v>1131</v>
      </c>
      <c r="F1430" s="1" t="s">
        <v>32</v>
      </c>
      <c r="G1430" s="3">
        <v>15000</v>
      </c>
      <c r="H1430" s="58">
        <v>0</v>
      </c>
      <c r="I1430" s="3">
        <v>25</v>
      </c>
      <c r="J1430" s="3">
        <f t="shared" si="336"/>
        <v>430.5</v>
      </c>
      <c r="K1430" s="55">
        <f t="shared" si="337"/>
        <v>1065</v>
      </c>
      <c r="L1430" s="55">
        <f t="shared" si="338"/>
        <v>172.5</v>
      </c>
      <c r="M1430" s="3">
        <f t="shared" si="339"/>
        <v>456</v>
      </c>
      <c r="N1430" s="55">
        <f t="shared" si="340"/>
        <v>1063.5</v>
      </c>
      <c r="O1430" s="5">
        <v>0</v>
      </c>
      <c r="P1430" s="3">
        <f t="shared" si="341"/>
        <v>3187.5</v>
      </c>
      <c r="Q1430" s="3">
        <f t="shared" si="342"/>
        <v>911.5</v>
      </c>
      <c r="R1430" s="3">
        <f t="shared" si="343"/>
        <v>2301</v>
      </c>
      <c r="S1430" s="57">
        <f t="shared" si="344"/>
        <v>14088.5</v>
      </c>
      <c r="T1430" s="1">
        <v>111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</row>
    <row r="1431" spans="1:168" s="2" customFormat="1" ht="15" customHeight="1" x14ac:dyDescent="0.25">
      <c r="A1431" s="167">
        <v>408</v>
      </c>
      <c r="B1431" s="2" t="s">
        <v>1539</v>
      </c>
      <c r="C1431" s="1" t="s">
        <v>34</v>
      </c>
      <c r="D1431" s="1" t="s">
        <v>1087</v>
      </c>
      <c r="E1431" s="1" t="s">
        <v>1131</v>
      </c>
      <c r="F1431" s="1" t="s">
        <v>32</v>
      </c>
      <c r="G1431" s="3">
        <v>15000</v>
      </c>
      <c r="H1431" s="58">
        <v>0</v>
      </c>
      <c r="I1431" s="3">
        <v>25</v>
      </c>
      <c r="J1431" s="3">
        <f t="shared" ref="J1431:J1494" si="345">+G1431*2.87%</f>
        <v>430.5</v>
      </c>
      <c r="K1431" s="55">
        <f t="shared" ref="K1431:K1494" si="346">+G1431*7.1%</f>
        <v>1065</v>
      </c>
      <c r="L1431" s="55">
        <f t="shared" ref="L1431:L1494" si="347">+G1431*1.15%</f>
        <v>172.5</v>
      </c>
      <c r="M1431" s="3">
        <f t="shared" ref="M1431:M1494" si="348">+G1431*3.04%</f>
        <v>456</v>
      </c>
      <c r="N1431" s="55">
        <f t="shared" ref="N1431:N1494" si="349">+G1431*7.09%</f>
        <v>1063.5</v>
      </c>
      <c r="O1431" s="5">
        <v>0</v>
      </c>
      <c r="P1431" s="3">
        <f t="shared" ref="P1431:P1494" si="350">SUM(J1431:N1431)</f>
        <v>3187.5</v>
      </c>
      <c r="Q1431" s="3">
        <f t="shared" ref="Q1431:Q1494" si="351">H1431+I1431+J1431+M1431+O1431</f>
        <v>911.5</v>
      </c>
      <c r="R1431" s="3">
        <f t="shared" ref="R1431:R1494" si="352">+K1431+L1431+N1431</f>
        <v>2301</v>
      </c>
      <c r="S1431" s="57">
        <f t="shared" ref="S1431:S1494" si="353">+G1431-Q1431</f>
        <v>14088.5</v>
      </c>
      <c r="T1431" s="1">
        <v>111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</row>
    <row r="1432" spans="1:168" s="2" customFormat="1" ht="15" customHeight="1" x14ac:dyDescent="0.25">
      <c r="A1432" s="167">
        <v>409</v>
      </c>
      <c r="B1432" s="2" t="s">
        <v>1540</v>
      </c>
      <c r="C1432" s="1" t="s">
        <v>34</v>
      </c>
      <c r="D1432" s="1" t="s">
        <v>1087</v>
      </c>
      <c r="E1432" s="1" t="s">
        <v>1131</v>
      </c>
      <c r="F1432" s="1" t="s">
        <v>32</v>
      </c>
      <c r="G1432" s="3">
        <v>15000</v>
      </c>
      <c r="H1432" s="58">
        <v>0</v>
      </c>
      <c r="I1432" s="3">
        <v>25</v>
      </c>
      <c r="J1432" s="3">
        <f t="shared" si="345"/>
        <v>430.5</v>
      </c>
      <c r="K1432" s="55">
        <f t="shared" si="346"/>
        <v>1065</v>
      </c>
      <c r="L1432" s="55">
        <f t="shared" si="347"/>
        <v>172.5</v>
      </c>
      <c r="M1432" s="3">
        <f t="shared" si="348"/>
        <v>456</v>
      </c>
      <c r="N1432" s="55">
        <f t="shared" si="349"/>
        <v>1063.5</v>
      </c>
      <c r="O1432" s="5">
        <v>1350.12</v>
      </c>
      <c r="P1432" s="3">
        <f t="shared" si="350"/>
        <v>3187.5</v>
      </c>
      <c r="Q1432" s="3">
        <f t="shared" si="351"/>
        <v>2261.62</v>
      </c>
      <c r="R1432" s="3">
        <f t="shared" si="352"/>
        <v>2301</v>
      </c>
      <c r="S1432" s="57">
        <f t="shared" si="353"/>
        <v>12738.380000000001</v>
      </c>
      <c r="T1432" s="1">
        <v>111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</row>
    <row r="1433" spans="1:168" s="2" customFormat="1" ht="15" customHeight="1" x14ac:dyDescent="0.25">
      <c r="A1433" s="167">
        <v>410</v>
      </c>
      <c r="B1433" s="2" t="s">
        <v>1541</v>
      </c>
      <c r="C1433" s="1" t="s">
        <v>34</v>
      </c>
      <c r="D1433" s="1" t="s">
        <v>1087</v>
      </c>
      <c r="E1433" s="1" t="s">
        <v>1131</v>
      </c>
      <c r="F1433" s="1" t="s">
        <v>32</v>
      </c>
      <c r="G1433" s="3">
        <v>15000</v>
      </c>
      <c r="H1433" s="58">
        <v>0</v>
      </c>
      <c r="I1433" s="3">
        <v>25</v>
      </c>
      <c r="J1433" s="3">
        <f t="shared" si="345"/>
        <v>430.5</v>
      </c>
      <c r="K1433" s="55">
        <f t="shared" si="346"/>
        <v>1065</v>
      </c>
      <c r="L1433" s="55">
        <f t="shared" si="347"/>
        <v>172.5</v>
      </c>
      <c r="M1433" s="3">
        <f t="shared" si="348"/>
        <v>456</v>
      </c>
      <c r="N1433" s="55">
        <f t="shared" si="349"/>
        <v>1063.5</v>
      </c>
      <c r="O1433" s="5">
        <v>0</v>
      </c>
      <c r="P1433" s="3">
        <f t="shared" si="350"/>
        <v>3187.5</v>
      </c>
      <c r="Q1433" s="3">
        <f t="shared" si="351"/>
        <v>911.5</v>
      </c>
      <c r="R1433" s="3">
        <f t="shared" si="352"/>
        <v>2301</v>
      </c>
      <c r="S1433" s="57">
        <f t="shared" si="353"/>
        <v>14088.5</v>
      </c>
      <c r="T1433" s="1">
        <v>111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</row>
    <row r="1434" spans="1:168" s="2" customFormat="1" ht="15" customHeight="1" x14ac:dyDescent="0.25">
      <c r="A1434" s="167">
        <v>411</v>
      </c>
      <c r="B1434" s="2" t="s">
        <v>1542</v>
      </c>
      <c r="C1434" s="1" t="s">
        <v>34</v>
      </c>
      <c r="D1434" s="1" t="s">
        <v>1087</v>
      </c>
      <c r="E1434" s="1" t="s">
        <v>1131</v>
      </c>
      <c r="F1434" s="1" t="s">
        <v>32</v>
      </c>
      <c r="G1434" s="3">
        <v>15000</v>
      </c>
      <c r="H1434" s="58">
        <v>0</v>
      </c>
      <c r="I1434" s="3">
        <v>25</v>
      </c>
      <c r="J1434" s="3">
        <f t="shared" si="345"/>
        <v>430.5</v>
      </c>
      <c r="K1434" s="55">
        <f t="shared" si="346"/>
        <v>1065</v>
      </c>
      <c r="L1434" s="55">
        <f t="shared" si="347"/>
        <v>172.5</v>
      </c>
      <c r="M1434" s="3">
        <f t="shared" si="348"/>
        <v>456</v>
      </c>
      <c r="N1434" s="55">
        <f t="shared" si="349"/>
        <v>1063.5</v>
      </c>
      <c r="O1434" s="5">
        <v>0</v>
      </c>
      <c r="P1434" s="3">
        <f t="shared" si="350"/>
        <v>3187.5</v>
      </c>
      <c r="Q1434" s="3">
        <f t="shared" si="351"/>
        <v>911.5</v>
      </c>
      <c r="R1434" s="3">
        <f t="shared" si="352"/>
        <v>2301</v>
      </c>
      <c r="S1434" s="57">
        <f t="shared" si="353"/>
        <v>14088.5</v>
      </c>
      <c r="T1434" s="1">
        <v>111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</row>
    <row r="1435" spans="1:168" s="2" customFormat="1" ht="15" customHeight="1" x14ac:dyDescent="0.25">
      <c r="A1435" s="167">
        <v>412</v>
      </c>
      <c r="B1435" s="2" t="s">
        <v>1543</v>
      </c>
      <c r="C1435" s="1" t="s">
        <v>34</v>
      </c>
      <c r="D1435" s="1" t="s">
        <v>1087</v>
      </c>
      <c r="E1435" s="1" t="s">
        <v>1131</v>
      </c>
      <c r="F1435" s="1" t="s">
        <v>32</v>
      </c>
      <c r="G1435" s="3">
        <v>15000</v>
      </c>
      <c r="H1435" s="58">
        <v>0</v>
      </c>
      <c r="I1435" s="3">
        <v>25</v>
      </c>
      <c r="J1435" s="3">
        <f t="shared" si="345"/>
        <v>430.5</v>
      </c>
      <c r="K1435" s="55">
        <f t="shared" si="346"/>
        <v>1065</v>
      </c>
      <c r="L1435" s="55">
        <f t="shared" si="347"/>
        <v>172.5</v>
      </c>
      <c r="M1435" s="3">
        <f t="shared" si="348"/>
        <v>456</v>
      </c>
      <c r="N1435" s="55">
        <f t="shared" si="349"/>
        <v>1063.5</v>
      </c>
      <c r="O1435" s="5">
        <v>0</v>
      </c>
      <c r="P1435" s="3">
        <f t="shared" si="350"/>
        <v>3187.5</v>
      </c>
      <c r="Q1435" s="3">
        <f t="shared" si="351"/>
        <v>911.5</v>
      </c>
      <c r="R1435" s="3">
        <f t="shared" si="352"/>
        <v>2301</v>
      </c>
      <c r="S1435" s="57">
        <f t="shared" si="353"/>
        <v>14088.5</v>
      </c>
      <c r="T1435" s="1">
        <v>111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</row>
    <row r="1436" spans="1:168" s="2" customFormat="1" ht="15" customHeight="1" x14ac:dyDescent="0.25">
      <c r="A1436" s="167">
        <v>413</v>
      </c>
      <c r="B1436" s="122" t="s">
        <v>1544</v>
      </c>
      <c r="C1436" s="1" t="s">
        <v>34</v>
      </c>
      <c r="D1436" s="1" t="s">
        <v>1087</v>
      </c>
      <c r="E1436" s="1" t="s">
        <v>1131</v>
      </c>
      <c r="F1436" s="1" t="s">
        <v>32</v>
      </c>
      <c r="G1436" s="3">
        <v>15000</v>
      </c>
      <c r="H1436" s="58">
        <v>0</v>
      </c>
      <c r="I1436" s="3">
        <v>25</v>
      </c>
      <c r="J1436" s="3">
        <f t="shared" si="345"/>
        <v>430.5</v>
      </c>
      <c r="K1436" s="55">
        <f t="shared" si="346"/>
        <v>1065</v>
      </c>
      <c r="L1436" s="55">
        <f t="shared" si="347"/>
        <v>172.5</v>
      </c>
      <c r="M1436" s="3">
        <f t="shared" si="348"/>
        <v>456</v>
      </c>
      <c r="N1436" s="55">
        <f t="shared" si="349"/>
        <v>1063.5</v>
      </c>
      <c r="O1436" s="5">
        <v>0</v>
      </c>
      <c r="P1436" s="3">
        <f t="shared" si="350"/>
        <v>3187.5</v>
      </c>
      <c r="Q1436" s="3">
        <f t="shared" si="351"/>
        <v>911.5</v>
      </c>
      <c r="R1436" s="3">
        <f t="shared" si="352"/>
        <v>2301</v>
      </c>
      <c r="S1436" s="57">
        <f t="shared" si="353"/>
        <v>14088.5</v>
      </c>
      <c r="T1436" s="1">
        <v>111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</row>
    <row r="1437" spans="1:168" s="2" customFormat="1" ht="15" customHeight="1" x14ac:dyDescent="0.25">
      <c r="A1437" s="167">
        <v>414</v>
      </c>
      <c r="B1437" s="2" t="s">
        <v>1545</v>
      </c>
      <c r="C1437" s="1" t="s">
        <v>34</v>
      </c>
      <c r="D1437" s="1" t="s">
        <v>1087</v>
      </c>
      <c r="E1437" s="1" t="s">
        <v>1131</v>
      </c>
      <c r="F1437" s="1" t="s">
        <v>32</v>
      </c>
      <c r="G1437" s="3">
        <v>15000</v>
      </c>
      <c r="H1437" s="58">
        <v>0</v>
      </c>
      <c r="I1437" s="3">
        <v>25</v>
      </c>
      <c r="J1437" s="3">
        <f t="shared" si="345"/>
        <v>430.5</v>
      </c>
      <c r="K1437" s="55">
        <f t="shared" si="346"/>
        <v>1065</v>
      </c>
      <c r="L1437" s="55">
        <f t="shared" si="347"/>
        <v>172.5</v>
      </c>
      <c r="M1437" s="3">
        <f t="shared" si="348"/>
        <v>456</v>
      </c>
      <c r="N1437" s="55">
        <f t="shared" si="349"/>
        <v>1063.5</v>
      </c>
      <c r="O1437" s="5">
        <v>0</v>
      </c>
      <c r="P1437" s="3">
        <f t="shared" si="350"/>
        <v>3187.5</v>
      </c>
      <c r="Q1437" s="3">
        <f t="shared" si="351"/>
        <v>911.5</v>
      </c>
      <c r="R1437" s="3">
        <f t="shared" si="352"/>
        <v>2301</v>
      </c>
      <c r="S1437" s="57">
        <f t="shared" si="353"/>
        <v>14088.5</v>
      </c>
      <c r="T1437" s="1">
        <v>111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</row>
    <row r="1438" spans="1:168" s="2" customFormat="1" ht="15" customHeight="1" x14ac:dyDescent="0.25">
      <c r="A1438" s="167">
        <v>415</v>
      </c>
      <c r="B1438" s="2" t="s">
        <v>1546</v>
      </c>
      <c r="C1438" s="1" t="s">
        <v>34</v>
      </c>
      <c r="D1438" s="1" t="s">
        <v>1087</v>
      </c>
      <c r="E1438" s="1" t="s">
        <v>1131</v>
      </c>
      <c r="F1438" s="1" t="s">
        <v>32</v>
      </c>
      <c r="G1438" s="3">
        <v>15000</v>
      </c>
      <c r="H1438" s="58">
        <v>0</v>
      </c>
      <c r="I1438" s="3">
        <v>25</v>
      </c>
      <c r="J1438" s="3">
        <f t="shared" si="345"/>
        <v>430.5</v>
      </c>
      <c r="K1438" s="55">
        <f t="shared" si="346"/>
        <v>1065</v>
      </c>
      <c r="L1438" s="55">
        <f t="shared" si="347"/>
        <v>172.5</v>
      </c>
      <c r="M1438" s="3">
        <f t="shared" si="348"/>
        <v>456</v>
      </c>
      <c r="N1438" s="55">
        <f t="shared" si="349"/>
        <v>1063.5</v>
      </c>
      <c r="O1438" s="5">
        <v>0</v>
      </c>
      <c r="P1438" s="3">
        <f t="shared" si="350"/>
        <v>3187.5</v>
      </c>
      <c r="Q1438" s="3">
        <f t="shared" si="351"/>
        <v>911.5</v>
      </c>
      <c r="R1438" s="3">
        <f t="shared" si="352"/>
        <v>2301</v>
      </c>
      <c r="S1438" s="57">
        <f t="shared" si="353"/>
        <v>14088.5</v>
      </c>
      <c r="T1438" s="1">
        <v>111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</row>
    <row r="1439" spans="1:168" s="2" customFormat="1" ht="15" customHeight="1" x14ac:dyDescent="0.25">
      <c r="A1439" s="167">
        <v>416</v>
      </c>
      <c r="B1439" s="2" t="s">
        <v>1547</v>
      </c>
      <c r="C1439" s="1" t="s">
        <v>34</v>
      </c>
      <c r="D1439" s="1" t="s">
        <v>1087</v>
      </c>
      <c r="E1439" s="1" t="s">
        <v>1131</v>
      </c>
      <c r="F1439" s="1" t="s">
        <v>32</v>
      </c>
      <c r="G1439" s="3">
        <v>15000</v>
      </c>
      <c r="H1439" s="58">
        <v>0</v>
      </c>
      <c r="I1439" s="3">
        <v>25</v>
      </c>
      <c r="J1439" s="3">
        <f t="shared" si="345"/>
        <v>430.5</v>
      </c>
      <c r="K1439" s="55">
        <f t="shared" si="346"/>
        <v>1065</v>
      </c>
      <c r="L1439" s="55">
        <f t="shared" si="347"/>
        <v>172.5</v>
      </c>
      <c r="M1439" s="3">
        <f t="shared" si="348"/>
        <v>456</v>
      </c>
      <c r="N1439" s="55">
        <f t="shared" si="349"/>
        <v>1063.5</v>
      </c>
      <c r="O1439" s="5">
        <v>1350.12</v>
      </c>
      <c r="P1439" s="3">
        <f t="shared" si="350"/>
        <v>3187.5</v>
      </c>
      <c r="Q1439" s="3">
        <f t="shared" si="351"/>
        <v>2261.62</v>
      </c>
      <c r="R1439" s="3">
        <f t="shared" si="352"/>
        <v>2301</v>
      </c>
      <c r="S1439" s="57">
        <f t="shared" si="353"/>
        <v>12738.380000000001</v>
      </c>
      <c r="T1439" s="1">
        <v>111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</row>
    <row r="1440" spans="1:168" s="2" customFormat="1" ht="15" customHeight="1" x14ac:dyDescent="0.25">
      <c r="A1440" s="167">
        <v>417</v>
      </c>
      <c r="B1440" s="2" t="s">
        <v>1548</v>
      </c>
      <c r="C1440" s="1" t="s">
        <v>34</v>
      </c>
      <c r="D1440" s="1" t="s">
        <v>1087</v>
      </c>
      <c r="E1440" s="1" t="s">
        <v>1131</v>
      </c>
      <c r="F1440" s="1" t="s">
        <v>32</v>
      </c>
      <c r="G1440" s="3">
        <v>15000</v>
      </c>
      <c r="H1440" s="58">
        <v>0</v>
      </c>
      <c r="I1440" s="3">
        <v>25</v>
      </c>
      <c r="J1440" s="3">
        <f t="shared" si="345"/>
        <v>430.5</v>
      </c>
      <c r="K1440" s="55">
        <f t="shared" si="346"/>
        <v>1065</v>
      </c>
      <c r="L1440" s="55">
        <f t="shared" si="347"/>
        <v>172.5</v>
      </c>
      <c r="M1440" s="3">
        <f t="shared" si="348"/>
        <v>456</v>
      </c>
      <c r="N1440" s="55">
        <f t="shared" si="349"/>
        <v>1063.5</v>
      </c>
      <c r="O1440" s="5">
        <v>1350.12</v>
      </c>
      <c r="P1440" s="3">
        <f t="shared" si="350"/>
        <v>3187.5</v>
      </c>
      <c r="Q1440" s="3">
        <f t="shared" si="351"/>
        <v>2261.62</v>
      </c>
      <c r="R1440" s="3">
        <f t="shared" si="352"/>
        <v>2301</v>
      </c>
      <c r="S1440" s="57">
        <f t="shared" si="353"/>
        <v>12738.380000000001</v>
      </c>
      <c r="T1440" s="1">
        <v>111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</row>
    <row r="1441" spans="1:168" s="2" customFormat="1" ht="15" customHeight="1" x14ac:dyDescent="0.25">
      <c r="A1441" s="167">
        <v>418</v>
      </c>
      <c r="B1441" s="2" t="s">
        <v>1549</v>
      </c>
      <c r="C1441" s="1" t="s">
        <v>34</v>
      </c>
      <c r="D1441" s="1" t="s">
        <v>1087</v>
      </c>
      <c r="E1441" s="1" t="s">
        <v>1131</v>
      </c>
      <c r="F1441" s="1" t="s">
        <v>32</v>
      </c>
      <c r="G1441" s="3">
        <v>15000</v>
      </c>
      <c r="H1441" s="58">
        <v>0</v>
      </c>
      <c r="I1441" s="3">
        <v>25</v>
      </c>
      <c r="J1441" s="3">
        <f t="shared" si="345"/>
        <v>430.5</v>
      </c>
      <c r="K1441" s="55">
        <f t="shared" si="346"/>
        <v>1065</v>
      </c>
      <c r="L1441" s="55">
        <f t="shared" si="347"/>
        <v>172.5</v>
      </c>
      <c r="M1441" s="3">
        <f t="shared" si="348"/>
        <v>456</v>
      </c>
      <c r="N1441" s="55">
        <f t="shared" si="349"/>
        <v>1063.5</v>
      </c>
      <c r="O1441" s="5">
        <v>0</v>
      </c>
      <c r="P1441" s="3">
        <f t="shared" si="350"/>
        <v>3187.5</v>
      </c>
      <c r="Q1441" s="3">
        <f t="shared" si="351"/>
        <v>911.5</v>
      </c>
      <c r="R1441" s="3">
        <f t="shared" si="352"/>
        <v>2301</v>
      </c>
      <c r="S1441" s="57">
        <f t="shared" si="353"/>
        <v>14088.5</v>
      </c>
      <c r="T1441" s="1">
        <v>111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</row>
    <row r="1442" spans="1:168" s="2" customFormat="1" ht="15" customHeight="1" x14ac:dyDescent="0.25">
      <c r="A1442" s="167">
        <v>419</v>
      </c>
      <c r="B1442" s="2" t="s">
        <v>1550</v>
      </c>
      <c r="C1442" s="1" t="s">
        <v>34</v>
      </c>
      <c r="D1442" s="1" t="s">
        <v>1087</v>
      </c>
      <c r="E1442" s="1" t="s">
        <v>1131</v>
      </c>
      <c r="F1442" s="1" t="s">
        <v>32</v>
      </c>
      <c r="G1442" s="3">
        <v>15000</v>
      </c>
      <c r="H1442" s="58">
        <v>0</v>
      </c>
      <c r="I1442" s="3">
        <v>25</v>
      </c>
      <c r="J1442" s="3">
        <f t="shared" si="345"/>
        <v>430.5</v>
      </c>
      <c r="K1442" s="55">
        <f t="shared" si="346"/>
        <v>1065</v>
      </c>
      <c r="L1442" s="55">
        <f t="shared" si="347"/>
        <v>172.5</v>
      </c>
      <c r="M1442" s="3">
        <f t="shared" si="348"/>
        <v>456</v>
      </c>
      <c r="N1442" s="55">
        <f t="shared" si="349"/>
        <v>1063.5</v>
      </c>
      <c r="O1442" s="5">
        <v>0</v>
      </c>
      <c r="P1442" s="3">
        <f t="shared" si="350"/>
        <v>3187.5</v>
      </c>
      <c r="Q1442" s="3">
        <f t="shared" si="351"/>
        <v>911.5</v>
      </c>
      <c r="R1442" s="3">
        <f t="shared" si="352"/>
        <v>2301</v>
      </c>
      <c r="S1442" s="57">
        <f t="shared" si="353"/>
        <v>14088.5</v>
      </c>
      <c r="T1442" s="1">
        <v>111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</row>
    <row r="1443" spans="1:168" s="2" customFormat="1" ht="15" customHeight="1" x14ac:dyDescent="0.25">
      <c r="A1443" s="167">
        <v>420</v>
      </c>
      <c r="B1443" s="2" t="s">
        <v>1551</v>
      </c>
      <c r="C1443" s="1" t="s">
        <v>34</v>
      </c>
      <c r="D1443" s="1" t="s">
        <v>1087</v>
      </c>
      <c r="E1443" s="1" t="s">
        <v>1131</v>
      </c>
      <c r="F1443" s="1" t="s">
        <v>32</v>
      </c>
      <c r="G1443" s="3">
        <v>15000</v>
      </c>
      <c r="H1443" s="58">
        <v>0</v>
      </c>
      <c r="I1443" s="3">
        <v>25</v>
      </c>
      <c r="J1443" s="3">
        <f t="shared" si="345"/>
        <v>430.5</v>
      </c>
      <c r="K1443" s="55">
        <f t="shared" si="346"/>
        <v>1065</v>
      </c>
      <c r="L1443" s="55">
        <f t="shared" si="347"/>
        <v>172.5</v>
      </c>
      <c r="M1443" s="3">
        <f t="shared" si="348"/>
        <v>456</v>
      </c>
      <c r="N1443" s="55">
        <f t="shared" si="349"/>
        <v>1063.5</v>
      </c>
      <c r="O1443" s="5">
        <v>0</v>
      </c>
      <c r="P1443" s="3">
        <f t="shared" si="350"/>
        <v>3187.5</v>
      </c>
      <c r="Q1443" s="3">
        <f t="shared" si="351"/>
        <v>911.5</v>
      </c>
      <c r="R1443" s="3">
        <f t="shared" si="352"/>
        <v>2301</v>
      </c>
      <c r="S1443" s="57">
        <f t="shared" si="353"/>
        <v>14088.5</v>
      </c>
      <c r="T1443" s="1">
        <v>111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</row>
    <row r="1444" spans="1:168" s="2" customFormat="1" ht="15" customHeight="1" x14ac:dyDescent="0.25">
      <c r="A1444" s="167">
        <v>421</v>
      </c>
      <c r="B1444" s="2" t="s">
        <v>1552</v>
      </c>
      <c r="C1444" s="1" t="s">
        <v>34</v>
      </c>
      <c r="D1444" s="1" t="s">
        <v>1087</v>
      </c>
      <c r="E1444" s="1" t="s">
        <v>1131</v>
      </c>
      <c r="F1444" s="1" t="s">
        <v>32</v>
      </c>
      <c r="G1444" s="3">
        <v>15000</v>
      </c>
      <c r="H1444" s="58">
        <v>0</v>
      </c>
      <c r="I1444" s="3">
        <v>25</v>
      </c>
      <c r="J1444" s="3">
        <f t="shared" si="345"/>
        <v>430.5</v>
      </c>
      <c r="K1444" s="55">
        <f t="shared" si="346"/>
        <v>1065</v>
      </c>
      <c r="L1444" s="55">
        <f t="shared" si="347"/>
        <v>172.5</v>
      </c>
      <c r="M1444" s="3">
        <f t="shared" si="348"/>
        <v>456</v>
      </c>
      <c r="N1444" s="55">
        <f t="shared" si="349"/>
        <v>1063.5</v>
      </c>
      <c r="O1444" s="5">
        <v>1350.12</v>
      </c>
      <c r="P1444" s="3">
        <f t="shared" si="350"/>
        <v>3187.5</v>
      </c>
      <c r="Q1444" s="3">
        <f t="shared" si="351"/>
        <v>2261.62</v>
      </c>
      <c r="R1444" s="3">
        <f t="shared" si="352"/>
        <v>2301</v>
      </c>
      <c r="S1444" s="57">
        <f t="shared" si="353"/>
        <v>12738.380000000001</v>
      </c>
      <c r="T1444" s="1">
        <v>111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</row>
    <row r="1445" spans="1:168" s="2" customFormat="1" ht="15" customHeight="1" x14ac:dyDescent="0.25">
      <c r="A1445" s="167">
        <v>422</v>
      </c>
      <c r="B1445" s="122" t="s">
        <v>1553</v>
      </c>
      <c r="C1445" s="1" t="s">
        <v>34</v>
      </c>
      <c r="D1445" s="1" t="s">
        <v>1087</v>
      </c>
      <c r="E1445" s="1" t="s">
        <v>1131</v>
      </c>
      <c r="F1445" s="1" t="s">
        <v>32</v>
      </c>
      <c r="G1445" s="3">
        <v>15000</v>
      </c>
      <c r="H1445" s="58">
        <v>0</v>
      </c>
      <c r="I1445" s="3">
        <v>25</v>
      </c>
      <c r="J1445" s="3">
        <f t="shared" si="345"/>
        <v>430.5</v>
      </c>
      <c r="K1445" s="55">
        <f t="shared" si="346"/>
        <v>1065</v>
      </c>
      <c r="L1445" s="55">
        <f t="shared" si="347"/>
        <v>172.5</v>
      </c>
      <c r="M1445" s="3">
        <f t="shared" si="348"/>
        <v>456</v>
      </c>
      <c r="N1445" s="55">
        <f t="shared" si="349"/>
        <v>1063.5</v>
      </c>
      <c r="O1445" s="5">
        <v>0</v>
      </c>
      <c r="P1445" s="3">
        <f t="shared" si="350"/>
        <v>3187.5</v>
      </c>
      <c r="Q1445" s="3">
        <f t="shared" si="351"/>
        <v>911.5</v>
      </c>
      <c r="R1445" s="3">
        <f t="shared" si="352"/>
        <v>2301</v>
      </c>
      <c r="S1445" s="57">
        <f t="shared" si="353"/>
        <v>14088.5</v>
      </c>
      <c r="T1445" s="1">
        <v>111</v>
      </c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</row>
    <row r="1446" spans="1:168" s="2" customFormat="1" ht="15" customHeight="1" x14ac:dyDescent="0.25">
      <c r="A1446" s="167">
        <v>423</v>
      </c>
      <c r="B1446" s="122" t="s">
        <v>1554</v>
      </c>
      <c r="C1446" s="1" t="s">
        <v>34</v>
      </c>
      <c r="D1446" s="1" t="s">
        <v>1087</v>
      </c>
      <c r="E1446" s="1" t="s">
        <v>1131</v>
      </c>
      <c r="F1446" s="1" t="s">
        <v>32</v>
      </c>
      <c r="G1446" s="3">
        <v>15000</v>
      </c>
      <c r="H1446" s="58">
        <v>0</v>
      </c>
      <c r="I1446" s="3">
        <v>25</v>
      </c>
      <c r="J1446" s="3">
        <f t="shared" si="345"/>
        <v>430.5</v>
      </c>
      <c r="K1446" s="55">
        <f t="shared" si="346"/>
        <v>1065</v>
      </c>
      <c r="L1446" s="55">
        <f t="shared" si="347"/>
        <v>172.5</v>
      </c>
      <c r="M1446" s="3">
        <f t="shared" si="348"/>
        <v>456</v>
      </c>
      <c r="N1446" s="55">
        <f t="shared" si="349"/>
        <v>1063.5</v>
      </c>
      <c r="O1446" s="5">
        <v>0</v>
      </c>
      <c r="P1446" s="3">
        <f t="shared" si="350"/>
        <v>3187.5</v>
      </c>
      <c r="Q1446" s="3">
        <f t="shared" si="351"/>
        <v>911.5</v>
      </c>
      <c r="R1446" s="3">
        <f t="shared" si="352"/>
        <v>2301</v>
      </c>
      <c r="S1446" s="57">
        <f t="shared" si="353"/>
        <v>14088.5</v>
      </c>
      <c r="T1446" s="1">
        <v>111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</row>
    <row r="1447" spans="1:168" s="2" customFormat="1" ht="15" customHeight="1" x14ac:dyDescent="0.25">
      <c r="A1447" s="167">
        <v>424</v>
      </c>
      <c r="B1447" s="122" t="s">
        <v>1555</v>
      </c>
      <c r="C1447" s="1" t="s">
        <v>34</v>
      </c>
      <c r="D1447" s="1" t="s">
        <v>1087</v>
      </c>
      <c r="E1447" s="1" t="s">
        <v>1131</v>
      </c>
      <c r="F1447" s="1" t="s">
        <v>32</v>
      </c>
      <c r="G1447" s="3">
        <v>15000</v>
      </c>
      <c r="H1447" s="58">
        <v>0</v>
      </c>
      <c r="I1447" s="3">
        <v>25</v>
      </c>
      <c r="J1447" s="3">
        <f t="shared" si="345"/>
        <v>430.5</v>
      </c>
      <c r="K1447" s="55">
        <f t="shared" si="346"/>
        <v>1065</v>
      </c>
      <c r="L1447" s="55">
        <f t="shared" si="347"/>
        <v>172.5</v>
      </c>
      <c r="M1447" s="3">
        <f t="shared" si="348"/>
        <v>456</v>
      </c>
      <c r="N1447" s="55">
        <f t="shared" si="349"/>
        <v>1063.5</v>
      </c>
      <c r="O1447" s="5">
        <v>0</v>
      </c>
      <c r="P1447" s="3">
        <f t="shared" si="350"/>
        <v>3187.5</v>
      </c>
      <c r="Q1447" s="3">
        <f t="shared" si="351"/>
        <v>911.5</v>
      </c>
      <c r="R1447" s="3">
        <f t="shared" si="352"/>
        <v>2301</v>
      </c>
      <c r="S1447" s="57">
        <f t="shared" si="353"/>
        <v>14088.5</v>
      </c>
      <c r="T1447" s="1">
        <v>111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</row>
    <row r="1448" spans="1:168" s="2" customFormat="1" ht="15" customHeight="1" x14ac:dyDescent="0.25">
      <c r="A1448" s="167">
        <v>425</v>
      </c>
      <c r="B1448" s="122" t="s">
        <v>1556</v>
      </c>
      <c r="C1448" s="1" t="s">
        <v>34</v>
      </c>
      <c r="D1448" s="1" t="s">
        <v>1087</v>
      </c>
      <c r="E1448" s="1" t="s">
        <v>1131</v>
      </c>
      <c r="F1448" s="1" t="s">
        <v>32</v>
      </c>
      <c r="G1448" s="3">
        <v>15000</v>
      </c>
      <c r="H1448" s="58">
        <v>0</v>
      </c>
      <c r="I1448" s="3">
        <v>25</v>
      </c>
      <c r="J1448" s="3">
        <f t="shared" si="345"/>
        <v>430.5</v>
      </c>
      <c r="K1448" s="55">
        <f t="shared" si="346"/>
        <v>1065</v>
      </c>
      <c r="L1448" s="55">
        <f t="shared" si="347"/>
        <v>172.5</v>
      </c>
      <c r="M1448" s="3">
        <f t="shared" si="348"/>
        <v>456</v>
      </c>
      <c r="N1448" s="55">
        <f t="shared" si="349"/>
        <v>1063.5</v>
      </c>
      <c r="O1448" s="5">
        <v>0</v>
      </c>
      <c r="P1448" s="3">
        <f t="shared" si="350"/>
        <v>3187.5</v>
      </c>
      <c r="Q1448" s="3">
        <f t="shared" si="351"/>
        <v>911.5</v>
      </c>
      <c r="R1448" s="3">
        <f t="shared" si="352"/>
        <v>2301</v>
      </c>
      <c r="S1448" s="57">
        <f t="shared" si="353"/>
        <v>14088.5</v>
      </c>
      <c r="T1448" s="1">
        <v>111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</row>
    <row r="1449" spans="1:168" s="2" customFormat="1" ht="15" customHeight="1" x14ac:dyDescent="0.25">
      <c r="A1449" s="167">
        <v>426</v>
      </c>
      <c r="B1449" s="122" t="s">
        <v>1557</v>
      </c>
      <c r="C1449" s="1" t="s">
        <v>34</v>
      </c>
      <c r="D1449" s="1" t="s">
        <v>1087</v>
      </c>
      <c r="E1449" s="1" t="s">
        <v>1131</v>
      </c>
      <c r="F1449" s="1" t="s">
        <v>32</v>
      </c>
      <c r="G1449" s="3">
        <v>15000</v>
      </c>
      <c r="H1449" s="58">
        <v>0</v>
      </c>
      <c r="I1449" s="3">
        <v>25</v>
      </c>
      <c r="J1449" s="3">
        <f t="shared" si="345"/>
        <v>430.5</v>
      </c>
      <c r="K1449" s="55">
        <f t="shared" si="346"/>
        <v>1065</v>
      </c>
      <c r="L1449" s="55">
        <f t="shared" si="347"/>
        <v>172.5</v>
      </c>
      <c r="M1449" s="3">
        <f t="shared" si="348"/>
        <v>456</v>
      </c>
      <c r="N1449" s="55">
        <f t="shared" si="349"/>
        <v>1063.5</v>
      </c>
      <c r="O1449" s="5">
        <v>0</v>
      </c>
      <c r="P1449" s="3">
        <f t="shared" si="350"/>
        <v>3187.5</v>
      </c>
      <c r="Q1449" s="3">
        <f t="shared" si="351"/>
        <v>911.5</v>
      </c>
      <c r="R1449" s="3">
        <f t="shared" si="352"/>
        <v>2301</v>
      </c>
      <c r="S1449" s="57">
        <f t="shared" si="353"/>
        <v>14088.5</v>
      </c>
      <c r="T1449" s="1">
        <v>111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</row>
    <row r="1450" spans="1:168" s="2" customFormat="1" ht="15" customHeight="1" x14ac:dyDescent="0.25">
      <c r="A1450" s="167">
        <v>427</v>
      </c>
      <c r="B1450" s="2" t="s">
        <v>1558</v>
      </c>
      <c r="C1450" s="1" t="s">
        <v>34</v>
      </c>
      <c r="D1450" s="1" t="s">
        <v>1087</v>
      </c>
      <c r="E1450" s="1" t="s">
        <v>1131</v>
      </c>
      <c r="F1450" s="1" t="s">
        <v>32</v>
      </c>
      <c r="G1450" s="3">
        <v>15000</v>
      </c>
      <c r="H1450" s="58">
        <v>0</v>
      </c>
      <c r="I1450" s="3">
        <v>25</v>
      </c>
      <c r="J1450" s="3">
        <f t="shared" si="345"/>
        <v>430.5</v>
      </c>
      <c r="K1450" s="55">
        <f t="shared" si="346"/>
        <v>1065</v>
      </c>
      <c r="L1450" s="55">
        <f t="shared" si="347"/>
        <v>172.5</v>
      </c>
      <c r="M1450" s="3">
        <f t="shared" si="348"/>
        <v>456</v>
      </c>
      <c r="N1450" s="55">
        <f t="shared" si="349"/>
        <v>1063.5</v>
      </c>
      <c r="O1450" s="5">
        <v>0</v>
      </c>
      <c r="P1450" s="3">
        <f t="shared" si="350"/>
        <v>3187.5</v>
      </c>
      <c r="Q1450" s="3">
        <f t="shared" si="351"/>
        <v>911.5</v>
      </c>
      <c r="R1450" s="3">
        <f t="shared" si="352"/>
        <v>2301</v>
      </c>
      <c r="S1450" s="57">
        <f t="shared" si="353"/>
        <v>14088.5</v>
      </c>
      <c r="T1450" s="1">
        <v>111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</row>
    <row r="1451" spans="1:168" s="2" customFormat="1" ht="15" customHeight="1" x14ac:dyDescent="0.25">
      <c r="A1451" s="167">
        <v>428</v>
      </c>
      <c r="B1451" s="2" t="s">
        <v>1559</v>
      </c>
      <c r="C1451" s="1" t="s">
        <v>34</v>
      </c>
      <c r="D1451" s="1" t="s">
        <v>1087</v>
      </c>
      <c r="E1451" s="1" t="s">
        <v>1131</v>
      </c>
      <c r="F1451" s="1" t="s">
        <v>32</v>
      </c>
      <c r="G1451" s="3">
        <v>15000</v>
      </c>
      <c r="H1451" s="58">
        <v>0</v>
      </c>
      <c r="I1451" s="3">
        <v>25</v>
      </c>
      <c r="J1451" s="3">
        <f t="shared" si="345"/>
        <v>430.5</v>
      </c>
      <c r="K1451" s="55">
        <f t="shared" si="346"/>
        <v>1065</v>
      </c>
      <c r="L1451" s="55">
        <f t="shared" si="347"/>
        <v>172.5</v>
      </c>
      <c r="M1451" s="3">
        <f t="shared" si="348"/>
        <v>456</v>
      </c>
      <c r="N1451" s="55">
        <f t="shared" si="349"/>
        <v>1063.5</v>
      </c>
      <c r="O1451" s="5">
        <v>0</v>
      </c>
      <c r="P1451" s="3">
        <f t="shared" si="350"/>
        <v>3187.5</v>
      </c>
      <c r="Q1451" s="3">
        <f t="shared" si="351"/>
        <v>911.5</v>
      </c>
      <c r="R1451" s="3">
        <f t="shared" si="352"/>
        <v>2301</v>
      </c>
      <c r="S1451" s="57">
        <f t="shared" si="353"/>
        <v>14088.5</v>
      </c>
      <c r="T1451" s="1">
        <v>111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</row>
    <row r="1452" spans="1:168" s="2" customFormat="1" ht="15" customHeight="1" x14ac:dyDescent="0.25">
      <c r="A1452" s="167">
        <v>429</v>
      </c>
      <c r="B1452" s="2" t="s">
        <v>1560</v>
      </c>
      <c r="C1452" s="1" t="s">
        <v>34</v>
      </c>
      <c r="D1452" s="1" t="s">
        <v>1087</v>
      </c>
      <c r="E1452" s="1" t="s">
        <v>1131</v>
      </c>
      <c r="F1452" s="1" t="s">
        <v>32</v>
      </c>
      <c r="G1452" s="3">
        <v>15000</v>
      </c>
      <c r="H1452" s="58">
        <v>0</v>
      </c>
      <c r="I1452" s="3">
        <v>25</v>
      </c>
      <c r="J1452" s="3">
        <f t="shared" si="345"/>
        <v>430.5</v>
      </c>
      <c r="K1452" s="55">
        <f t="shared" si="346"/>
        <v>1065</v>
      </c>
      <c r="L1452" s="55">
        <f t="shared" si="347"/>
        <v>172.5</v>
      </c>
      <c r="M1452" s="3">
        <f t="shared" si="348"/>
        <v>456</v>
      </c>
      <c r="N1452" s="55">
        <f t="shared" si="349"/>
        <v>1063.5</v>
      </c>
      <c r="O1452" s="5">
        <v>0</v>
      </c>
      <c r="P1452" s="3">
        <f t="shared" si="350"/>
        <v>3187.5</v>
      </c>
      <c r="Q1452" s="3">
        <f t="shared" si="351"/>
        <v>911.5</v>
      </c>
      <c r="R1452" s="3">
        <f t="shared" si="352"/>
        <v>2301</v>
      </c>
      <c r="S1452" s="57">
        <f t="shared" si="353"/>
        <v>14088.5</v>
      </c>
      <c r="T1452" s="1">
        <v>111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</row>
    <row r="1453" spans="1:168" s="2" customFormat="1" ht="15" customHeight="1" x14ac:dyDescent="0.25">
      <c r="A1453" s="167">
        <v>430</v>
      </c>
      <c r="B1453" s="122" t="s">
        <v>1561</v>
      </c>
      <c r="C1453" s="1" t="s">
        <v>34</v>
      </c>
      <c r="D1453" s="1" t="s">
        <v>1087</v>
      </c>
      <c r="E1453" s="1" t="s">
        <v>1131</v>
      </c>
      <c r="F1453" s="1" t="s">
        <v>32</v>
      </c>
      <c r="G1453" s="3">
        <v>15000</v>
      </c>
      <c r="H1453" s="58">
        <v>0</v>
      </c>
      <c r="I1453" s="3">
        <v>25</v>
      </c>
      <c r="J1453" s="3">
        <f t="shared" si="345"/>
        <v>430.5</v>
      </c>
      <c r="K1453" s="55">
        <f t="shared" si="346"/>
        <v>1065</v>
      </c>
      <c r="L1453" s="55">
        <f t="shared" si="347"/>
        <v>172.5</v>
      </c>
      <c r="M1453" s="3">
        <f t="shared" si="348"/>
        <v>456</v>
      </c>
      <c r="N1453" s="55">
        <f t="shared" si="349"/>
        <v>1063.5</v>
      </c>
      <c r="O1453" s="5">
        <v>0</v>
      </c>
      <c r="P1453" s="3">
        <f t="shared" si="350"/>
        <v>3187.5</v>
      </c>
      <c r="Q1453" s="3">
        <f t="shared" si="351"/>
        <v>911.5</v>
      </c>
      <c r="R1453" s="3">
        <f t="shared" si="352"/>
        <v>2301</v>
      </c>
      <c r="S1453" s="57">
        <f t="shared" si="353"/>
        <v>14088.5</v>
      </c>
      <c r="T1453" s="1">
        <v>111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</row>
    <row r="1454" spans="1:168" s="2" customFormat="1" ht="15" customHeight="1" x14ac:dyDescent="0.25">
      <c r="A1454" s="167">
        <v>431</v>
      </c>
      <c r="B1454" s="2" t="s">
        <v>1562</v>
      </c>
      <c r="C1454" s="1" t="s">
        <v>30</v>
      </c>
      <c r="D1454" s="1" t="s">
        <v>1087</v>
      </c>
      <c r="E1454" s="1" t="s">
        <v>1131</v>
      </c>
      <c r="F1454" s="1" t="s">
        <v>32</v>
      </c>
      <c r="G1454" s="3">
        <v>15000</v>
      </c>
      <c r="H1454" s="58">
        <v>0</v>
      </c>
      <c r="I1454" s="3">
        <v>25</v>
      </c>
      <c r="J1454" s="3">
        <f t="shared" si="345"/>
        <v>430.5</v>
      </c>
      <c r="K1454" s="55">
        <f t="shared" si="346"/>
        <v>1065</v>
      </c>
      <c r="L1454" s="55">
        <f t="shared" si="347"/>
        <v>172.5</v>
      </c>
      <c r="M1454" s="3">
        <f t="shared" si="348"/>
        <v>456</v>
      </c>
      <c r="N1454" s="55">
        <f t="shared" si="349"/>
        <v>1063.5</v>
      </c>
      <c r="O1454" s="5">
        <v>0</v>
      </c>
      <c r="P1454" s="3">
        <f t="shared" si="350"/>
        <v>3187.5</v>
      </c>
      <c r="Q1454" s="3">
        <f t="shared" si="351"/>
        <v>911.5</v>
      </c>
      <c r="R1454" s="3">
        <f t="shared" si="352"/>
        <v>2301</v>
      </c>
      <c r="S1454" s="57">
        <f t="shared" si="353"/>
        <v>14088.5</v>
      </c>
      <c r="T1454" s="1">
        <v>111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</row>
    <row r="1455" spans="1:168" s="2" customFormat="1" ht="15" customHeight="1" x14ac:dyDescent="0.25">
      <c r="A1455" s="167">
        <v>432</v>
      </c>
      <c r="B1455" s="109" t="s">
        <v>1563</v>
      </c>
      <c r="C1455" s="1" t="s">
        <v>34</v>
      </c>
      <c r="D1455" s="1" t="s">
        <v>1087</v>
      </c>
      <c r="E1455" s="1" t="s">
        <v>1131</v>
      </c>
      <c r="F1455" s="1" t="s">
        <v>32</v>
      </c>
      <c r="G1455" s="3">
        <v>15000</v>
      </c>
      <c r="H1455" s="58">
        <v>0</v>
      </c>
      <c r="I1455" s="3">
        <v>25</v>
      </c>
      <c r="J1455" s="3">
        <f t="shared" si="345"/>
        <v>430.5</v>
      </c>
      <c r="K1455" s="55">
        <f t="shared" si="346"/>
        <v>1065</v>
      </c>
      <c r="L1455" s="55">
        <f t="shared" si="347"/>
        <v>172.5</v>
      </c>
      <c r="M1455" s="3">
        <f t="shared" si="348"/>
        <v>456</v>
      </c>
      <c r="N1455" s="55">
        <f t="shared" si="349"/>
        <v>1063.5</v>
      </c>
      <c r="O1455" s="5">
        <v>0</v>
      </c>
      <c r="P1455" s="3">
        <f t="shared" si="350"/>
        <v>3187.5</v>
      </c>
      <c r="Q1455" s="3">
        <f t="shared" si="351"/>
        <v>911.5</v>
      </c>
      <c r="R1455" s="3">
        <f t="shared" si="352"/>
        <v>2301</v>
      </c>
      <c r="S1455" s="57">
        <f t="shared" si="353"/>
        <v>14088.5</v>
      </c>
      <c r="T1455" s="1">
        <v>111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</row>
    <row r="1456" spans="1:168" s="2" customFormat="1" ht="15" customHeight="1" x14ac:dyDescent="0.25">
      <c r="A1456" s="167">
        <v>433</v>
      </c>
      <c r="B1456" s="2" t="s">
        <v>1564</v>
      </c>
      <c r="C1456" s="1" t="s">
        <v>34</v>
      </c>
      <c r="D1456" s="1" t="s">
        <v>1087</v>
      </c>
      <c r="E1456" s="1" t="s">
        <v>1131</v>
      </c>
      <c r="F1456" s="1" t="s">
        <v>32</v>
      </c>
      <c r="G1456" s="3">
        <v>15000</v>
      </c>
      <c r="H1456" s="58">
        <v>0</v>
      </c>
      <c r="I1456" s="3">
        <v>25</v>
      </c>
      <c r="J1456" s="3">
        <f t="shared" si="345"/>
        <v>430.5</v>
      </c>
      <c r="K1456" s="55">
        <f t="shared" si="346"/>
        <v>1065</v>
      </c>
      <c r="L1456" s="55">
        <f t="shared" si="347"/>
        <v>172.5</v>
      </c>
      <c r="M1456" s="3">
        <f t="shared" si="348"/>
        <v>456</v>
      </c>
      <c r="N1456" s="55">
        <f t="shared" si="349"/>
        <v>1063.5</v>
      </c>
      <c r="O1456" s="5">
        <v>0</v>
      </c>
      <c r="P1456" s="3">
        <f t="shared" si="350"/>
        <v>3187.5</v>
      </c>
      <c r="Q1456" s="3">
        <f t="shared" si="351"/>
        <v>911.5</v>
      </c>
      <c r="R1456" s="3">
        <f t="shared" si="352"/>
        <v>2301</v>
      </c>
      <c r="S1456" s="57">
        <f t="shared" si="353"/>
        <v>14088.5</v>
      </c>
      <c r="T1456" s="1">
        <v>111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</row>
    <row r="1457" spans="1:168" s="2" customFormat="1" ht="15" customHeight="1" x14ac:dyDescent="0.25">
      <c r="A1457" s="167">
        <v>434</v>
      </c>
      <c r="B1457" s="2" t="s">
        <v>1565</v>
      </c>
      <c r="C1457" s="1" t="s">
        <v>34</v>
      </c>
      <c r="D1457" s="1" t="s">
        <v>1087</v>
      </c>
      <c r="E1457" s="1" t="s">
        <v>1131</v>
      </c>
      <c r="F1457" s="1" t="s">
        <v>32</v>
      </c>
      <c r="G1457" s="3">
        <v>15000</v>
      </c>
      <c r="H1457" s="58">
        <v>0</v>
      </c>
      <c r="I1457" s="3">
        <v>25</v>
      </c>
      <c r="J1457" s="3">
        <f t="shared" si="345"/>
        <v>430.5</v>
      </c>
      <c r="K1457" s="55">
        <f t="shared" si="346"/>
        <v>1065</v>
      </c>
      <c r="L1457" s="55">
        <f t="shared" si="347"/>
        <v>172.5</v>
      </c>
      <c r="M1457" s="3">
        <f t="shared" si="348"/>
        <v>456</v>
      </c>
      <c r="N1457" s="55">
        <f t="shared" si="349"/>
        <v>1063.5</v>
      </c>
      <c r="O1457" s="5">
        <v>0</v>
      </c>
      <c r="P1457" s="3">
        <f t="shared" si="350"/>
        <v>3187.5</v>
      </c>
      <c r="Q1457" s="3">
        <f t="shared" si="351"/>
        <v>911.5</v>
      </c>
      <c r="R1457" s="3">
        <f t="shared" si="352"/>
        <v>2301</v>
      </c>
      <c r="S1457" s="57">
        <f t="shared" si="353"/>
        <v>14088.5</v>
      </c>
      <c r="T1457" s="1">
        <v>111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</row>
    <row r="1458" spans="1:168" s="2" customFormat="1" ht="15" customHeight="1" x14ac:dyDescent="0.25">
      <c r="A1458" s="167">
        <v>435</v>
      </c>
      <c r="B1458" s="2" t="s">
        <v>1566</v>
      </c>
      <c r="C1458" s="1" t="s">
        <v>30</v>
      </c>
      <c r="D1458" s="1" t="s">
        <v>1087</v>
      </c>
      <c r="E1458" s="1" t="s">
        <v>1131</v>
      </c>
      <c r="F1458" s="1" t="s">
        <v>32</v>
      </c>
      <c r="G1458" s="3">
        <v>15000</v>
      </c>
      <c r="H1458" s="58">
        <v>0</v>
      </c>
      <c r="I1458" s="3">
        <v>25</v>
      </c>
      <c r="J1458" s="3">
        <f t="shared" si="345"/>
        <v>430.5</v>
      </c>
      <c r="K1458" s="55">
        <f t="shared" si="346"/>
        <v>1065</v>
      </c>
      <c r="L1458" s="55">
        <f t="shared" si="347"/>
        <v>172.5</v>
      </c>
      <c r="M1458" s="3">
        <f t="shared" si="348"/>
        <v>456</v>
      </c>
      <c r="N1458" s="55">
        <f t="shared" si="349"/>
        <v>1063.5</v>
      </c>
      <c r="O1458" s="5">
        <v>0</v>
      </c>
      <c r="P1458" s="3">
        <f t="shared" si="350"/>
        <v>3187.5</v>
      </c>
      <c r="Q1458" s="3">
        <f t="shared" si="351"/>
        <v>911.5</v>
      </c>
      <c r="R1458" s="3">
        <f t="shared" si="352"/>
        <v>2301</v>
      </c>
      <c r="S1458" s="57">
        <f t="shared" si="353"/>
        <v>14088.5</v>
      </c>
      <c r="T1458" s="1">
        <v>111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</row>
    <row r="1459" spans="1:168" s="2" customFormat="1" ht="15" customHeight="1" x14ac:dyDescent="0.25">
      <c r="A1459" s="167">
        <v>436</v>
      </c>
      <c r="B1459" s="2" t="s">
        <v>1567</v>
      </c>
      <c r="C1459" s="1" t="s">
        <v>34</v>
      </c>
      <c r="D1459" s="1" t="s">
        <v>1087</v>
      </c>
      <c r="E1459" s="1" t="s">
        <v>1131</v>
      </c>
      <c r="F1459" s="1" t="s">
        <v>32</v>
      </c>
      <c r="G1459" s="3">
        <v>15000</v>
      </c>
      <c r="H1459" s="58">
        <v>0</v>
      </c>
      <c r="I1459" s="3">
        <v>25</v>
      </c>
      <c r="J1459" s="3">
        <f t="shared" si="345"/>
        <v>430.5</v>
      </c>
      <c r="K1459" s="55">
        <f t="shared" si="346"/>
        <v>1065</v>
      </c>
      <c r="L1459" s="55">
        <f t="shared" si="347"/>
        <v>172.5</v>
      </c>
      <c r="M1459" s="3">
        <f t="shared" si="348"/>
        <v>456</v>
      </c>
      <c r="N1459" s="55">
        <f t="shared" si="349"/>
        <v>1063.5</v>
      </c>
      <c r="O1459" s="5">
        <v>0</v>
      </c>
      <c r="P1459" s="3">
        <f t="shared" si="350"/>
        <v>3187.5</v>
      </c>
      <c r="Q1459" s="3">
        <f t="shared" si="351"/>
        <v>911.5</v>
      </c>
      <c r="R1459" s="3">
        <f t="shared" si="352"/>
        <v>2301</v>
      </c>
      <c r="S1459" s="57">
        <f t="shared" si="353"/>
        <v>14088.5</v>
      </c>
      <c r="T1459" s="1">
        <v>111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</row>
    <row r="1460" spans="1:168" s="2" customFormat="1" ht="15" customHeight="1" x14ac:dyDescent="0.25">
      <c r="A1460" s="167">
        <v>437</v>
      </c>
      <c r="B1460" s="2" t="s">
        <v>1568</v>
      </c>
      <c r="C1460" s="1" t="s">
        <v>34</v>
      </c>
      <c r="D1460" s="1" t="s">
        <v>1087</v>
      </c>
      <c r="E1460" s="1" t="s">
        <v>1131</v>
      </c>
      <c r="F1460" s="1" t="s">
        <v>32</v>
      </c>
      <c r="G1460" s="3">
        <v>15000</v>
      </c>
      <c r="H1460" s="58">
        <v>0</v>
      </c>
      <c r="I1460" s="3">
        <v>25</v>
      </c>
      <c r="J1460" s="3">
        <f t="shared" si="345"/>
        <v>430.5</v>
      </c>
      <c r="K1460" s="55">
        <f t="shared" si="346"/>
        <v>1065</v>
      </c>
      <c r="L1460" s="55">
        <f t="shared" si="347"/>
        <v>172.5</v>
      </c>
      <c r="M1460" s="3">
        <f t="shared" si="348"/>
        <v>456</v>
      </c>
      <c r="N1460" s="55">
        <f t="shared" si="349"/>
        <v>1063.5</v>
      </c>
      <c r="O1460" s="5">
        <v>0</v>
      </c>
      <c r="P1460" s="3">
        <f t="shared" si="350"/>
        <v>3187.5</v>
      </c>
      <c r="Q1460" s="3">
        <f t="shared" si="351"/>
        <v>911.5</v>
      </c>
      <c r="R1460" s="3">
        <f t="shared" si="352"/>
        <v>2301</v>
      </c>
      <c r="S1460" s="57">
        <f t="shared" si="353"/>
        <v>14088.5</v>
      </c>
      <c r="T1460" s="1">
        <v>111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</row>
    <row r="1461" spans="1:168" s="2" customFormat="1" ht="15" customHeight="1" x14ac:dyDescent="0.25">
      <c r="A1461" s="167">
        <v>438</v>
      </c>
      <c r="B1461" s="122" t="s">
        <v>1569</v>
      </c>
      <c r="C1461" s="1" t="s">
        <v>34</v>
      </c>
      <c r="D1461" s="1" t="s">
        <v>1087</v>
      </c>
      <c r="E1461" s="1" t="s">
        <v>1131</v>
      </c>
      <c r="F1461" s="1" t="s">
        <v>32</v>
      </c>
      <c r="G1461" s="3">
        <v>15000</v>
      </c>
      <c r="H1461" s="58">
        <v>0</v>
      </c>
      <c r="I1461" s="3">
        <v>25</v>
      </c>
      <c r="J1461" s="3">
        <f t="shared" si="345"/>
        <v>430.5</v>
      </c>
      <c r="K1461" s="55">
        <f t="shared" si="346"/>
        <v>1065</v>
      </c>
      <c r="L1461" s="55">
        <f t="shared" si="347"/>
        <v>172.5</v>
      </c>
      <c r="M1461" s="3">
        <f t="shared" si="348"/>
        <v>456</v>
      </c>
      <c r="N1461" s="55">
        <f t="shared" si="349"/>
        <v>1063.5</v>
      </c>
      <c r="O1461" s="5">
        <v>1350.12</v>
      </c>
      <c r="P1461" s="3">
        <f t="shared" si="350"/>
        <v>3187.5</v>
      </c>
      <c r="Q1461" s="3">
        <f t="shared" si="351"/>
        <v>2261.62</v>
      </c>
      <c r="R1461" s="3">
        <f t="shared" si="352"/>
        <v>2301</v>
      </c>
      <c r="S1461" s="57">
        <f t="shared" si="353"/>
        <v>12738.380000000001</v>
      </c>
      <c r="T1461" s="1">
        <v>111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</row>
    <row r="1462" spans="1:168" s="2" customFormat="1" ht="15" customHeight="1" x14ac:dyDescent="0.25">
      <c r="A1462" s="167">
        <v>439</v>
      </c>
      <c r="B1462" s="2" t="s">
        <v>1570</v>
      </c>
      <c r="C1462" s="1" t="s">
        <v>34</v>
      </c>
      <c r="D1462" s="1" t="s">
        <v>1087</v>
      </c>
      <c r="E1462" s="1" t="s">
        <v>1131</v>
      </c>
      <c r="F1462" s="1" t="s">
        <v>32</v>
      </c>
      <c r="G1462" s="3">
        <v>15000</v>
      </c>
      <c r="H1462" s="58">
        <v>0</v>
      </c>
      <c r="I1462" s="3">
        <v>25</v>
      </c>
      <c r="J1462" s="3">
        <f t="shared" si="345"/>
        <v>430.5</v>
      </c>
      <c r="K1462" s="55">
        <f t="shared" si="346"/>
        <v>1065</v>
      </c>
      <c r="L1462" s="55">
        <f t="shared" si="347"/>
        <v>172.5</v>
      </c>
      <c r="M1462" s="3">
        <f t="shared" si="348"/>
        <v>456</v>
      </c>
      <c r="N1462" s="55">
        <f t="shared" si="349"/>
        <v>1063.5</v>
      </c>
      <c r="O1462" s="5">
        <v>0</v>
      </c>
      <c r="P1462" s="3">
        <f t="shared" si="350"/>
        <v>3187.5</v>
      </c>
      <c r="Q1462" s="3">
        <f t="shared" si="351"/>
        <v>911.5</v>
      </c>
      <c r="R1462" s="3">
        <f t="shared" si="352"/>
        <v>2301</v>
      </c>
      <c r="S1462" s="57">
        <f t="shared" si="353"/>
        <v>14088.5</v>
      </c>
      <c r="T1462" s="1">
        <v>111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</row>
    <row r="1463" spans="1:168" s="2" customFormat="1" ht="15" customHeight="1" x14ac:dyDescent="0.25">
      <c r="A1463" s="167">
        <v>440</v>
      </c>
      <c r="B1463" s="122" t="s">
        <v>1571</v>
      </c>
      <c r="C1463" s="1" t="s">
        <v>34</v>
      </c>
      <c r="D1463" s="1" t="s">
        <v>1087</v>
      </c>
      <c r="E1463" s="1" t="s">
        <v>1131</v>
      </c>
      <c r="F1463" s="1" t="s">
        <v>32</v>
      </c>
      <c r="G1463" s="3">
        <v>15000</v>
      </c>
      <c r="H1463" s="58">
        <v>0</v>
      </c>
      <c r="I1463" s="3">
        <v>25</v>
      </c>
      <c r="J1463" s="3">
        <f t="shared" si="345"/>
        <v>430.5</v>
      </c>
      <c r="K1463" s="55">
        <f t="shared" si="346"/>
        <v>1065</v>
      </c>
      <c r="L1463" s="55">
        <f t="shared" si="347"/>
        <v>172.5</v>
      </c>
      <c r="M1463" s="3">
        <f t="shared" si="348"/>
        <v>456</v>
      </c>
      <c r="N1463" s="55">
        <f t="shared" si="349"/>
        <v>1063.5</v>
      </c>
      <c r="O1463" s="5">
        <v>0</v>
      </c>
      <c r="P1463" s="3">
        <f t="shared" si="350"/>
        <v>3187.5</v>
      </c>
      <c r="Q1463" s="3">
        <f t="shared" si="351"/>
        <v>911.5</v>
      </c>
      <c r="R1463" s="3">
        <f t="shared" si="352"/>
        <v>2301</v>
      </c>
      <c r="S1463" s="57">
        <f t="shared" si="353"/>
        <v>14088.5</v>
      </c>
      <c r="T1463" s="1">
        <v>111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</row>
    <row r="1464" spans="1:168" s="2" customFormat="1" ht="15" customHeight="1" x14ac:dyDescent="0.25">
      <c r="A1464" s="167">
        <v>441</v>
      </c>
      <c r="B1464" s="2" t="s">
        <v>1572</v>
      </c>
      <c r="C1464" s="1" t="s">
        <v>34</v>
      </c>
      <c r="D1464" s="1" t="s">
        <v>1087</v>
      </c>
      <c r="E1464" s="1" t="s">
        <v>1131</v>
      </c>
      <c r="F1464" s="1" t="s">
        <v>32</v>
      </c>
      <c r="G1464" s="3">
        <v>15000</v>
      </c>
      <c r="H1464" s="58">
        <v>0</v>
      </c>
      <c r="I1464" s="3">
        <v>25</v>
      </c>
      <c r="J1464" s="3">
        <f t="shared" si="345"/>
        <v>430.5</v>
      </c>
      <c r="K1464" s="55">
        <f t="shared" si="346"/>
        <v>1065</v>
      </c>
      <c r="L1464" s="55">
        <f t="shared" si="347"/>
        <v>172.5</v>
      </c>
      <c r="M1464" s="3">
        <f t="shared" si="348"/>
        <v>456</v>
      </c>
      <c r="N1464" s="55">
        <f t="shared" si="349"/>
        <v>1063.5</v>
      </c>
      <c r="O1464" s="5">
        <v>0</v>
      </c>
      <c r="P1464" s="3">
        <f t="shared" si="350"/>
        <v>3187.5</v>
      </c>
      <c r="Q1464" s="3">
        <f t="shared" si="351"/>
        <v>911.5</v>
      </c>
      <c r="R1464" s="3">
        <f t="shared" si="352"/>
        <v>2301</v>
      </c>
      <c r="S1464" s="57">
        <f t="shared" si="353"/>
        <v>14088.5</v>
      </c>
      <c r="T1464" s="1">
        <v>111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</row>
    <row r="1465" spans="1:168" s="2" customFormat="1" ht="15" customHeight="1" x14ac:dyDescent="0.25">
      <c r="A1465" s="167">
        <v>442</v>
      </c>
      <c r="B1465" s="2" t="s">
        <v>1573</v>
      </c>
      <c r="C1465" s="1" t="s">
        <v>34</v>
      </c>
      <c r="D1465" s="1" t="s">
        <v>1087</v>
      </c>
      <c r="E1465" s="1" t="s">
        <v>1131</v>
      </c>
      <c r="F1465" s="1" t="s">
        <v>32</v>
      </c>
      <c r="G1465" s="3">
        <v>15000</v>
      </c>
      <c r="H1465" s="58">
        <v>0</v>
      </c>
      <c r="I1465" s="3">
        <v>25</v>
      </c>
      <c r="J1465" s="3">
        <f t="shared" si="345"/>
        <v>430.5</v>
      </c>
      <c r="K1465" s="55">
        <f t="shared" si="346"/>
        <v>1065</v>
      </c>
      <c r="L1465" s="55">
        <f t="shared" si="347"/>
        <v>172.5</v>
      </c>
      <c r="M1465" s="3">
        <f t="shared" si="348"/>
        <v>456</v>
      </c>
      <c r="N1465" s="55">
        <f t="shared" si="349"/>
        <v>1063.5</v>
      </c>
      <c r="O1465" s="5">
        <v>0</v>
      </c>
      <c r="P1465" s="3">
        <f t="shared" si="350"/>
        <v>3187.5</v>
      </c>
      <c r="Q1465" s="3">
        <f t="shared" si="351"/>
        <v>911.5</v>
      </c>
      <c r="R1465" s="3">
        <f t="shared" si="352"/>
        <v>2301</v>
      </c>
      <c r="S1465" s="57">
        <f t="shared" si="353"/>
        <v>14088.5</v>
      </c>
      <c r="T1465" s="1">
        <v>111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</row>
    <row r="1466" spans="1:168" s="2" customFormat="1" ht="15" customHeight="1" x14ac:dyDescent="0.25">
      <c r="A1466" s="167">
        <v>443</v>
      </c>
      <c r="B1466" s="122" t="s">
        <v>1574</v>
      </c>
      <c r="C1466" s="1" t="s">
        <v>34</v>
      </c>
      <c r="D1466" s="1" t="s">
        <v>1087</v>
      </c>
      <c r="E1466" s="1" t="s">
        <v>1131</v>
      </c>
      <c r="F1466" s="1" t="s">
        <v>32</v>
      </c>
      <c r="G1466" s="3">
        <v>15000</v>
      </c>
      <c r="H1466" s="58">
        <v>0</v>
      </c>
      <c r="I1466" s="3">
        <v>25</v>
      </c>
      <c r="J1466" s="3">
        <f t="shared" si="345"/>
        <v>430.5</v>
      </c>
      <c r="K1466" s="55">
        <f t="shared" si="346"/>
        <v>1065</v>
      </c>
      <c r="L1466" s="55">
        <f t="shared" si="347"/>
        <v>172.5</v>
      </c>
      <c r="M1466" s="3">
        <f t="shared" si="348"/>
        <v>456</v>
      </c>
      <c r="N1466" s="55">
        <f t="shared" si="349"/>
        <v>1063.5</v>
      </c>
      <c r="O1466" s="5">
        <v>0</v>
      </c>
      <c r="P1466" s="3">
        <f t="shared" si="350"/>
        <v>3187.5</v>
      </c>
      <c r="Q1466" s="3">
        <f t="shared" si="351"/>
        <v>911.5</v>
      </c>
      <c r="R1466" s="3">
        <f t="shared" si="352"/>
        <v>2301</v>
      </c>
      <c r="S1466" s="57">
        <f t="shared" si="353"/>
        <v>14088.5</v>
      </c>
      <c r="T1466" s="1">
        <v>111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</row>
    <row r="1467" spans="1:168" s="2" customFormat="1" ht="15" customHeight="1" x14ac:dyDescent="0.25">
      <c r="A1467" s="167">
        <v>444</v>
      </c>
      <c r="B1467" s="2" t="s">
        <v>1575</v>
      </c>
      <c r="C1467" s="1" t="s">
        <v>34</v>
      </c>
      <c r="D1467" s="1" t="s">
        <v>1087</v>
      </c>
      <c r="E1467" s="1" t="s">
        <v>1131</v>
      </c>
      <c r="F1467" s="1" t="s">
        <v>32</v>
      </c>
      <c r="G1467" s="3">
        <v>15000</v>
      </c>
      <c r="H1467" s="58">
        <v>0</v>
      </c>
      <c r="I1467" s="3">
        <v>25</v>
      </c>
      <c r="J1467" s="3">
        <f t="shared" si="345"/>
        <v>430.5</v>
      </c>
      <c r="K1467" s="55">
        <f t="shared" si="346"/>
        <v>1065</v>
      </c>
      <c r="L1467" s="55">
        <f t="shared" si="347"/>
        <v>172.5</v>
      </c>
      <c r="M1467" s="3">
        <f t="shared" si="348"/>
        <v>456</v>
      </c>
      <c r="N1467" s="55">
        <f t="shared" si="349"/>
        <v>1063.5</v>
      </c>
      <c r="O1467" s="5">
        <v>0</v>
      </c>
      <c r="P1467" s="3">
        <f t="shared" si="350"/>
        <v>3187.5</v>
      </c>
      <c r="Q1467" s="3">
        <f t="shared" si="351"/>
        <v>911.5</v>
      </c>
      <c r="R1467" s="3">
        <f t="shared" si="352"/>
        <v>2301</v>
      </c>
      <c r="S1467" s="57">
        <f t="shared" si="353"/>
        <v>14088.5</v>
      </c>
      <c r="T1467" s="1">
        <v>111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</row>
    <row r="1468" spans="1:168" s="2" customFormat="1" ht="15" customHeight="1" x14ac:dyDescent="0.25">
      <c r="A1468" s="167">
        <v>445</v>
      </c>
      <c r="B1468" s="2" t="s">
        <v>1576</v>
      </c>
      <c r="C1468" s="1" t="s">
        <v>34</v>
      </c>
      <c r="D1468" s="1" t="s">
        <v>1087</v>
      </c>
      <c r="E1468" s="1" t="s">
        <v>1131</v>
      </c>
      <c r="F1468" s="1" t="s">
        <v>32</v>
      </c>
      <c r="G1468" s="3">
        <v>15000</v>
      </c>
      <c r="H1468" s="58">
        <v>0</v>
      </c>
      <c r="I1468" s="3">
        <v>25</v>
      </c>
      <c r="J1468" s="3">
        <f t="shared" si="345"/>
        <v>430.5</v>
      </c>
      <c r="K1468" s="55">
        <f t="shared" si="346"/>
        <v>1065</v>
      </c>
      <c r="L1468" s="55">
        <f t="shared" si="347"/>
        <v>172.5</v>
      </c>
      <c r="M1468" s="3">
        <f t="shared" si="348"/>
        <v>456</v>
      </c>
      <c r="N1468" s="55">
        <f t="shared" si="349"/>
        <v>1063.5</v>
      </c>
      <c r="O1468" s="5">
        <v>0</v>
      </c>
      <c r="P1468" s="3">
        <f t="shared" si="350"/>
        <v>3187.5</v>
      </c>
      <c r="Q1468" s="3">
        <f t="shared" si="351"/>
        <v>911.5</v>
      </c>
      <c r="R1468" s="3">
        <f t="shared" si="352"/>
        <v>2301</v>
      </c>
      <c r="S1468" s="57">
        <f t="shared" si="353"/>
        <v>14088.5</v>
      </c>
      <c r="T1468" s="1">
        <v>111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</row>
    <row r="1469" spans="1:168" s="2" customFormat="1" ht="15" customHeight="1" x14ac:dyDescent="0.25">
      <c r="A1469" s="167">
        <v>446</v>
      </c>
      <c r="B1469" s="122" t="s">
        <v>1577</v>
      </c>
      <c r="C1469" s="1" t="s">
        <v>34</v>
      </c>
      <c r="D1469" s="1" t="s">
        <v>1087</v>
      </c>
      <c r="E1469" s="1" t="s">
        <v>1131</v>
      </c>
      <c r="F1469" s="1" t="s">
        <v>32</v>
      </c>
      <c r="G1469" s="3">
        <v>15000</v>
      </c>
      <c r="H1469" s="58">
        <v>0</v>
      </c>
      <c r="I1469" s="3">
        <v>25</v>
      </c>
      <c r="J1469" s="3">
        <f t="shared" si="345"/>
        <v>430.5</v>
      </c>
      <c r="K1469" s="55">
        <f t="shared" si="346"/>
        <v>1065</v>
      </c>
      <c r="L1469" s="55">
        <f t="shared" si="347"/>
        <v>172.5</v>
      </c>
      <c r="M1469" s="3">
        <f t="shared" si="348"/>
        <v>456</v>
      </c>
      <c r="N1469" s="55">
        <f t="shared" si="349"/>
        <v>1063.5</v>
      </c>
      <c r="O1469" s="5">
        <v>0</v>
      </c>
      <c r="P1469" s="3">
        <f t="shared" si="350"/>
        <v>3187.5</v>
      </c>
      <c r="Q1469" s="3">
        <f t="shared" si="351"/>
        <v>911.5</v>
      </c>
      <c r="R1469" s="3">
        <f t="shared" si="352"/>
        <v>2301</v>
      </c>
      <c r="S1469" s="57">
        <f t="shared" si="353"/>
        <v>14088.5</v>
      </c>
      <c r="T1469" s="1">
        <v>111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</row>
    <row r="1470" spans="1:168" s="2" customFormat="1" ht="15" customHeight="1" x14ac:dyDescent="0.25">
      <c r="A1470" s="167">
        <v>447</v>
      </c>
      <c r="B1470" s="122" t="s">
        <v>1578</v>
      </c>
      <c r="C1470" s="1" t="s">
        <v>34</v>
      </c>
      <c r="D1470" s="1" t="s">
        <v>1087</v>
      </c>
      <c r="E1470" s="1" t="s">
        <v>1131</v>
      </c>
      <c r="F1470" s="1" t="s">
        <v>32</v>
      </c>
      <c r="G1470" s="3">
        <v>15000</v>
      </c>
      <c r="H1470" s="58">
        <v>0</v>
      </c>
      <c r="I1470" s="3">
        <v>25</v>
      </c>
      <c r="J1470" s="3">
        <f t="shared" si="345"/>
        <v>430.5</v>
      </c>
      <c r="K1470" s="55">
        <f t="shared" si="346"/>
        <v>1065</v>
      </c>
      <c r="L1470" s="55">
        <f t="shared" si="347"/>
        <v>172.5</v>
      </c>
      <c r="M1470" s="3">
        <f t="shared" si="348"/>
        <v>456</v>
      </c>
      <c r="N1470" s="55">
        <f t="shared" si="349"/>
        <v>1063.5</v>
      </c>
      <c r="O1470" s="5">
        <v>0</v>
      </c>
      <c r="P1470" s="3">
        <f t="shared" si="350"/>
        <v>3187.5</v>
      </c>
      <c r="Q1470" s="3">
        <f t="shared" si="351"/>
        <v>911.5</v>
      </c>
      <c r="R1470" s="3">
        <f t="shared" si="352"/>
        <v>2301</v>
      </c>
      <c r="S1470" s="57">
        <f t="shared" si="353"/>
        <v>14088.5</v>
      </c>
      <c r="T1470" s="1">
        <v>111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</row>
    <row r="1471" spans="1:168" s="2" customFormat="1" ht="15" customHeight="1" x14ac:dyDescent="0.25">
      <c r="A1471" s="167">
        <v>448</v>
      </c>
      <c r="B1471" s="122" t="s">
        <v>1579</v>
      </c>
      <c r="C1471" s="1" t="s">
        <v>34</v>
      </c>
      <c r="D1471" s="1" t="s">
        <v>1087</v>
      </c>
      <c r="E1471" s="1" t="s">
        <v>1131</v>
      </c>
      <c r="F1471" s="1" t="s">
        <v>32</v>
      </c>
      <c r="G1471" s="3">
        <v>15000</v>
      </c>
      <c r="H1471" s="58">
        <v>0</v>
      </c>
      <c r="I1471" s="3">
        <v>25</v>
      </c>
      <c r="J1471" s="3">
        <f t="shared" si="345"/>
        <v>430.5</v>
      </c>
      <c r="K1471" s="55">
        <f t="shared" si="346"/>
        <v>1065</v>
      </c>
      <c r="L1471" s="55">
        <f t="shared" si="347"/>
        <v>172.5</v>
      </c>
      <c r="M1471" s="3">
        <f t="shared" si="348"/>
        <v>456</v>
      </c>
      <c r="N1471" s="55">
        <f t="shared" si="349"/>
        <v>1063.5</v>
      </c>
      <c r="O1471" s="5">
        <v>0</v>
      </c>
      <c r="P1471" s="3">
        <f t="shared" si="350"/>
        <v>3187.5</v>
      </c>
      <c r="Q1471" s="3">
        <f t="shared" si="351"/>
        <v>911.5</v>
      </c>
      <c r="R1471" s="3">
        <f t="shared" si="352"/>
        <v>2301</v>
      </c>
      <c r="S1471" s="57">
        <f t="shared" si="353"/>
        <v>14088.5</v>
      </c>
      <c r="T1471" s="1">
        <v>111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</row>
    <row r="1472" spans="1:168" s="2" customFormat="1" ht="15" customHeight="1" x14ac:dyDescent="0.25">
      <c r="A1472" s="167">
        <v>449</v>
      </c>
      <c r="B1472" s="2" t="s">
        <v>1580</v>
      </c>
      <c r="C1472" s="1" t="s">
        <v>34</v>
      </c>
      <c r="D1472" s="1" t="s">
        <v>1087</v>
      </c>
      <c r="E1472" s="1" t="s">
        <v>1131</v>
      </c>
      <c r="F1472" s="1" t="s">
        <v>32</v>
      </c>
      <c r="G1472" s="3">
        <v>15000</v>
      </c>
      <c r="H1472" s="58">
        <v>0</v>
      </c>
      <c r="I1472" s="3">
        <v>25</v>
      </c>
      <c r="J1472" s="3">
        <f t="shared" si="345"/>
        <v>430.5</v>
      </c>
      <c r="K1472" s="55">
        <f t="shared" si="346"/>
        <v>1065</v>
      </c>
      <c r="L1472" s="55">
        <f t="shared" si="347"/>
        <v>172.5</v>
      </c>
      <c r="M1472" s="3">
        <f t="shared" si="348"/>
        <v>456</v>
      </c>
      <c r="N1472" s="55">
        <f t="shared" si="349"/>
        <v>1063.5</v>
      </c>
      <c r="O1472" s="5">
        <v>0</v>
      </c>
      <c r="P1472" s="3">
        <f t="shared" si="350"/>
        <v>3187.5</v>
      </c>
      <c r="Q1472" s="3">
        <f t="shared" si="351"/>
        <v>911.5</v>
      </c>
      <c r="R1472" s="3">
        <f t="shared" si="352"/>
        <v>2301</v>
      </c>
      <c r="S1472" s="57">
        <f t="shared" si="353"/>
        <v>14088.5</v>
      </c>
      <c r="T1472" s="1">
        <v>111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</row>
    <row r="1473" spans="1:168" s="2" customFormat="1" ht="15" customHeight="1" x14ac:dyDescent="0.25">
      <c r="A1473" s="167">
        <v>450</v>
      </c>
      <c r="B1473" s="2" t="s">
        <v>1581</v>
      </c>
      <c r="C1473" s="1" t="s">
        <v>34</v>
      </c>
      <c r="D1473" s="1" t="s">
        <v>1087</v>
      </c>
      <c r="E1473" s="1" t="s">
        <v>1131</v>
      </c>
      <c r="F1473" s="1" t="s">
        <v>32</v>
      </c>
      <c r="G1473" s="3">
        <v>15000</v>
      </c>
      <c r="H1473" s="58">
        <v>0</v>
      </c>
      <c r="I1473" s="3">
        <v>25</v>
      </c>
      <c r="J1473" s="3">
        <f t="shared" si="345"/>
        <v>430.5</v>
      </c>
      <c r="K1473" s="55">
        <f t="shared" si="346"/>
        <v>1065</v>
      </c>
      <c r="L1473" s="55">
        <f t="shared" si="347"/>
        <v>172.5</v>
      </c>
      <c r="M1473" s="3">
        <f t="shared" si="348"/>
        <v>456</v>
      </c>
      <c r="N1473" s="55">
        <f t="shared" si="349"/>
        <v>1063.5</v>
      </c>
      <c r="O1473" s="5">
        <v>0</v>
      </c>
      <c r="P1473" s="3">
        <f t="shared" si="350"/>
        <v>3187.5</v>
      </c>
      <c r="Q1473" s="3">
        <f t="shared" si="351"/>
        <v>911.5</v>
      </c>
      <c r="R1473" s="3">
        <f t="shared" si="352"/>
        <v>2301</v>
      </c>
      <c r="S1473" s="57">
        <f t="shared" si="353"/>
        <v>14088.5</v>
      </c>
      <c r="T1473" s="1">
        <v>111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</row>
    <row r="1474" spans="1:168" s="2" customFormat="1" ht="15" customHeight="1" x14ac:dyDescent="0.25">
      <c r="A1474" s="167">
        <v>451</v>
      </c>
      <c r="B1474" s="2" t="s">
        <v>1582</v>
      </c>
      <c r="C1474" s="1" t="s">
        <v>34</v>
      </c>
      <c r="D1474" s="1" t="s">
        <v>1087</v>
      </c>
      <c r="E1474" s="1" t="s">
        <v>1131</v>
      </c>
      <c r="F1474" s="1" t="s">
        <v>32</v>
      </c>
      <c r="G1474" s="3">
        <v>15000</v>
      </c>
      <c r="H1474" s="58">
        <v>0</v>
      </c>
      <c r="I1474" s="3">
        <v>25</v>
      </c>
      <c r="J1474" s="3">
        <f t="shared" si="345"/>
        <v>430.5</v>
      </c>
      <c r="K1474" s="55">
        <f t="shared" si="346"/>
        <v>1065</v>
      </c>
      <c r="L1474" s="55">
        <f t="shared" si="347"/>
        <v>172.5</v>
      </c>
      <c r="M1474" s="3">
        <f t="shared" si="348"/>
        <v>456</v>
      </c>
      <c r="N1474" s="55">
        <f t="shared" si="349"/>
        <v>1063.5</v>
      </c>
      <c r="O1474" s="5">
        <v>0</v>
      </c>
      <c r="P1474" s="3">
        <f t="shared" si="350"/>
        <v>3187.5</v>
      </c>
      <c r="Q1474" s="3">
        <f t="shared" si="351"/>
        <v>911.5</v>
      </c>
      <c r="R1474" s="3">
        <f t="shared" si="352"/>
        <v>2301</v>
      </c>
      <c r="S1474" s="57">
        <f t="shared" si="353"/>
        <v>14088.5</v>
      </c>
      <c r="T1474" s="1">
        <v>111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</row>
    <row r="1475" spans="1:168" s="2" customFormat="1" ht="15" customHeight="1" x14ac:dyDescent="0.25">
      <c r="A1475" s="167">
        <v>452</v>
      </c>
      <c r="B1475" s="2" t="s">
        <v>1583</v>
      </c>
      <c r="C1475" s="1" t="s">
        <v>34</v>
      </c>
      <c r="D1475" s="1" t="s">
        <v>1087</v>
      </c>
      <c r="E1475" s="1" t="s">
        <v>1131</v>
      </c>
      <c r="F1475" s="1" t="s">
        <v>32</v>
      </c>
      <c r="G1475" s="3">
        <v>15000</v>
      </c>
      <c r="H1475" s="58">
        <v>0</v>
      </c>
      <c r="I1475" s="3">
        <v>25</v>
      </c>
      <c r="J1475" s="3">
        <f t="shared" si="345"/>
        <v>430.5</v>
      </c>
      <c r="K1475" s="55">
        <f t="shared" si="346"/>
        <v>1065</v>
      </c>
      <c r="L1475" s="55">
        <f t="shared" si="347"/>
        <v>172.5</v>
      </c>
      <c r="M1475" s="3">
        <f t="shared" si="348"/>
        <v>456</v>
      </c>
      <c r="N1475" s="55">
        <f t="shared" si="349"/>
        <v>1063.5</v>
      </c>
      <c r="O1475" s="5">
        <v>4050.36</v>
      </c>
      <c r="P1475" s="3">
        <f t="shared" si="350"/>
        <v>3187.5</v>
      </c>
      <c r="Q1475" s="3">
        <f t="shared" si="351"/>
        <v>4961.8600000000006</v>
      </c>
      <c r="R1475" s="3">
        <f t="shared" si="352"/>
        <v>2301</v>
      </c>
      <c r="S1475" s="57">
        <f t="shared" si="353"/>
        <v>10038.14</v>
      </c>
      <c r="T1475" s="1">
        <v>111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</row>
    <row r="1476" spans="1:168" s="2" customFormat="1" ht="15" customHeight="1" x14ac:dyDescent="0.25">
      <c r="A1476" s="167">
        <v>453</v>
      </c>
      <c r="B1476" s="122" t="s">
        <v>1584</v>
      </c>
      <c r="C1476" s="1" t="s">
        <v>34</v>
      </c>
      <c r="D1476" s="1" t="s">
        <v>1087</v>
      </c>
      <c r="E1476" s="1" t="s">
        <v>1131</v>
      </c>
      <c r="F1476" s="1" t="s">
        <v>32</v>
      </c>
      <c r="G1476" s="3">
        <v>15000</v>
      </c>
      <c r="H1476" s="58">
        <v>0</v>
      </c>
      <c r="I1476" s="3">
        <v>25</v>
      </c>
      <c r="J1476" s="3">
        <f t="shared" si="345"/>
        <v>430.5</v>
      </c>
      <c r="K1476" s="55">
        <f t="shared" si="346"/>
        <v>1065</v>
      </c>
      <c r="L1476" s="55">
        <f t="shared" si="347"/>
        <v>172.5</v>
      </c>
      <c r="M1476" s="3">
        <f t="shared" si="348"/>
        <v>456</v>
      </c>
      <c r="N1476" s="55">
        <f t="shared" si="349"/>
        <v>1063.5</v>
      </c>
      <c r="O1476" s="5">
        <v>0</v>
      </c>
      <c r="P1476" s="3">
        <f t="shared" si="350"/>
        <v>3187.5</v>
      </c>
      <c r="Q1476" s="3">
        <f t="shared" si="351"/>
        <v>911.5</v>
      </c>
      <c r="R1476" s="3">
        <f t="shared" si="352"/>
        <v>2301</v>
      </c>
      <c r="S1476" s="57">
        <f t="shared" si="353"/>
        <v>14088.5</v>
      </c>
      <c r="T1476" s="1">
        <v>111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</row>
    <row r="1477" spans="1:168" s="2" customFormat="1" ht="15" customHeight="1" x14ac:dyDescent="0.25">
      <c r="A1477" s="167">
        <v>454</v>
      </c>
      <c r="B1477" s="122" t="s">
        <v>1585</v>
      </c>
      <c r="C1477" s="1" t="s">
        <v>34</v>
      </c>
      <c r="D1477" s="1" t="s">
        <v>1087</v>
      </c>
      <c r="E1477" s="1" t="s">
        <v>1131</v>
      </c>
      <c r="F1477" s="1" t="s">
        <v>32</v>
      </c>
      <c r="G1477" s="3">
        <v>15000</v>
      </c>
      <c r="H1477" s="58">
        <v>0</v>
      </c>
      <c r="I1477" s="3">
        <v>25</v>
      </c>
      <c r="J1477" s="3">
        <f t="shared" si="345"/>
        <v>430.5</v>
      </c>
      <c r="K1477" s="55">
        <f t="shared" si="346"/>
        <v>1065</v>
      </c>
      <c r="L1477" s="55">
        <f t="shared" si="347"/>
        <v>172.5</v>
      </c>
      <c r="M1477" s="3">
        <f t="shared" si="348"/>
        <v>456</v>
      </c>
      <c r="N1477" s="55">
        <f t="shared" si="349"/>
        <v>1063.5</v>
      </c>
      <c r="O1477" s="5">
        <v>0</v>
      </c>
      <c r="P1477" s="3">
        <f t="shared" si="350"/>
        <v>3187.5</v>
      </c>
      <c r="Q1477" s="3">
        <f t="shared" si="351"/>
        <v>911.5</v>
      </c>
      <c r="R1477" s="3">
        <f t="shared" si="352"/>
        <v>2301</v>
      </c>
      <c r="S1477" s="57">
        <f t="shared" si="353"/>
        <v>14088.5</v>
      </c>
      <c r="T1477" s="1">
        <v>111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</row>
    <row r="1478" spans="1:168" s="2" customFormat="1" ht="15" customHeight="1" x14ac:dyDescent="0.25">
      <c r="A1478" s="167">
        <v>455</v>
      </c>
      <c r="B1478" s="122" t="s">
        <v>1586</v>
      </c>
      <c r="C1478" s="1" t="s">
        <v>34</v>
      </c>
      <c r="D1478" s="1" t="s">
        <v>1087</v>
      </c>
      <c r="E1478" s="1" t="s">
        <v>1131</v>
      </c>
      <c r="F1478" s="1" t="s">
        <v>32</v>
      </c>
      <c r="G1478" s="3">
        <v>15000</v>
      </c>
      <c r="H1478" s="58">
        <v>0</v>
      </c>
      <c r="I1478" s="3">
        <v>25</v>
      </c>
      <c r="J1478" s="3">
        <f t="shared" si="345"/>
        <v>430.5</v>
      </c>
      <c r="K1478" s="55">
        <f t="shared" si="346"/>
        <v>1065</v>
      </c>
      <c r="L1478" s="55">
        <f t="shared" si="347"/>
        <v>172.5</v>
      </c>
      <c r="M1478" s="3">
        <f t="shared" si="348"/>
        <v>456</v>
      </c>
      <c r="N1478" s="55">
        <f t="shared" si="349"/>
        <v>1063.5</v>
      </c>
      <c r="O1478" s="5">
        <v>0</v>
      </c>
      <c r="P1478" s="3">
        <f t="shared" si="350"/>
        <v>3187.5</v>
      </c>
      <c r="Q1478" s="3">
        <f t="shared" si="351"/>
        <v>911.5</v>
      </c>
      <c r="R1478" s="3">
        <f t="shared" si="352"/>
        <v>2301</v>
      </c>
      <c r="S1478" s="57">
        <f t="shared" si="353"/>
        <v>14088.5</v>
      </c>
      <c r="T1478" s="1">
        <v>111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</row>
    <row r="1479" spans="1:168" s="2" customFormat="1" ht="15" customHeight="1" x14ac:dyDescent="0.25">
      <c r="A1479" s="167">
        <v>456</v>
      </c>
      <c r="B1479" s="122" t="s">
        <v>1587</v>
      </c>
      <c r="C1479" s="1" t="s">
        <v>34</v>
      </c>
      <c r="D1479" s="1" t="s">
        <v>1087</v>
      </c>
      <c r="E1479" s="1" t="s">
        <v>1131</v>
      </c>
      <c r="F1479" s="1" t="s">
        <v>32</v>
      </c>
      <c r="G1479" s="3">
        <v>15000</v>
      </c>
      <c r="H1479" s="58">
        <v>0</v>
      </c>
      <c r="I1479" s="3">
        <v>25</v>
      </c>
      <c r="J1479" s="3">
        <f t="shared" si="345"/>
        <v>430.5</v>
      </c>
      <c r="K1479" s="55">
        <f t="shared" si="346"/>
        <v>1065</v>
      </c>
      <c r="L1479" s="55">
        <f t="shared" si="347"/>
        <v>172.5</v>
      </c>
      <c r="M1479" s="3">
        <f t="shared" si="348"/>
        <v>456</v>
      </c>
      <c r="N1479" s="55">
        <f t="shared" si="349"/>
        <v>1063.5</v>
      </c>
      <c r="O1479" s="5">
        <v>0</v>
      </c>
      <c r="P1479" s="3">
        <f t="shared" si="350"/>
        <v>3187.5</v>
      </c>
      <c r="Q1479" s="3">
        <f t="shared" si="351"/>
        <v>911.5</v>
      </c>
      <c r="R1479" s="3">
        <f t="shared" si="352"/>
        <v>2301</v>
      </c>
      <c r="S1479" s="57">
        <f t="shared" si="353"/>
        <v>14088.5</v>
      </c>
      <c r="T1479" s="1">
        <v>111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</row>
    <row r="1480" spans="1:168" s="2" customFormat="1" ht="15" customHeight="1" x14ac:dyDescent="0.25">
      <c r="A1480" s="167">
        <v>457</v>
      </c>
      <c r="B1480" s="2" t="s">
        <v>1588</v>
      </c>
      <c r="C1480" s="1" t="s">
        <v>34</v>
      </c>
      <c r="D1480" s="1" t="s">
        <v>1087</v>
      </c>
      <c r="E1480" s="1" t="s">
        <v>1131</v>
      </c>
      <c r="F1480" s="1" t="s">
        <v>32</v>
      </c>
      <c r="G1480" s="3">
        <v>15000</v>
      </c>
      <c r="H1480" s="58">
        <v>0</v>
      </c>
      <c r="I1480" s="3">
        <v>25</v>
      </c>
      <c r="J1480" s="3">
        <f t="shared" si="345"/>
        <v>430.5</v>
      </c>
      <c r="K1480" s="55">
        <f t="shared" si="346"/>
        <v>1065</v>
      </c>
      <c r="L1480" s="55">
        <f t="shared" si="347"/>
        <v>172.5</v>
      </c>
      <c r="M1480" s="3">
        <f t="shared" si="348"/>
        <v>456</v>
      </c>
      <c r="N1480" s="55">
        <f t="shared" si="349"/>
        <v>1063.5</v>
      </c>
      <c r="O1480" s="5">
        <v>0</v>
      </c>
      <c r="P1480" s="3">
        <f t="shared" si="350"/>
        <v>3187.5</v>
      </c>
      <c r="Q1480" s="3">
        <f t="shared" si="351"/>
        <v>911.5</v>
      </c>
      <c r="R1480" s="3">
        <f t="shared" si="352"/>
        <v>2301</v>
      </c>
      <c r="S1480" s="57">
        <f t="shared" si="353"/>
        <v>14088.5</v>
      </c>
      <c r="T1480" s="1">
        <v>111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</row>
    <row r="1481" spans="1:168" s="2" customFormat="1" ht="15" customHeight="1" x14ac:dyDescent="0.25">
      <c r="A1481" s="167">
        <v>458</v>
      </c>
      <c r="B1481" s="122" t="s">
        <v>1589</v>
      </c>
      <c r="C1481" s="1" t="s">
        <v>34</v>
      </c>
      <c r="D1481" s="1" t="s">
        <v>1087</v>
      </c>
      <c r="E1481" s="1" t="s">
        <v>1131</v>
      </c>
      <c r="F1481" s="1" t="s">
        <v>32</v>
      </c>
      <c r="G1481" s="3">
        <v>15000</v>
      </c>
      <c r="H1481" s="58">
        <v>0</v>
      </c>
      <c r="I1481" s="3">
        <v>25</v>
      </c>
      <c r="J1481" s="3">
        <f t="shared" si="345"/>
        <v>430.5</v>
      </c>
      <c r="K1481" s="55">
        <f t="shared" si="346"/>
        <v>1065</v>
      </c>
      <c r="L1481" s="55">
        <f t="shared" si="347"/>
        <v>172.5</v>
      </c>
      <c r="M1481" s="3">
        <f t="shared" si="348"/>
        <v>456</v>
      </c>
      <c r="N1481" s="55">
        <f t="shared" si="349"/>
        <v>1063.5</v>
      </c>
      <c r="O1481" s="5">
        <v>0</v>
      </c>
      <c r="P1481" s="3">
        <f t="shared" si="350"/>
        <v>3187.5</v>
      </c>
      <c r="Q1481" s="3">
        <f t="shared" si="351"/>
        <v>911.5</v>
      </c>
      <c r="R1481" s="3">
        <f t="shared" si="352"/>
        <v>2301</v>
      </c>
      <c r="S1481" s="57">
        <f t="shared" si="353"/>
        <v>14088.5</v>
      </c>
      <c r="T1481" s="1">
        <v>111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</row>
    <row r="1482" spans="1:168" s="2" customFormat="1" ht="15" customHeight="1" x14ac:dyDescent="0.25">
      <c r="A1482" s="167">
        <v>459</v>
      </c>
      <c r="B1482" s="2" t="s">
        <v>1590</v>
      </c>
      <c r="C1482" s="1" t="s">
        <v>34</v>
      </c>
      <c r="D1482" s="1" t="s">
        <v>1087</v>
      </c>
      <c r="E1482" s="1" t="s">
        <v>1131</v>
      </c>
      <c r="F1482" s="1" t="s">
        <v>32</v>
      </c>
      <c r="G1482" s="3">
        <v>15000</v>
      </c>
      <c r="H1482" s="58">
        <v>0</v>
      </c>
      <c r="I1482" s="3">
        <v>25</v>
      </c>
      <c r="J1482" s="3">
        <f t="shared" si="345"/>
        <v>430.5</v>
      </c>
      <c r="K1482" s="55">
        <f t="shared" si="346"/>
        <v>1065</v>
      </c>
      <c r="L1482" s="55">
        <f t="shared" si="347"/>
        <v>172.5</v>
      </c>
      <c r="M1482" s="3">
        <f t="shared" si="348"/>
        <v>456</v>
      </c>
      <c r="N1482" s="55">
        <f t="shared" si="349"/>
        <v>1063.5</v>
      </c>
      <c r="O1482" s="5">
        <v>0</v>
      </c>
      <c r="P1482" s="3">
        <f t="shared" si="350"/>
        <v>3187.5</v>
      </c>
      <c r="Q1482" s="3">
        <f t="shared" si="351"/>
        <v>911.5</v>
      </c>
      <c r="R1482" s="3">
        <f t="shared" si="352"/>
        <v>2301</v>
      </c>
      <c r="S1482" s="57">
        <f t="shared" si="353"/>
        <v>14088.5</v>
      </c>
      <c r="T1482" s="1">
        <v>111</v>
      </c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</row>
    <row r="1483" spans="1:168" s="2" customFormat="1" ht="15" customHeight="1" x14ac:dyDescent="0.25">
      <c r="A1483" s="167">
        <v>460</v>
      </c>
      <c r="B1483" s="2" t="s">
        <v>1591</v>
      </c>
      <c r="C1483" s="1" t="s">
        <v>34</v>
      </c>
      <c r="D1483" s="1" t="s">
        <v>1087</v>
      </c>
      <c r="E1483" s="1" t="s">
        <v>1131</v>
      </c>
      <c r="F1483" s="1" t="s">
        <v>32</v>
      </c>
      <c r="G1483" s="3">
        <v>15000</v>
      </c>
      <c r="H1483" s="58">
        <v>0</v>
      </c>
      <c r="I1483" s="3">
        <v>25</v>
      </c>
      <c r="J1483" s="3">
        <f t="shared" si="345"/>
        <v>430.5</v>
      </c>
      <c r="K1483" s="55">
        <f t="shared" si="346"/>
        <v>1065</v>
      </c>
      <c r="L1483" s="55">
        <f t="shared" si="347"/>
        <v>172.5</v>
      </c>
      <c r="M1483" s="3">
        <f t="shared" si="348"/>
        <v>456</v>
      </c>
      <c r="N1483" s="55">
        <f t="shared" si="349"/>
        <v>1063.5</v>
      </c>
      <c r="O1483" s="5">
        <v>0</v>
      </c>
      <c r="P1483" s="3">
        <f t="shared" si="350"/>
        <v>3187.5</v>
      </c>
      <c r="Q1483" s="3">
        <f t="shared" si="351"/>
        <v>911.5</v>
      </c>
      <c r="R1483" s="3">
        <f t="shared" si="352"/>
        <v>2301</v>
      </c>
      <c r="S1483" s="57">
        <f t="shared" si="353"/>
        <v>14088.5</v>
      </c>
      <c r="T1483" s="1">
        <v>111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</row>
    <row r="1484" spans="1:168" s="2" customFormat="1" ht="15" customHeight="1" x14ac:dyDescent="0.25">
      <c r="A1484" s="167">
        <v>461</v>
      </c>
      <c r="B1484" s="2" t="s">
        <v>1592</v>
      </c>
      <c r="C1484" s="1" t="s">
        <v>34</v>
      </c>
      <c r="D1484" s="1" t="s">
        <v>1087</v>
      </c>
      <c r="E1484" s="1" t="s">
        <v>1131</v>
      </c>
      <c r="F1484" s="1" t="s">
        <v>32</v>
      </c>
      <c r="G1484" s="3">
        <v>15000</v>
      </c>
      <c r="H1484" s="58">
        <v>0</v>
      </c>
      <c r="I1484" s="3">
        <v>25</v>
      </c>
      <c r="J1484" s="3">
        <f t="shared" si="345"/>
        <v>430.5</v>
      </c>
      <c r="K1484" s="55">
        <f t="shared" si="346"/>
        <v>1065</v>
      </c>
      <c r="L1484" s="55">
        <f t="shared" si="347"/>
        <v>172.5</v>
      </c>
      <c r="M1484" s="3">
        <f t="shared" si="348"/>
        <v>456</v>
      </c>
      <c r="N1484" s="55">
        <f t="shared" si="349"/>
        <v>1063.5</v>
      </c>
      <c r="O1484" s="5">
        <v>0</v>
      </c>
      <c r="P1484" s="3">
        <f t="shared" si="350"/>
        <v>3187.5</v>
      </c>
      <c r="Q1484" s="3">
        <f t="shared" si="351"/>
        <v>911.5</v>
      </c>
      <c r="R1484" s="3">
        <f t="shared" si="352"/>
        <v>2301</v>
      </c>
      <c r="S1484" s="57">
        <f t="shared" si="353"/>
        <v>14088.5</v>
      </c>
      <c r="T1484" s="1">
        <v>111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</row>
    <row r="1485" spans="1:168" s="2" customFormat="1" ht="15" customHeight="1" x14ac:dyDescent="0.25">
      <c r="A1485" s="167">
        <v>462</v>
      </c>
      <c r="B1485" s="2" t="s">
        <v>1593</v>
      </c>
      <c r="C1485" s="1" t="s">
        <v>34</v>
      </c>
      <c r="D1485" s="1" t="s">
        <v>1087</v>
      </c>
      <c r="E1485" s="1" t="s">
        <v>1131</v>
      </c>
      <c r="F1485" s="1" t="s">
        <v>32</v>
      </c>
      <c r="G1485" s="3">
        <v>15000</v>
      </c>
      <c r="H1485" s="58">
        <v>0</v>
      </c>
      <c r="I1485" s="3">
        <v>25</v>
      </c>
      <c r="J1485" s="3">
        <f t="shared" si="345"/>
        <v>430.5</v>
      </c>
      <c r="K1485" s="55">
        <f t="shared" si="346"/>
        <v>1065</v>
      </c>
      <c r="L1485" s="55">
        <f t="shared" si="347"/>
        <v>172.5</v>
      </c>
      <c r="M1485" s="3">
        <f t="shared" si="348"/>
        <v>456</v>
      </c>
      <c r="N1485" s="55">
        <f t="shared" si="349"/>
        <v>1063.5</v>
      </c>
      <c r="O1485" s="5">
        <v>0</v>
      </c>
      <c r="P1485" s="3">
        <f t="shared" si="350"/>
        <v>3187.5</v>
      </c>
      <c r="Q1485" s="3">
        <f t="shared" si="351"/>
        <v>911.5</v>
      </c>
      <c r="R1485" s="3">
        <f t="shared" si="352"/>
        <v>2301</v>
      </c>
      <c r="S1485" s="57">
        <f t="shared" si="353"/>
        <v>14088.5</v>
      </c>
      <c r="T1485" s="1">
        <v>111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</row>
    <row r="1486" spans="1:168" s="2" customFormat="1" ht="15" customHeight="1" x14ac:dyDescent="0.25">
      <c r="A1486" s="167">
        <v>463</v>
      </c>
      <c r="B1486" s="109" t="s">
        <v>1594</v>
      </c>
      <c r="C1486" s="1" t="s">
        <v>30</v>
      </c>
      <c r="D1486" s="1" t="s">
        <v>1087</v>
      </c>
      <c r="E1486" s="1" t="s">
        <v>1131</v>
      </c>
      <c r="F1486" s="1" t="s">
        <v>32</v>
      </c>
      <c r="G1486" s="3">
        <v>15000</v>
      </c>
      <c r="H1486" s="58">
        <v>0</v>
      </c>
      <c r="I1486" s="3">
        <v>25</v>
      </c>
      <c r="J1486" s="3">
        <f t="shared" si="345"/>
        <v>430.5</v>
      </c>
      <c r="K1486" s="55">
        <f t="shared" si="346"/>
        <v>1065</v>
      </c>
      <c r="L1486" s="55">
        <f t="shared" si="347"/>
        <v>172.5</v>
      </c>
      <c r="M1486" s="3">
        <f t="shared" si="348"/>
        <v>456</v>
      </c>
      <c r="N1486" s="55">
        <f t="shared" si="349"/>
        <v>1063.5</v>
      </c>
      <c r="O1486" s="5">
        <v>0</v>
      </c>
      <c r="P1486" s="3">
        <f t="shared" si="350"/>
        <v>3187.5</v>
      </c>
      <c r="Q1486" s="3">
        <f t="shared" si="351"/>
        <v>911.5</v>
      </c>
      <c r="R1486" s="3">
        <f t="shared" si="352"/>
        <v>2301</v>
      </c>
      <c r="S1486" s="57">
        <f t="shared" si="353"/>
        <v>14088.5</v>
      </c>
      <c r="T1486" s="1">
        <v>111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</row>
    <row r="1487" spans="1:168" s="2" customFormat="1" ht="15" customHeight="1" x14ac:dyDescent="0.25">
      <c r="A1487" s="167">
        <v>464</v>
      </c>
      <c r="B1487" s="2" t="s">
        <v>1595</v>
      </c>
      <c r="C1487" s="1" t="s">
        <v>34</v>
      </c>
      <c r="D1487" s="1" t="s">
        <v>1087</v>
      </c>
      <c r="E1487" s="1" t="s">
        <v>1131</v>
      </c>
      <c r="F1487" s="1" t="s">
        <v>32</v>
      </c>
      <c r="G1487" s="3">
        <v>15000</v>
      </c>
      <c r="H1487" s="58">
        <v>0</v>
      </c>
      <c r="I1487" s="3">
        <v>25</v>
      </c>
      <c r="J1487" s="3">
        <f t="shared" si="345"/>
        <v>430.5</v>
      </c>
      <c r="K1487" s="55">
        <f t="shared" si="346"/>
        <v>1065</v>
      </c>
      <c r="L1487" s="55">
        <f t="shared" si="347"/>
        <v>172.5</v>
      </c>
      <c r="M1487" s="3">
        <f t="shared" si="348"/>
        <v>456</v>
      </c>
      <c r="N1487" s="55">
        <f t="shared" si="349"/>
        <v>1063.5</v>
      </c>
      <c r="O1487" s="5">
        <v>0</v>
      </c>
      <c r="P1487" s="3">
        <f t="shared" si="350"/>
        <v>3187.5</v>
      </c>
      <c r="Q1487" s="3">
        <f t="shared" si="351"/>
        <v>911.5</v>
      </c>
      <c r="R1487" s="3">
        <f t="shared" si="352"/>
        <v>2301</v>
      </c>
      <c r="S1487" s="57">
        <f t="shared" si="353"/>
        <v>14088.5</v>
      </c>
      <c r="T1487" s="1">
        <v>111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</row>
    <row r="1488" spans="1:168" s="2" customFormat="1" ht="15" customHeight="1" x14ac:dyDescent="0.25">
      <c r="A1488" s="167">
        <v>465</v>
      </c>
      <c r="B1488" s="122" t="s">
        <v>1596</v>
      </c>
      <c r="C1488" s="1" t="s">
        <v>34</v>
      </c>
      <c r="D1488" s="1" t="s">
        <v>1087</v>
      </c>
      <c r="E1488" s="1" t="s">
        <v>1131</v>
      </c>
      <c r="F1488" s="1" t="s">
        <v>32</v>
      </c>
      <c r="G1488" s="3">
        <v>15000</v>
      </c>
      <c r="H1488" s="58">
        <v>0</v>
      </c>
      <c r="I1488" s="3">
        <v>25</v>
      </c>
      <c r="J1488" s="3">
        <f t="shared" si="345"/>
        <v>430.5</v>
      </c>
      <c r="K1488" s="55">
        <f t="shared" si="346"/>
        <v>1065</v>
      </c>
      <c r="L1488" s="55">
        <f t="shared" si="347"/>
        <v>172.5</v>
      </c>
      <c r="M1488" s="3">
        <f t="shared" si="348"/>
        <v>456</v>
      </c>
      <c r="N1488" s="55">
        <f t="shared" si="349"/>
        <v>1063.5</v>
      </c>
      <c r="O1488" s="5">
        <v>0</v>
      </c>
      <c r="P1488" s="3">
        <f t="shared" si="350"/>
        <v>3187.5</v>
      </c>
      <c r="Q1488" s="3">
        <f t="shared" si="351"/>
        <v>911.5</v>
      </c>
      <c r="R1488" s="3">
        <f t="shared" si="352"/>
        <v>2301</v>
      </c>
      <c r="S1488" s="57">
        <f t="shared" si="353"/>
        <v>14088.5</v>
      </c>
      <c r="T1488" s="1">
        <v>111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</row>
    <row r="1489" spans="1:168" s="2" customFormat="1" ht="15" customHeight="1" x14ac:dyDescent="0.25">
      <c r="A1489" s="167">
        <v>466</v>
      </c>
      <c r="B1489" s="2" t="s">
        <v>1597</v>
      </c>
      <c r="C1489" s="1" t="s">
        <v>34</v>
      </c>
      <c r="D1489" s="1" t="s">
        <v>1087</v>
      </c>
      <c r="E1489" s="1" t="s">
        <v>1131</v>
      </c>
      <c r="F1489" s="1" t="s">
        <v>32</v>
      </c>
      <c r="G1489" s="3">
        <v>15000</v>
      </c>
      <c r="H1489" s="58">
        <v>0</v>
      </c>
      <c r="I1489" s="3">
        <v>25</v>
      </c>
      <c r="J1489" s="3">
        <f t="shared" si="345"/>
        <v>430.5</v>
      </c>
      <c r="K1489" s="55">
        <f t="shared" si="346"/>
        <v>1065</v>
      </c>
      <c r="L1489" s="55">
        <f t="shared" si="347"/>
        <v>172.5</v>
      </c>
      <c r="M1489" s="3">
        <f t="shared" si="348"/>
        <v>456</v>
      </c>
      <c r="N1489" s="55">
        <f t="shared" si="349"/>
        <v>1063.5</v>
      </c>
      <c r="O1489" s="5">
        <v>0</v>
      </c>
      <c r="P1489" s="3">
        <f t="shared" si="350"/>
        <v>3187.5</v>
      </c>
      <c r="Q1489" s="3">
        <f t="shared" si="351"/>
        <v>911.5</v>
      </c>
      <c r="R1489" s="3">
        <f t="shared" si="352"/>
        <v>2301</v>
      </c>
      <c r="S1489" s="57">
        <f t="shared" si="353"/>
        <v>14088.5</v>
      </c>
      <c r="T1489" s="1">
        <v>111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</row>
    <row r="1490" spans="1:168" s="2" customFormat="1" ht="15" customHeight="1" x14ac:dyDescent="0.25">
      <c r="A1490" s="167">
        <v>467</v>
      </c>
      <c r="B1490" s="2" t="s">
        <v>1598</v>
      </c>
      <c r="C1490" s="1" t="s">
        <v>34</v>
      </c>
      <c r="D1490" s="1" t="s">
        <v>1087</v>
      </c>
      <c r="E1490" s="1" t="s">
        <v>1131</v>
      </c>
      <c r="F1490" s="1" t="s">
        <v>32</v>
      </c>
      <c r="G1490" s="3">
        <v>15000</v>
      </c>
      <c r="H1490" s="58">
        <v>0</v>
      </c>
      <c r="I1490" s="3">
        <v>25</v>
      </c>
      <c r="J1490" s="3">
        <f t="shared" si="345"/>
        <v>430.5</v>
      </c>
      <c r="K1490" s="55">
        <f t="shared" si="346"/>
        <v>1065</v>
      </c>
      <c r="L1490" s="55">
        <f t="shared" si="347"/>
        <v>172.5</v>
      </c>
      <c r="M1490" s="3">
        <f t="shared" si="348"/>
        <v>456</v>
      </c>
      <c r="N1490" s="55">
        <f t="shared" si="349"/>
        <v>1063.5</v>
      </c>
      <c r="O1490" s="5">
        <v>0</v>
      </c>
      <c r="P1490" s="3">
        <f t="shared" si="350"/>
        <v>3187.5</v>
      </c>
      <c r="Q1490" s="3">
        <f t="shared" si="351"/>
        <v>911.5</v>
      </c>
      <c r="R1490" s="3">
        <f t="shared" si="352"/>
        <v>2301</v>
      </c>
      <c r="S1490" s="57">
        <f t="shared" si="353"/>
        <v>14088.5</v>
      </c>
      <c r="T1490" s="1">
        <v>111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</row>
    <row r="1491" spans="1:168" s="2" customFormat="1" ht="15" customHeight="1" x14ac:dyDescent="0.25">
      <c r="A1491" s="167">
        <v>468</v>
      </c>
      <c r="B1491" s="2" t="s">
        <v>1599</v>
      </c>
      <c r="C1491" s="1" t="s">
        <v>34</v>
      </c>
      <c r="D1491" s="1" t="s">
        <v>1087</v>
      </c>
      <c r="E1491" s="1" t="s">
        <v>1131</v>
      </c>
      <c r="F1491" s="1" t="s">
        <v>32</v>
      </c>
      <c r="G1491" s="3">
        <v>15000</v>
      </c>
      <c r="H1491" s="58">
        <v>0</v>
      </c>
      <c r="I1491" s="3">
        <v>25</v>
      </c>
      <c r="J1491" s="3">
        <f t="shared" si="345"/>
        <v>430.5</v>
      </c>
      <c r="K1491" s="55">
        <f t="shared" si="346"/>
        <v>1065</v>
      </c>
      <c r="L1491" s="55">
        <f t="shared" si="347"/>
        <v>172.5</v>
      </c>
      <c r="M1491" s="3">
        <f t="shared" si="348"/>
        <v>456</v>
      </c>
      <c r="N1491" s="55">
        <f t="shared" si="349"/>
        <v>1063.5</v>
      </c>
      <c r="O1491" s="5">
        <v>0</v>
      </c>
      <c r="P1491" s="3">
        <f t="shared" si="350"/>
        <v>3187.5</v>
      </c>
      <c r="Q1491" s="3">
        <f t="shared" si="351"/>
        <v>911.5</v>
      </c>
      <c r="R1491" s="3">
        <f t="shared" si="352"/>
        <v>2301</v>
      </c>
      <c r="S1491" s="57">
        <f t="shared" si="353"/>
        <v>14088.5</v>
      </c>
      <c r="T1491" s="1">
        <v>111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</row>
    <row r="1492" spans="1:168" s="2" customFormat="1" ht="15" customHeight="1" x14ac:dyDescent="0.25">
      <c r="A1492" s="167">
        <v>469</v>
      </c>
      <c r="B1492" s="122" t="s">
        <v>1600</v>
      </c>
      <c r="C1492" s="1" t="s">
        <v>30</v>
      </c>
      <c r="D1492" s="1" t="s">
        <v>1087</v>
      </c>
      <c r="E1492" s="1" t="s">
        <v>1131</v>
      </c>
      <c r="F1492" s="1" t="s">
        <v>32</v>
      </c>
      <c r="G1492" s="3">
        <v>15000</v>
      </c>
      <c r="H1492" s="58">
        <v>0</v>
      </c>
      <c r="I1492" s="3">
        <v>25</v>
      </c>
      <c r="J1492" s="3">
        <f t="shared" si="345"/>
        <v>430.5</v>
      </c>
      <c r="K1492" s="55">
        <f t="shared" si="346"/>
        <v>1065</v>
      </c>
      <c r="L1492" s="55">
        <f t="shared" si="347"/>
        <v>172.5</v>
      </c>
      <c r="M1492" s="3">
        <f t="shared" si="348"/>
        <v>456</v>
      </c>
      <c r="N1492" s="55">
        <f t="shared" si="349"/>
        <v>1063.5</v>
      </c>
      <c r="O1492" s="5">
        <v>0</v>
      </c>
      <c r="P1492" s="3">
        <f t="shared" si="350"/>
        <v>3187.5</v>
      </c>
      <c r="Q1492" s="3">
        <f t="shared" si="351"/>
        <v>911.5</v>
      </c>
      <c r="R1492" s="3">
        <f t="shared" si="352"/>
        <v>2301</v>
      </c>
      <c r="S1492" s="57">
        <f t="shared" si="353"/>
        <v>14088.5</v>
      </c>
      <c r="T1492" s="1">
        <v>111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</row>
    <row r="1493" spans="1:168" s="2" customFormat="1" ht="15" customHeight="1" x14ac:dyDescent="0.25">
      <c r="A1493" s="167">
        <v>470</v>
      </c>
      <c r="B1493" s="2" t="s">
        <v>1601</v>
      </c>
      <c r="C1493" s="1" t="s">
        <v>34</v>
      </c>
      <c r="D1493" s="1" t="s">
        <v>1087</v>
      </c>
      <c r="E1493" s="1" t="s">
        <v>1131</v>
      </c>
      <c r="F1493" s="1" t="s">
        <v>32</v>
      </c>
      <c r="G1493" s="3">
        <v>15000</v>
      </c>
      <c r="H1493" s="58">
        <v>0</v>
      </c>
      <c r="I1493" s="3">
        <v>25</v>
      </c>
      <c r="J1493" s="3">
        <f t="shared" si="345"/>
        <v>430.5</v>
      </c>
      <c r="K1493" s="55">
        <f t="shared" si="346"/>
        <v>1065</v>
      </c>
      <c r="L1493" s="55">
        <f t="shared" si="347"/>
        <v>172.5</v>
      </c>
      <c r="M1493" s="3">
        <f t="shared" si="348"/>
        <v>456</v>
      </c>
      <c r="N1493" s="55">
        <f t="shared" si="349"/>
        <v>1063.5</v>
      </c>
      <c r="O1493" s="5">
        <v>0</v>
      </c>
      <c r="P1493" s="3">
        <f t="shared" si="350"/>
        <v>3187.5</v>
      </c>
      <c r="Q1493" s="3">
        <f t="shared" si="351"/>
        <v>911.5</v>
      </c>
      <c r="R1493" s="3">
        <f t="shared" si="352"/>
        <v>2301</v>
      </c>
      <c r="S1493" s="57">
        <f t="shared" si="353"/>
        <v>14088.5</v>
      </c>
      <c r="T1493" s="1">
        <v>111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</row>
    <row r="1494" spans="1:168" s="2" customFormat="1" ht="15" customHeight="1" x14ac:dyDescent="0.25">
      <c r="A1494" s="167">
        <v>471</v>
      </c>
      <c r="B1494" s="2" t="s">
        <v>1602</v>
      </c>
      <c r="C1494" s="1" t="s">
        <v>34</v>
      </c>
      <c r="D1494" s="1" t="s">
        <v>1087</v>
      </c>
      <c r="E1494" s="1" t="s">
        <v>1131</v>
      </c>
      <c r="F1494" s="1" t="s">
        <v>32</v>
      </c>
      <c r="G1494" s="3">
        <v>15000</v>
      </c>
      <c r="H1494" s="58">
        <v>0</v>
      </c>
      <c r="I1494" s="3">
        <v>25</v>
      </c>
      <c r="J1494" s="3">
        <f t="shared" si="345"/>
        <v>430.5</v>
      </c>
      <c r="K1494" s="55">
        <f t="shared" si="346"/>
        <v>1065</v>
      </c>
      <c r="L1494" s="55">
        <f t="shared" si="347"/>
        <v>172.5</v>
      </c>
      <c r="M1494" s="3">
        <f t="shared" si="348"/>
        <v>456</v>
      </c>
      <c r="N1494" s="55">
        <f t="shared" si="349"/>
        <v>1063.5</v>
      </c>
      <c r="O1494" s="5">
        <v>1350.12</v>
      </c>
      <c r="P1494" s="3">
        <f t="shared" si="350"/>
        <v>3187.5</v>
      </c>
      <c r="Q1494" s="3">
        <f t="shared" si="351"/>
        <v>2261.62</v>
      </c>
      <c r="R1494" s="3">
        <f t="shared" si="352"/>
        <v>2301</v>
      </c>
      <c r="S1494" s="57">
        <f t="shared" si="353"/>
        <v>12738.380000000001</v>
      </c>
      <c r="T1494" s="1">
        <v>111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</row>
    <row r="1495" spans="1:168" s="2" customFormat="1" ht="15" customHeight="1" x14ac:dyDescent="0.25">
      <c r="A1495" s="167">
        <v>472</v>
      </c>
      <c r="B1495" s="2" t="s">
        <v>1603</v>
      </c>
      <c r="C1495" s="1" t="s">
        <v>34</v>
      </c>
      <c r="D1495" s="1" t="s">
        <v>1087</v>
      </c>
      <c r="E1495" s="1" t="s">
        <v>1131</v>
      </c>
      <c r="F1495" s="1" t="s">
        <v>32</v>
      </c>
      <c r="G1495" s="3">
        <v>15000</v>
      </c>
      <c r="H1495" s="58">
        <v>0</v>
      </c>
      <c r="I1495" s="3">
        <v>25</v>
      </c>
      <c r="J1495" s="3">
        <f t="shared" ref="J1495:J1558" si="354">+G1495*2.87%</f>
        <v>430.5</v>
      </c>
      <c r="K1495" s="55">
        <f t="shared" ref="K1495:K1558" si="355">+G1495*7.1%</f>
        <v>1065</v>
      </c>
      <c r="L1495" s="55">
        <f t="shared" ref="L1495:L1558" si="356">+G1495*1.15%</f>
        <v>172.5</v>
      </c>
      <c r="M1495" s="3">
        <f t="shared" ref="M1495:M1558" si="357">+G1495*3.04%</f>
        <v>456</v>
      </c>
      <c r="N1495" s="55">
        <f t="shared" ref="N1495:N1558" si="358">+G1495*7.09%</f>
        <v>1063.5</v>
      </c>
      <c r="O1495" s="5">
        <v>0</v>
      </c>
      <c r="P1495" s="3">
        <f t="shared" ref="P1495:P1558" si="359">SUM(J1495:N1495)</f>
        <v>3187.5</v>
      </c>
      <c r="Q1495" s="3">
        <f t="shared" ref="Q1495:Q1558" si="360">H1495+I1495+J1495+M1495+O1495</f>
        <v>911.5</v>
      </c>
      <c r="R1495" s="3">
        <f t="shared" ref="R1495:R1558" si="361">+K1495+L1495+N1495</f>
        <v>2301</v>
      </c>
      <c r="S1495" s="57">
        <f t="shared" ref="S1495:S1558" si="362">+G1495-Q1495</f>
        <v>14088.5</v>
      </c>
      <c r="T1495" s="1">
        <v>111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</row>
    <row r="1496" spans="1:168" s="2" customFormat="1" ht="15" customHeight="1" x14ac:dyDescent="0.25">
      <c r="A1496" s="167">
        <v>473</v>
      </c>
      <c r="B1496" s="122" t="s">
        <v>1604</v>
      </c>
      <c r="C1496" s="1" t="s">
        <v>34</v>
      </c>
      <c r="D1496" s="1" t="s">
        <v>1087</v>
      </c>
      <c r="E1496" s="1" t="s">
        <v>1131</v>
      </c>
      <c r="F1496" s="1" t="s">
        <v>32</v>
      </c>
      <c r="G1496" s="3">
        <v>15000</v>
      </c>
      <c r="H1496" s="58">
        <v>0</v>
      </c>
      <c r="I1496" s="3">
        <v>25</v>
      </c>
      <c r="J1496" s="3">
        <f t="shared" si="354"/>
        <v>430.5</v>
      </c>
      <c r="K1496" s="55">
        <f t="shared" si="355"/>
        <v>1065</v>
      </c>
      <c r="L1496" s="55">
        <f t="shared" si="356"/>
        <v>172.5</v>
      </c>
      <c r="M1496" s="3">
        <f t="shared" si="357"/>
        <v>456</v>
      </c>
      <c r="N1496" s="55">
        <f t="shared" si="358"/>
        <v>1063.5</v>
      </c>
      <c r="O1496" s="5">
        <v>0</v>
      </c>
      <c r="P1496" s="3">
        <f t="shared" si="359"/>
        <v>3187.5</v>
      </c>
      <c r="Q1496" s="3">
        <f t="shared" si="360"/>
        <v>911.5</v>
      </c>
      <c r="R1496" s="3">
        <f t="shared" si="361"/>
        <v>2301</v>
      </c>
      <c r="S1496" s="57">
        <f t="shared" si="362"/>
        <v>14088.5</v>
      </c>
      <c r="T1496" s="1">
        <v>111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</row>
    <row r="1497" spans="1:168" s="2" customFormat="1" ht="15" customHeight="1" x14ac:dyDescent="0.25">
      <c r="A1497" s="167">
        <v>474</v>
      </c>
      <c r="B1497" s="122" t="s">
        <v>1605</v>
      </c>
      <c r="C1497" s="1" t="s">
        <v>34</v>
      </c>
      <c r="D1497" s="1" t="s">
        <v>1087</v>
      </c>
      <c r="E1497" s="1" t="s">
        <v>1131</v>
      </c>
      <c r="F1497" s="1" t="s">
        <v>32</v>
      </c>
      <c r="G1497" s="3">
        <v>15000</v>
      </c>
      <c r="H1497" s="58">
        <v>0</v>
      </c>
      <c r="I1497" s="3">
        <v>25</v>
      </c>
      <c r="J1497" s="3">
        <f t="shared" si="354"/>
        <v>430.5</v>
      </c>
      <c r="K1497" s="55">
        <f t="shared" si="355"/>
        <v>1065</v>
      </c>
      <c r="L1497" s="55">
        <f t="shared" si="356"/>
        <v>172.5</v>
      </c>
      <c r="M1497" s="3">
        <f t="shared" si="357"/>
        <v>456</v>
      </c>
      <c r="N1497" s="55">
        <f t="shared" si="358"/>
        <v>1063.5</v>
      </c>
      <c r="O1497" s="5">
        <v>0</v>
      </c>
      <c r="P1497" s="3">
        <f t="shared" si="359"/>
        <v>3187.5</v>
      </c>
      <c r="Q1497" s="3">
        <f t="shared" si="360"/>
        <v>911.5</v>
      </c>
      <c r="R1497" s="3">
        <f t="shared" si="361"/>
        <v>2301</v>
      </c>
      <c r="S1497" s="57">
        <f t="shared" si="362"/>
        <v>14088.5</v>
      </c>
      <c r="T1497" s="1">
        <v>111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</row>
    <row r="1498" spans="1:168" s="2" customFormat="1" ht="15" customHeight="1" x14ac:dyDescent="0.25">
      <c r="A1498" s="167">
        <v>475</v>
      </c>
      <c r="B1498" s="2" t="s">
        <v>1606</v>
      </c>
      <c r="C1498" s="1" t="s">
        <v>34</v>
      </c>
      <c r="D1498" s="1" t="s">
        <v>1087</v>
      </c>
      <c r="E1498" s="1" t="s">
        <v>1131</v>
      </c>
      <c r="F1498" s="1" t="s">
        <v>32</v>
      </c>
      <c r="G1498" s="3">
        <v>15000</v>
      </c>
      <c r="H1498" s="58">
        <v>0</v>
      </c>
      <c r="I1498" s="3">
        <v>25</v>
      </c>
      <c r="J1498" s="3">
        <f t="shared" si="354"/>
        <v>430.5</v>
      </c>
      <c r="K1498" s="55">
        <f t="shared" si="355"/>
        <v>1065</v>
      </c>
      <c r="L1498" s="55">
        <f t="shared" si="356"/>
        <v>172.5</v>
      </c>
      <c r="M1498" s="3">
        <f t="shared" si="357"/>
        <v>456</v>
      </c>
      <c r="N1498" s="55">
        <f t="shared" si="358"/>
        <v>1063.5</v>
      </c>
      <c r="O1498" s="5">
        <v>0</v>
      </c>
      <c r="P1498" s="3">
        <f t="shared" si="359"/>
        <v>3187.5</v>
      </c>
      <c r="Q1498" s="3">
        <f t="shared" si="360"/>
        <v>911.5</v>
      </c>
      <c r="R1498" s="3">
        <f t="shared" si="361"/>
        <v>2301</v>
      </c>
      <c r="S1498" s="57">
        <f t="shared" si="362"/>
        <v>14088.5</v>
      </c>
      <c r="T1498" s="1">
        <v>111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</row>
    <row r="1499" spans="1:168" s="2" customFormat="1" ht="15" customHeight="1" x14ac:dyDescent="0.25">
      <c r="A1499" s="167">
        <v>476</v>
      </c>
      <c r="B1499" s="2" t="s">
        <v>1607</v>
      </c>
      <c r="C1499" s="1" t="s">
        <v>34</v>
      </c>
      <c r="D1499" s="1" t="s">
        <v>1087</v>
      </c>
      <c r="E1499" s="1" t="s">
        <v>1131</v>
      </c>
      <c r="F1499" s="1" t="s">
        <v>32</v>
      </c>
      <c r="G1499" s="3">
        <v>15000</v>
      </c>
      <c r="H1499" s="58">
        <v>0</v>
      </c>
      <c r="I1499" s="3">
        <v>25</v>
      </c>
      <c r="J1499" s="3">
        <f t="shared" si="354"/>
        <v>430.5</v>
      </c>
      <c r="K1499" s="55">
        <f t="shared" si="355"/>
        <v>1065</v>
      </c>
      <c r="L1499" s="55">
        <f t="shared" si="356"/>
        <v>172.5</v>
      </c>
      <c r="M1499" s="3">
        <f t="shared" si="357"/>
        <v>456</v>
      </c>
      <c r="N1499" s="55">
        <f t="shared" si="358"/>
        <v>1063.5</v>
      </c>
      <c r="O1499" s="5">
        <v>0</v>
      </c>
      <c r="P1499" s="3">
        <f t="shared" si="359"/>
        <v>3187.5</v>
      </c>
      <c r="Q1499" s="3">
        <f t="shared" si="360"/>
        <v>911.5</v>
      </c>
      <c r="R1499" s="3">
        <f t="shared" si="361"/>
        <v>2301</v>
      </c>
      <c r="S1499" s="57">
        <f t="shared" si="362"/>
        <v>14088.5</v>
      </c>
      <c r="T1499" s="1">
        <v>111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</row>
    <row r="1500" spans="1:168" s="2" customFormat="1" ht="15" customHeight="1" x14ac:dyDescent="0.25">
      <c r="A1500" s="167">
        <v>477</v>
      </c>
      <c r="B1500" s="2" t="s">
        <v>1608</v>
      </c>
      <c r="C1500" s="1" t="s">
        <v>34</v>
      </c>
      <c r="D1500" s="1" t="s">
        <v>1087</v>
      </c>
      <c r="E1500" s="1" t="s">
        <v>1131</v>
      </c>
      <c r="F1500" s="1" t="s">
        <v>32</v>
      </c>
      <c r="G1500" s="3">
        <v>15000</v>
      </c>
      <c r="H1500" s="58">
        <v>0</v>
      </c>
      <c r="I1500" s="3">
        <v>25</v>
      </c>
      <c r="J1500" s="3">
        <f t="shared" si="354"/>
        <v>430.5</v>
      </c>
      <c r="K1500" s="55">
        <f t="shared" si="355"/>
        <v>1065</v>
      </c>
      <c r="L1500" s="55">
        <f t="shared" si="356"/>
        <v>172.5</v>
      </c>
      <c r="M1500" s="3">
        <f t="shared" si="357"/>
        <v>456</v>
      </c>
      <c r="N1500" s="55">
        <f t="shared" si="358"/>
        <v>1063.5</v>
      </c>
      <c r="O1500" s="5">
        <v>1350.12</v>
      </c>
      <c r="P1500" s="3">
        <f t="shared" si="359"/>
        <v>3187.5</v>
      </c>
      <c r="Q1500" s="3">
        <f t="shared" si="360"/>
        <v>2261.62</v>
      </c>
      <c r="R1500" s="3">
        <f t="shared" si="361"/>
        <v>2301</v>
      </c>
      <c r="S1500" s="57">
        <f t="shared" si="362"/>
        <v>12738.380000000001</v>
      </c>
      <c r="T1500" s="1">
        <v>111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</row>
    <row r="1501" spans="1:168" s="2" customFormat="1" ht="15" customHeight="1" x14ac:dyDescent="0.25">
      <c r="A1501" s="167">
        <v>478</v>
      </c>
      <c r="B1501" s="2" t="s">
        <v>1609</v>
      </c>
      <c r="C1501" s="1" t="s">
        <v>34</v>
      </c>
      <c r="D1501" s="1" t="s">
        <v>1087</v>
      </c>
      <c r="E1501" s="1" t="s">
        <v>1131</v>
      </c>
      <c r="F1501" s="1" t="s">
        <v>32</v>
      </c>
      <c r="G1501" s="3">
        <v>15000</v>
      </c>
      <c r="H1501" s="58">
        <v>0</v>
      </c>
      <c r="I1501" s="3">
        <v>25</v>
      </c>
      <c r="J1501" s="3">
        <f t="shared" si="354"/>
        <v>430.5</v>
      </c>
      <c r="K1501" s="55">
        <f t="shared" si="355"/>
        <v>1065</v>
      </c>
      <c r="L1501" s="55">
        <f t="shared" si="356"/>
        <v>172.5</v>
      </c>
      <c r="M1501" s="3">
        <f t="shared" si="357"/>
        <v>456</v>
      </c>
      <c r="N1501" s="55">
        <f t="shared" si="358"/>
        <v>1063.5</v>
      </c>
      <c r="O1501" s="5">
        <v>0</v>
      </c>
      <c r="P1501" s="3">
        <f t="shared" si="359"/>
        <v>3187.5</v>
      </c>
      <c r="Q1501" s="3">
        <f t="shared" si="360"/>
        <v>911.5</v>
      </c>
      <c r="R1501" s="3">
        <f t="shared" si="361"/>
        <v>2301</v>
      </c>
      <c r="S1501" s="57">
        <f t="shared" si="362"/>
        <v>14088.5</v>
      </c>
      <c r="T1501" s="1">
        <v>111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</row>
    <row r="1502" spans="1:168" s="2" customFormat="1" ht="15" customHeight="1" x14ac:dyDescent="0.25">
      <c r="A1502" s="167">
        <v>479</v>
      </c>
      <c r="B1502" s="109" t="s">
        <v>1610</v>
      </c>
      <c r="C1502" s="1" t="s">
        <v>34</v>
      </c>
      <c r="D1502" s="1" t="s">
        <v>1087</v>
      </c>
      <c r="E1502" s="1" t="s">
        <v>1131</v>
      </c>
      <c r="F1502" s="1" t="s">
        <v>32</v>
      </c>
      <c r="G1502" s="3">
        <v>15000</v>
      </c>
      <c r="H1502" s="58">
        <v>0</v>
      </c>
      <c r="I1502" s="3">
        <v>25</v>
      </c>
      <c r="J1502" s="3">
        <f t="shared" si="354"/>
        <v>430.5</v>
      </c>
      <c r="K1502" s="55">
        <f t="shared" si="355"/>
        <v>1065</v>
      </c>
      <c r="L1502" s="55">
        <f t="shared" si="356"/>
        <v>172.5</v>
      </c>
      <c r="M1502" s="3">
        <f t="shared" si="357"/>
        <v>456</v>
      </c>
      <c r="N1502" s="55">
        <f t="shared" si="358"/>
        <v>1063.5</v>
      </c>
      <c r="O1502" s="5">
        <v>0</v>
      </c>
      <c r="P1502" s="3">
        <f t="shared" si="359"/>
        <v>3187.5</v>
      </c>
      <c r="Q1502" s="3">
        <f t="shared" si="360"/>
        <v>911.5</v>
      </c>
      <c r="R1502" s="3">
        <f t="shared" si="361"/>
        <v>2301</v>
      </c>
      <c r="S1502" s="57">
        <f t="shared" si="362"/>
        <v>14088.5</v>
      </c>
      <c r="T1502" s="1">
        <v>111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</row>
    <row r="1503" spans="1:168" s="2" customFormat="1" ht="15" customHeight="1" x14ac:dyDescent="0.25">
      <c r="A1503" s="167">
        <v>480</v>
      </c>
      <c r="B1503" s="2" t="s">
        <v>1611</v>
      </c>
      <c r="C1503" s="1" t="s">
        <v>34</v>
      </c>
      <c r="D1503" s="1" t="s">
        <v>1087</v>
      </c>
      <c r="E1503" s="1" t="s">
        <v>1131</v>
      </c>
      <c r="F1503" s="1" t="s">
        <v>32</v>
      </c>
      <c r="G1503" s="3">
        <v>15000</v>
      </c>
      <c r="H1503" s="58">
        <v>0</v>
      </c>
      <c r="I1503" s="3">
        <v>25</v>
      </c>
      <c r="J1503" s="3">
        <f t="shared" si="354"/>
        <v>430.5</v>
      </c>
      <c r="K1503" s="55">
        <f t="shared" si="355"/>
        <v>1065</v>
      </c>
      <c r="L1503" s="55">
        <f t="shared" si="356"/>
        <v>172.5</v>
      </c>
      <c r="M1503" s="3">
        <f t="shared" si="357"/>
        <v>456</v>
      </c>
      <c r="N1503" s="55">
        <f t="shared" si="358"/>
        <v>1063.5</v>
      </c>
      <c r="O1503" s="5">
        <v>0</v>
      </c>
      <c r="P1503" s="3">
        <f t="shared" si="359"/>
        <v>3187.5</v>
      </c>
      <c r="Q1503" s="3">
        <f t="shared" si="360"/>
        <v>911.5</v>
      </c>
      <c r="R1503" s="3">
        <f t="shared" si="361"/>
        <v>2301</v>
      </c>
      <c r="S1503" s="57">
        <f t="shared" si="362"/>
        <v>14088.5</v>
      </c>
      <c r="T1503" s="1">
        <v>111</v>
      </c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</row>
    <row r="1504" spans="1:168" s="2" customFormat="1" ht="15" customHeight="1" x14ac:dyDescent="0.25">
      <c r="A1504" s="167">
        <v>481</v>
      </c>
      <c r="B1504" s="122" t="s">
        <v>1612</v>
      </c>
      <c r="C1504" s="1" t="s">
        <v>34</v>
      </c>
      <c r="D1504" s="1" t="s">
        <v>1087</v>
      </c>
      <c r="E1504" s="1" t="s">
        <v>1131</v>
      </c>
      <c r="F1504" s="1" t="s">
        <v>32</v>
      </c>
      <c r="G1504" s="3">
        <v>15000</v>
      </c>
      <c r="H1504" s="58">
        <v>0</v>
      </c>
      <c r="I1504" s="3">
        <v>25</v>
      </c>
      <c r="J1504" s="3">
        <f t="shared" si="354"/>
        <v>430.5</v>
      </c>
      <c r="K1504" s="55">
        <f t="shared" si="355"/>
        <v>1065</v>
      </c>
      <c r="L1504" s="55">
        <f t="shared" si="356"/>
        <v>172.5</v>
      </c>
      <c r="M1504" s="3">
        <f t="shared" si="357"/>
        <v>456</v>
      </c>
      <c r="N1504" s="55">
        <f t="shared" si="358"/>
        <v>1063.5</v>
      </c>
      <c r="O1504" s="5">
        <v>0</v>
      </c>
      <c r="P1504" s="3">
        <f t="shared" si="359"/>
        <v>3187.5</v>
      </c>
      <c r="Q1504" s="3">
        <f t="shared" si="360"/>
        <v>911.5</v>
      </c>
      <c r="R1504" s="3">
        <f t="shared" si="361"/>
        <v>2301</v>
      </c>
      <c r="S1504" s="57">
        <f t="shared" si="362"/>
        <v>14088.5</v>
      </c>
      <c r="T1504" s="1">
        <v>111</v>
      </c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</row>
    <row r="1505" spans="1:168" s="2" customFormat="1" ht="15" customHeight="1" x14ac:dyDescent="0.25">
      <c r="A1505" s="167">
        <v>482</v>
      </c>
      <c r="B1505" s="2" t="s">
        <v>1613</v>
      </c>
      <c r="C1505" s="1" t="s">
        <v>34</v>
      </c>
      <c r="D1505" s="1" t="s">
        <v>1087</v>
      </c>
      <c r="E1505" s="1" t="s">
        <v>1131</v>
      </c>
      <c r="F1505" s="1" t="s">
        <v>32</v>
      </c>
      <c r="G1505" s="3">
        <v>15000</v>
      </c>
      <c r="H1505" s="58">
        <v>0</v>
      </c>
      <c r="I1505" s="3">
        <v>25</v>
      </c>
      <c r="J1505" s="3">
        <f t="shared" si="354"/>
        <v>430.5</v>
      </c>
      <c r="K1505" s="55">
        <f t="shared" si="355"/>
        <v>1065</v>
      </c>
      <c r="L1505" s="55">
        <f t="shared" si="356"/>
        <v>172.5</v>
      </c>
      <c r="M1505" s="3">
        <f t="shared" si="357"/>
        <v>456</v>
      </c>
      <c r="N1505" s="55">
        <f t="shared" si="358"/>
        <v>1063.5</v>
      </c>
      <c r="O1505" s="5">
        <v>0</v>
      </c>
      <c r="P1505" s="3">
        <f t="shared" si="359"/>
        <v>3187.5</v>
      </c>
      <c r="Q1505" s="3">
        <f t="shared" si="360"/>
        <v>911.5</v>
      </c>
      <c r="R1505" s="3">
        <f t="shared" si="361"/>
        <v>2301</v>
      </c>
      <c r="S1505" s="57">
        <f t="shared" si="362"/>
        <v>14088.5</v>
      </c>
      <c r="T1505" s="1">
        <v>111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</row>
    <row r="1506" spans="1:168" s="2" customFormat="1" ht="15" customHeight="1" x14ac:dyDescent="0.25">
      <c r="A1506" s="167">
        <v>483</v>
      </c>
      <c r="B1506" s="2" t="s">
        <v>1614</v>
      </c>
      <c r="C1506" s="1" t="s">
        <v>34</v>
      </c>
      <c r="D1506" s="1" t="s">
        <v>1087</v>
      </c>
      <c r="E1506" s="1" t="s">
        <v>1131</v>
      </c>
      <c r="F1506" s="1" t="s">
        <v>32</v>
      </c>
      <c r="G1506" s="3">
        <v>15000</v>
      </c>
      <c r="H1506" s="58">
        <v>0</v>
      </c>
      <c r="I1506" s="3">
        <v>25</v>
      </c>
      <c r="J1506" s="3">
        <f t="shared" si="354"/>
        <v>430.5</v>
      </c>
      <c r="K1506" s="55">
        <f t="shared" si="355"/>
        <v>1065</v>
      </c>
      <c r="L1506" s="55">
        <f t="shared" si="356"/>
        <v>172.5</v>
      </c>
      <c r="M1506" s="3">
        <f t="shared" si="357"/>
        <v>456</v>
      </c>
      <c r="N1506" s="55">
        <f t="shared" si="358"/>
        <v>1063.5</v>
      </c>
      <c r="O1506" s="5">
        <v>0</v>
      </c>
      <c r="P1506" s="3">
        <f t="shared" si="359"/>
        <v>3187.5</v>
      </c>
      <c r="Q1506" s="3">
        <f t="shared" si="360"/>
        <v>911.5</v>
      </c>
      <c r="R1506" s="3">
        <f t="shared" si="361"/>
        <v>2301</v>
      </c>
      <c r="S1506" s="57">
        <f t="shared" si="362"/>
        <v>14088.5</v>
      </c>
      <c r="T1506" s="1">
        <v>111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</row>
    <row r="1507" spans="1:168" s="2" customFormat="1" ht="15" customHeight="1" x14ac:dyDescent="0.25">
      <c r="A1507" s="167">
        <v>484</v>
      </c>
      <c r="B1507" s="122" t="s">
        <v>1615</v>
      </c>
      <c r="C1507" s="1" t="s">
        <v>34</v>
      </c>
      <c r="D1507" s="1" t="s">
        <v>1087</v>
      </c>
      <c r="E1507" s="1" t="s">
        <v>1131</v>
      </c>
      <c r="F1507" s="1" t="s">
        <v>32</v>
      </c>
      <c r="G1507" s="3">
        <v>15000</v>
      </c>
      <c r="H1507" s="58">
        <v>0</v>
      </c>
      <c r="I1507" s="3">
        <v>25</v>
      </c>
      <c r="J1507" s="3">
        <f t="shared" si="354"/>
        <v>430.5</v>
      </c>
      <c r="K1507" s="55">
        <f t="shared" si="355"/>
        <v>1065</v>
      </c>
      <c r="L1507" s="55">
        <f t="shared" si="356"/>
        <v>172.5</v>
      </c>
      <c r="M1507" s="3">
        <f t="shared" si="357"/>
        <v>456</v>
      </c>
      <c r="N1507" s="55">
        <f t="shared" si="358"/>
        <v>1063.5</v>
      </c>
      <c r="O1507" s="5">
        <v>0</v>
      </c>
      <c r="P1507" s="3">
        <f t="shared" si="359"/>
        <v>3187.5</v>
      </c>
      <c r="Q1507" s="3">
        <f t="shared" si="360"/>
        <v>911.5</v>
      </c>
      <c r="R1507" s="3">
        <f t="shared" si="361"/>
        <v>2301</v>
      </c>
      <c r="S1507" s="57">
        <f t="shared" si="362"/>
        <v>14088.5</v>
      </c>
      <c r="T1507" s="1">
        <v>111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</row>
    <row r="1508" spans="1:168" s="2" customFormat="1" ht="15" customHeight="1" x14ac:dyDescent="0.25">
      <c r="A1508" s="167">
        <v>485</v>
      </c>
      <c r="B1508" s="2" t="s">
        <v>1616</v>
      </c>
      <c r="C1508" s="1" t="s">
        <v>34</v>
      </c>
      <c r="D1508" s="1" t="s">
        <v>1087</v>
      </c>
      <c r="E1508" s="1" t="s">
        <v>1131</v>
      </c>
      <c r="F1508" s="1" t="s">
        <v>32</v>
      </c>
      <c r="G1508" s="3">
        <v>15000</v>
      </c>
      <c r="H1508" s="58">
        <v>0</v>
      </c>
      <c r="I1508" s="3">
        <v>25</v>
      </c>
      <c r="J1508" s="3">
        <f t="shared" si="354"/>
        <v>430.5</v>
      </c>
      <c r="K1508" s="55">
        <f t="shared" si="355"/>
        <v>1065</v>
      </c>
      <c r="L1508" s="55">
        <f t="shared" si="356"/>
        <v>172.5</v>
      </c>
      <c r="M1508" s="3">
        <f t="shared" si="357"/>
        <v>456</v>
      </c>
      <c r="N1508" s="55">
        <f t="shared" si="358"/>
        <v>1063.5</v>
      </c>
      <c r="O1508" s="5">
        <v>0</v>
      </c>
      <c r="P1508" s="3">
        <f t="shared" si="359"/>
        <v>3187.5</v>
      </c>
      <c r="Q1508" s="3">
        <f t="shared" si="360"/>
        <v>911.5</v>
      </c>
      <c r="R1508" s="3">
        <f t="shared" si="361"/>
        <v>2301</v>
      </c>
      <c r="S1508" s="57">
        <f t="shared" si="362"/>
        <v>14088.5</v>
      </c>
      <c r="T1508" s="1">
        <v>111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</row>
    <row r="1509" spans="1:168" s="2" customFormat="1" ht="15" customHeight="1" x14ac:dyDescent="0.25">
      <c r="A1509" s="167">
        <v>486</v>
      </c>
      <c r="B1509" s="122" t="s">
        <v>1617</v>
      </c>
      <c r="C1509" s="1" t="s">
        <v>34</v>
      </c>
      <c r="D1509" s="1" t="s">
        <v>1087</v>
      </c>
      <c r="E1509" s="1" t="s">
        <v>1131</v>
      </c>
      <c r="F1509" s="1" t="s">
        <v>32</v>
      </c>
      <c r="G1509" s="3">
        <v>15000</v>
      </c>
      <c r="H1509" s="58">
        <v>0</v>
      </c>
      <c r="I1509" s="3">
        <v>25</v>
      </c>
      <c r="J1509" s="3">
        <f t="shared" si="354"/>
        <v>430.5</v>
      </c>
      <c r="K1509" s="55">
        <f t="shared" si="355"/>
        <v>1065</v>
      </c>
      <c r="L1509" s="55">
        <f t="shared" si="356"/>
        <v>172.5</v>
      </c>
      <c r="M1509" s="3">
        <f t="shared" si="357"/>
        <v>456</v>
      </c>
      <c r="N1509" s="55">
        <f t="shared" si="358"/>
        <v>1063.5</v>
      </c>
      <c r="O1509" s="5">
        <v>0</v>
      </c>
      <c r="P1509" s="3">
        <f t="shared" si="359"/>
        <v>3187.5</v>
      </c>
      <c r="Q1509" s="3">
        <f t="shared" si="360"/>
        <v>911.5</v>
      </c>
      <c r="R1509" s="3">
        <f t="shared" si="361"/>
        <v>2301</v>
      </c>
      <c r="S1509" s="57">
        <f t="shared" si="362"/>
        <v>14088.5</v>
      </c>
      <c r="T1509" s="1">
        <v>111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</row>
    <row r="1510" spans="1:168" s="2" customFormat="1" ht="15" customHeight="1" x14ac:dyDescent="0.25">
      <c r="A1510" s="167">
        <v>487</v>
      </c>
      <c r="B1510" s="2" t="s">
        <v>1618</v>
      </c>
      <c r="C1510" s="1" t="s">
        <v>30</v>
      </c>
      <c r="D1510" s="1" t="s">
        <v>1087</v>
      </c>
      <c r="E1510" s="1" t="s">
        <v>1131</v>
      </c>
      <c r="F1510" s="1" t="s">
        <v>32</v>
      </c>
      <c r="G1510" s="3">
        <v>15000</v>
      </c>
      <c r="H1510" s="58">
        <v>0</v>
      </c>
      <c r="I1510" s="3">
        <v>25</v>
      </c>
      <c r="J1510" s="3">
        <f t="shared" si="354"/>
        <v>430.5</v>
      </c>
      <c r="K1510" s="55">
        <f t="shared" si="355"/>
        <v>1065</v>
      </c>
      <c r="L1510" s="55">
        <f t="shared" si="356"/>
        <v>172.5</v>
      </c>
      <c r="M1510" s="3">
        <f t="shared" si="357"/>
        <v>456</v>
      </c>
      <c r="N1510" s="55">
        <f t="shared" si="358"/>
        <v>1063.5</v>
      </c>
      <c r="O1510" s="5">
        <v>0</v>
      </c>
      <c r="P1510" s="3">
        <f t="shared" si="359"/>
        <v>3187.5</v>
      </c>
      <c r="Q1510" s="3">
        <f t="shared" si="360"/>
        <v>911.5</v>
      </c>
      <c r="R1510" s="3">
        <f t="shared" si="361"/>
        <v>2301</v>
      </c>
      <c r="S1510" s="57">
        <f t="shared" si="362"/>
        <v>14088.5</v>
      </c>
      <c r="T1510" s="1">
        <v>111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</row>
    <row r="1511" spans="1:168" s="2" customFormat="1" ht="15" customHeight="1" x14ac:dyDescent="0.25">
      <c r="A1511" s="167">
        <v>488</v>
      </c>
      <c r="B1511" s="122" t="s">
        <v>1619</v>
      </c>
      <c r="C1511" s="1" t="s">
        <v>30</v>
      </c>
      <c r="D1511" s="1" t="s">
        <v>1087</v>
      </c>
      <c r="E1511" s="1" t="s">
        <v>1131</v>
      </c>
      <c r="F1511" s="1" t="s">
        <v>32</v>
      </c>
      <c r="G1511" s="3">
        <v>15000</v>
      </c>
      <c r="H1511" s="58">
        <v>0</v>
      </c>
      <c r="I1511" s="3">
        <v>25</v>
      </c>
      <c r="J1511" s="3">
        <f t="shared" si="354"/>
        <v>430.5</v>
      </c>
      <c r="K1511" s="55">
        <f t="shared" si="355"/>
        <v>1065</v>
      </c>
      <c r="L1511" s="55">
        <f t="shared" si="356"/>
        <v>172.5</v>
      </c>
      <c r="M1511" s="3">
        <f t="shared" si="357"/>
        <v>456</v>
      </c>
      <c r="N1511" s="55">
        <f t="shared" si="358"/>
        <v>1063.5</v>
      </c>
      <c r="O1511" s="5">
        <v>0</v>
      </c>
      <c r="P1511" s="3">
        <f t="shared" si="359"/>
        <v>3187.5</v>
      </c>
      <c r="Q1511" s="3">
        <f t="shared" si="360"/>
        <v>911.5</v>
      </c>
      <c r="R1511" s="3">
        <f t="shared" si="361"/>
        <v>2301</v>
      </c>
      <c r="S1511" s="57">
        <f t="shared" si="362"/>
        <v>14088.5</v>
      </c>
      <c r="T1511" s="1">
        <v>111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</row>
    <row r="1512" spans="1:168" s="2" customFormat="1" ht="15" customHeight="1" x14ac:dyDescent="0.25">
      <c r="A1512" s="167">
        <v>489</v>
      </c>
      <c r="B1512" s="2" t="s">
        <v>1620</v>
      </c>
      <c r="C1512" s="1" t="s">
        <v>34</v>
      </c>
      <c r="D1512" s="1" t="s">
        <v>1087</v>
      </c>
      <c r="E1512" s="1" t="s">
        <v>1131</v>
      </c>
      <c r="F1512" s="1" t="s">
        <v>32</v>
      </c>
      <c r="G1512" s="3">
        <v>15000</v>
      </c>
      <c r="H1512" s="58">
        <v>0</v>
      </c>
      <c r="I1512" s="3">
        <v>25</v>
      </c>
      <c r="J1512" s="3">
        <f t="shared" si="354"/>
        <v>430.5</v>
      </c>
      <c r="K1512" s="55">
        <f t="shared" si="355"/>
        <v>1065</v>
      </c>
      <c r="L1512" s="55">
        <f t="shared" si="356"/>
        <v>172.5</v>
      </c>
      <c r="M1512" s="3">
        <f t="shared" si="357"/>
        <v>456</v>
      </c>
      <c r="N1512" s="55">
        <f t="shared" si="358"/>
        <v>1063.5</v>
      </c>
      <c r="O1512" s="5">
        <v>0</v>
      </c>
      <c r="P1512" s="3">
        <f t="shared" si="359"/>
        <v>3187.5</v>
      </c>
      <c r="Q1512" s="3">
        <f t="shared" si="360"/>
        <v>911.5</v>
      </c>
      <c r="R1512" s="3">
        <f t="shared" si="361"/>
        <v>2301</v>
      </c>
      <c r="S1512" s="57">
        <f t="shared" si="362"/>
        <v>14088.5</v>
      </c>
      <c r="T1512" s="1">
        <v>111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</row>
    <row r="1513" spans="1:168" s="2" customFormat="1" ht="15" customHeight="1" x14ac:dyDescent="0.25">
      <c r="A1513" s="167">
        <v>490</v>
      </c>
      <c r="B1513" s="122" t="s">
        <v>1621</v>
      </c>
      <c r="C1513" s="1" t="s">
        <v>34</v>
      </c>
      <c r="D1513" s="1" t="s">
        <v>1087</v>
      </c>
      <c r="E1513" s="1" t="s">
        <v>1131</v>
      </c>
      <c r="F1513" s="1" t="s">
        <v>32</v>
      </c>
      <c r="G1513" s="3">
        <v>15000</v>
      </c>
      <c r="H1513" s="58">
        <v>0</v>
      </c>
      <c r="I1513" s="3">
        <v>25</v>
      </c>
      <c r="J1513" s="3">
        <f t="shared" si="354"/>
        <v>430.5</v>
      </c>
      <c r="K1513" s="55">
        <f t="shared" si="355"/>
        <v>1065</v>
      </c>
      <c r="L1513" s="55">
        <f t="shared" si="356"/>
        <v>172.5</v>
      </c>
      <c r="M1513" s="3">
        <f t="shared" si="357"/>
        <v>456</v>
      </c>
      <c r="N1513" s="55">
        <f t="shared" si="358"/>
        <v>1063.5</v>
      </c>
      <c r="O1513" s="5">
        <v>0</v>
      </c>
      <c r="P1513" s="3">
        <f t="shared" si="359"/>
        <v>3187.5</v>
      </c>
      <c r="Q1513" s="3">
        <f t="shared" si="360"/>
        <v>911.5</v>
      </c>
      <c r="R1513" s="3">
        <f t="shared" si="361"/>
        <v>2301</v>
      </c>
      <c r="S1513" s="57">
        <f t="shared" si="362"/>
        <v>14088.5</v>
      </c>
      <c r="T1513" s="1">
        <v>111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</row>
    <row r="1514" spans="1:168" s="2" customFormat="1" ht="15" customHeight="1" x14ac:dyDescent="0.25">
      <c r="A1514" s="167">
        <v>491</v>
      </c>
      <c r="B1514" s="122" t="s">
        <v>1622</v>
      </c>
      <c r="C1514" s="1" t="s">
        <v>34</v>
      </c>
      <c r="D1514" s="1" t="s">
        <v>1087</v>
      </c>
      <c r="E1514" s="1" t="s">
        <v>1131</v>
      </c>
      <c r="F1514" s="1" t="s">
        <v>32</v>
      </c>
      <c r="G1514" s="3">
        <v>15000</v>
      </c>
      <c r="H1514" s="58">
        <v>0</v>
      </c>
      <c r="I1514" s="3">
        <v>25</v>
      </c>
      <c r="J1514" s="3">
        <f t="shared" si="354"/>
        <v>430.5</v>
      </c>
      <c r="K1514" s="55">
        <f t="shared" si="355"/>
        <v>1065</v>
      </c>
      <c r="L1514" s="55">
        <f t="shared" si="356"/>
        <v>172.5</v>
      </c>
      <c r="M1514" s="3">
        <f t="shared" si="357"/>
        <v>456</v>
      </c>
      <c r="N1514" s="55">
        <f t="shared" si="358"/>
        <v>1063.5</v>
      </c>
      <c r="O1514" s="5">
        <v>0</v>
      </c>
      <c r="P1514" s="3">
        <f t="shared" si="359"/>
        <v>3187.5</v>
      </c>
      <c r="Q1514" s="3">
        <f t="shared" si="360"/>
        <v>911.5</v>
      </c>
      <c r="R1514" s="3">
        <f t="shared" si="361"/>
        <v>2301</v>
      </c>
      <c r="S1514" s="57">
        <f t="shared" si="362"/>
        <v>14088.5</v>
      </c>
      <c r="T1514" s="1">
        <v>111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</row>
    <row r="1515" spans="1:168" s="2" customFormat="1" ht="15" customHeight="1" x14ac:dyDescent="0.25">
      <c r="A1515" s="167">
        <v>492</v>
      </c>
      <c r="B1515" s="2" t="s">
        <v>1623</v>
      </c>
      <c r="C1515" s="1" t="s">
        <v>34</v>
      </c>
      <c r="D1515" s="1" t="s">
        <v>1087</v>
      </c>
      <c r="E1515" s="1" t="s">
        <v>1131</v>
      </c>
      <c r="F1515" s="1" t="s">
        <v>32</v>
      </c>
      <c r="G1515" s="3">
        <v>15097.5</v>
      </c>
      <c r="H1515" s="58">
        <v>0</v>
      </c>
      <c r="I1515" s="3">
        <v>25</v>
      </c>
      <c r="J1515" s="3">
        <f t="shared" si="354"/>
        <v>433.29825</v>
      </c>
      <c r="K1515" s="55">
        <f t="shared" si="355"/>
        <v>1071.9224999999999</v>
      </c>
      <c r="L1515" s="55">
        <f t="shared" si="356"/>
        <v>173.62125</v>
      </c>
      <c r="M1515" s="3">
        <f t="shared" si="357"/>
        <v>458.964</v>
      </c>
      <c r="N1515" s="55">
        <f t="shared" si="358"/>
        <v>1070.41275</v>
      </c>
      <c r="O1515" s="5">
        <v>0</v>
      </c>
      <c r="P1515" s="3">
        <f t="shared" si="359"/>
        <v>3208.21875</v>
      </c>
      <c r="Q1515" s="3">
        <f t="shared" si="360"/>
        <v>917.26224999999999</v>
      </c>
      <c r="R1515" s="3">
        <f t="shared" si="361"/>
        <v>2315.9564999999998</v>
      </c>
      <c r="S1515" s="57">
        <f t="shared" si="362"/>
        <v>14180.23775</v>
      </c>
      <c r="T1515" s="1">
        <v>111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</row>
    <row r="1516" spans="1:168" s="2" customFormat="1" ht="15" customHeight="1" x14ac:dyDescent="0.25">
      <c r="A1516" s="167">
        <v>493</v>
      </c>
      <c r="B1516" s="2" t="s">
        <v>1624</v>
      </c>
      <c r="C1516" s="1" t="s">
        <v>34</v>
      </c>
      <c r="D1516" s="1" t="s">
        <v>1087</v>
      </c>
      <c r="E1516" s="1" t="s">
        <v>1131</v>
      </c>
      <c r="F1516" s="1" t="s">
        <v>32</v>
      </c>
      <c r="G1516" s="3">
        <v>15000</v>
      </c>
      <c r="H1516" s="58">
        <v>0</v>
      </c>
      <c r="I1516" s="3">
        <v>25</v>
      </c>
      <c r="J1516" s="3">
        <f t="shared" si="354"/>
        <v>430.5</v>
      </c>
      <c r="K1516" s="55">
        <f t="shared" si="355"/>
        <v>1065</v>
      </c>
      <c r="L1516" s="55">
        <f t="shared" si="356"/>
        <v>172.5</v>
      </c>
      <c r="M1516" s="3">
        <f t="shared" si="357"/>
        <v>456</v>
      </c>
      <c r="N1516" s="55">
        <f t="shared" si="358"/>
        <v>1063.5</v>
      </c>
      <c r="O1516" s="5">
        <v>0</v>
      </c>
      <c r="P1516" s="3">
        <f t="shared" si="359"/>
        <v>3187.5</v>
      </c>
      <c r="Q1516" s="3">
        <f t="shared" si="360"/>
        <v>911.5</v>
      </c>
      <c r="R1516" s="3">
        <f t="shared" si="361"/>
        <v>2301</v>
      </c>
      <c r="S1516" s="57">
        <f t="shared" si="362"/>
        <v>14088.5</v>
      </c>
      <c r="T1516" s="1">
        <v>111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</row>
    <row r="1517" spans="1:168" s="2" customFormat="1" ht="15" customHeight="1" x14ac:dyDescent="0.25">
      <c r="A1517" s="167">
        <v>494</v>
      </c>
      <c r="B1517" s="2" t="s">
        <v>1625</v>
      </c>
      <c r="C1517" s="1" t="s">
        <v>34</v>
      </c>
      <c r="D1517" s="1" t="s">
        <v>1087</v>
      </c>
      <c r="E1517" s="1" t="s">
        <v>1131</v>
      </c>
      <c r="F1517" s="1" t="s">
        <v>32</v>
      </c>
      <c r="G1517" s="3">
        <v>15000</v>
      </c>
      <c r="H1517" s="58">
        <v>0</v>
      </c>
      <c r="I1517" s="3">
        <v>25</v>
      </c>
      <c r="J1517" s="3">
        <f t="shared" si="354"/>
        <v>430.5</v>
      </c>
      <c r="K1517" s="55">
        <f t="shared" si="355"/>
        <v>1065</v>
      </c>
      <c r="L1517" s="55">
        <f t="shared" si="356"/>
        <v>172.5</v>
      </c>
      <c r="M1517" s="3">
        <f t="shared" si="357"/>
        <v>456</v>
      </c>
      <c r="N1517" s="55">
        <f t="shared" si="358"/>
        <v>1063.5</v>
      </c>
      <c r="O1517" s="5">
        <v>0</v>
      </c>
      <c r="P1517" s="3">
        <f t="shared" si="359"/>
        <v>3187.5</v>
      </c>
      <c r="Q1517" s="3">
        <f t="shared" si="360"/>
        <v>911.5</v>
      </c>
      <c r="R1517" s="3">
        <f t="shared" si="361"/>
        <v>2301</v>
      </c>
      <c r="S1517" s="57">
        <f t="shared" si="362"/>
        <v>14088.5</v>
      </c>
      <c r="T1517" s="1">
        <v>111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</row>
    <row r="1518" spans="1:168" s="2" customFormat="1" ht="15" customHeight="1" x14ac:dyDescent="0.25">
      <c r="A1518" s="167">
        <v>495</v>
      </c>
      <c r="B1518" s="2" t="s">
        <v>1626</v>
      </c>
      <c r="C1518" s="1" t="s">
        <v>34</v>
      </c>
      <c r="D1518" s="1" t="s">
        <v>1087</v>
      </c>
      <c r="E1518" s="1" t="s">
        <v>1131</v>
      </c>
      <c r="F1518" s="1" t="s">
        <v>32</v>
      </c>
      <c r="G1518" s="3">
        <v>15000</v>
      </c>
      <c r="H1518" s="58">
        <v>0</v>
      </c>
      <c r="I1518" s="3">
        <v>25</v>
      </c>
      <c r="J1518" s="3">
        <f t="shared" si="354"/>
        <v>430.5</v>
      </c>
      <c r="K1518" s="55">
        <f t="shared" si="355"/>
        <v>1065</v>
      </c>
      <c r="L1518" s="55">
        <f t="shared" si="356"/>
        <v>172.5</v>
      </c>
      <c r="M1518" s="3">
        <f t="shared" si="357"/>
        <v>456</v>
      </c>
      <c r="N1518" s="55">
        <f t="shared" si="358"/>
        <v>1063.5</v>
      </c>
      <c r="O1518" s="5">
        <v>0</v>
      </c>
      <c r="P1518" s="3">
        <f t="shared" si="359"/>
        <v>3187.5</v>
      </c>
      <c r="Q1518" s="3">
        <f t="shared" si="360"/>
        <v>911.5</v>
      </c>
      <c r="R1518" s="3">
        <f t="shared" si="361"/>
        <v>2301</v>
      </c>
      <c r="S1518" s="57">
        <f t="shared" si="362"/>
        <v>14088.5</v>
      </c>
      <c r="T1518" s="1">
        <v>111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</row>
    <row r="1519" spans="1:168" s="2" customFormat="1" ht="15" customHeight="1" x14ac:dyDescent="0.25">
      <c r="A1519" s="167">
        <v>496</v>
      </c>
      <c r="B1519" s="2" t="s">
        <v>1627</v>
      </c>
      <c r="C1519" s="1" t="s">
        <v>34</v>
      </c>
      <c r="D1519" s="1" t="s">
        <v>1087</v>
      </c>
      <c r="E1519" s="1" t="s">
        <v>1131</v>
      </c>
      <c r="F1519" s="1" t="s">
        <v>32</v>
      </c>
      <c r="G1519" s="3">
        <v>15000</v>
      </c>
      <c r="H1519" s="58">
        <v>0</v>
      </c>
      <c r="I1519" s="3">
        <v>25</v>
      </c>
      <c r="J1519" s="3">
        <f t="shared" si="354"/>
        <v>430.5</v>
      </c>
      <c r="K1519" s="55">
        <f t="shared" si="355"/>
        <v>1065</v>
      </c>
      <c r="L1519" s="55">
        <f t="shared" si="356"/>
        <v>172.5</v>
      </c>
      <c r="M1519" s="3">
        <f t="shared" si="357"/>
        <v>456</v>
      </c>
      <c r="N1519" s="55">
        <f t="shared" si="358"/>
        <v>1063.5</v>
      </c>
      <c r="O1519" s="5">
        <v>0</v>
      </c>
      <c r="P1519" s="3">
        <f t="shared" si="359"/>
        <v>3187.5</v>
      </c>
      <c r="Q1519" s="3">
        <f t="shared" si="360"/>
        <v>911.5</v>
      </c>
      <c r="R1519" s="3">
        <f t="shared" si="361"/>
        <v>2301</v>
      </c>
      <c r="S1519" s="57">
        <f t="shared" si="362"/>
        <v>14088.5</v>
      </c>
      <c r="T1519" s="1">
        <v>111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</row>
    <row r="1520" spans="1:168" s="2" customFormat="1" ht="15" customHeight="1" x14ac:dyDescent="0.25">
      <c r="A1520" s="167">
        <v>497</v>
      </c>
      <c r="B1520" s="122" t="s">
        <v>1628</v>
      </c>
      <c r="C1520" s="1" t="s">
        <v>34</v>
      </c>
      <c r="D1520" s="1" t="s">
        <v>1087</v>
      </c>
      <c r="E1520" s="1" t="s">
        <v>1131</v>
      </c>
      <c r="F1520" s="1" t="s">
        <v>32</v>
      </c>
      <c r="G1520" s="3">
        <v>15000</v>
      </c>
      <c r="H1520" s="58">
        <v>0</v>
      </c>
      <c r="I1520" s="3">
        <v>25</v>
      </c>
      <c r="J1520" s="3">
        <f t="shared" si="354"/>
        <v>430.5</v>
      </c>
      <c r="K1520" s="55">
        <f t="shared" si="355"/>
        <v>1065</v>
      </c>
      <c r="L1520" s="55">
        <f t="shared" si="356"/>
        <v>172.5</v>
      </c>
      <c r="M1520" s="3">
        <f t="shared" si="357"/>
        <v>456</v>
      </c>
      <c r="N1520" s="55">
        <f t="shared" si="358"/>
        <v>1063.5</v>
      </c>
      <c r="O1520" s="5">
        <v>0</v>
      </c>
      <c r="P1520" s="3">
        <f t="shared" si="359"/>
        <v>3187.5</v>
      </c>
      <c r="Q1520" s="3">
        <f t="shared" si="360"/>
        <v>911.5</v>
      </c>
      <c r="R1520" s="3">
        <f t="shared" si="361"/>
        <v>2301</v>
      </c>
      <c r="S1520" s="57">
        <f t="shared" si="362"/>
        <v>14088.5</v>
      </c>
      <c r="T1520" s="1">
        <v>111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</row>
    <row r="1521" spans="1:168" s="2" customFormat="1" ht="15" customHeight="1" x14ac:dyDescent="0.25">
      <c r="A1521" s="167">
        <v>498</v>
      </c>
      <c r="B1521" s="2" t="s">
        <v>1629</v>
      </c>
      <c r="C1521" s="1" t="s">
        <v>34</v>
      </c>
      <c r="D1521" s="1" t="s">
        <v>1087</v>
      </c>
      <c r="E1521" s="1" t="s">
        <v>1131</v>
      </c>
      <c r="F1521" s="1" t="s">
        <v>32</v>
      </c>
      <c r="G1521" s="3">
        <v>15000</v>
      </c>
      <c r="H1521" s="58">
        <v>0</v>
      </c>
      <c r="I1521" s="3">
        <v>25</v>
      </c>
      <c r="J1521" s="3">
        <f t="shared" si="354"/>
        <v>430.5</v>
      </c>
      <c r="K1521" s="55">
        <f t="shared" si="355"/>
        <v>1065</v>
      </c>
      <c r="L1521" s="55">
        <f t="shared" si="356"/>
        <v>172.5</v>
      </c>
      <c r="M1521" s="3">
        <f t="shared" si="357"/>
        <v>456</v>
      </c>
      <c r="N1521" s="55">
        <f t="shared" si="358"/>
        <v>1063.5</v>
      </c>
      <c r="O1521" s="5">
        <v>1350.12</v>
      </c>
      <c r="P1521" s="3">
        <f t="shared" si="359"/>
        <v>3187.5</v>
      </c>
      <c r="Q1521" s="3">
        <f t="shared" si="360"/>
        <v>2261.62</v>
      </c>
      <c r="R1521" s="3">
        <f t="shared" si="361"/>
        <v>2301</v>
      </c>
      <c r="S1521" s="57">
        <f t="shared" si="362"/>
        <v>12738.380000000001</v>
      </c>
      <c r="T1521" s="1">
        <v>111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</row>
    <row r="1522" spans="1:168" s="2" customFormat="1" ht="15" customHeight="1" x14ac:dyDescent="0.25">
      <c r="A1522" s="167">
        <v>499</v>
      </c>
      <c r="B1522" s="2" t="s">
        <v>1630</v>
      </c>
      <c r="C1522" s="1" t="s">
        <v>34</v>
      </c>
      <c r="D1522" s="1" t="s">
        <v>1087</v>
      </c>
      <c r="E1522" s="1" t="s">
        <v>1131</v>
      </c>
      <c r="F1522" s="1" t="s">
        <v>32</v>
      </c>
      <c r="G1522" s="3">
        <v>15000</v>
      </c>
      <c r="H1522" s="58">
        <v>0</v>
      </c>
      <c r="I1522" s="3">
        <v>25</v>
      </c>
      <c r="J1522" s="3">
        <f t="shared" si="354"/>
        <v>430.5</v>
      </c>
      <c r="K1522" s="55">
        <f t="shared" si="355"/>
        <v>1065</v>
      </c>
      <c r="L1522" s="55">
        <f t="shared" si="356"/>
        <v>172.5</v>
      </c>
      <c r="M1522" s="3">
        <f t="shared" si="357"/>
        <v>456</v>
      </c>
      <c r="N1522" s="55">
        <f t="shared" si="358"/>
        <v>1063.5</v>
      </c>
      <c r="O1522" s="5">
        <v>0</v>
      </c>
      <c r="P1522" s="3">
        <f t="shared" si="359"/>
        <v>3187.5</v>
      </c>
      <c r="Q1522" s="3">
        <f t="shared" si="360"/>
        <v>911.5</v>
      </c>
      <c r="R1522" s="3">
        <f t="shared" si="361"/>
        <v>2301</v>
      </c>
      <c r="S1522" s="57">
        <f t="shared" si="362"/>
        <v>14088.5</v>
      </c>
      <c r="T1522" s="1">
        <v>111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</row>
    <row r="1523" spans="1:168" s="2" customFormat="1" ht="15" customHeight="1" x14ac:dyDescent="0.25">
      <c r="A1523" s="167">
        <v>500</v>
      </c>
      <c r="B1523" s="122" t="s">
        <v>1631</v>
      </c>
      <c r="C1523" s="1" t="s">
        <v>34</v>
      </c>
      <c r="D1523" s="1" t="s">
        <v>1087</v>
      </c>
      <c r="E1523" s="1" t="s">
        <v>1131</v>
      </c>
      <c r="F1523" s="1" t="s">
        <v>32</v>
      </c>
      <c r="G1523" s="3">
        <v>15000</v>
      </c>
      <c r="H1523" s="58">
        <v>0</v>
      </c>
      <c r="I1523" s="3">
        <v>25</v>
      </c>
      <c r="J1523" s="3">
        <f t="shared" si="354"/>
        <v>430.5</v>
      </c>
      <c r="K1523" s="55">
        <f t="shared" si="355"/>
        <v>1065</v>
      </c>
      <c r="L1523" s="55">
        <f t="shared" si="356"/>
        <v>172.5</v>
      </c>
      <c r="M1523" s="3">
        <f t="shared" si="357"/>
        <v>456</v>
      </c>
      <c r="N1523" s="55">
        <f t="shared" si="358"/>
        <v>1063.5</v>
      </c>
      <c r="O1523" s="5">
        <v>0</v>
      </c>
      <c r="P1523" s="3">
        <f t="shared" si="359"/>
        <v>3187.5</v>
      </c>
      <c r="Q1523" s="3">
        <f t="shared" si="360"/>
        <v>911.5</v>
      </c>
      <c r="R1523" s="3">
        <f t="shared" si="361"/>
        <v>2301</v>
      </c>
      <c r="S1523" s="57">
        <f t="shared" si="362"/>
        <v>14088.5</v>
      </c>
      <c r="T1523" s="1">
        <v>111</v>
      </c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</row>
    <row r="1524" spans="1:168" s="2" customFormat="1" ht="15" customHeight="1" x14ac:dyDescent="0.25">
      <c r="A1524" s="167">
        <v>501</v>
      </c>
      <c r="B1524" s="2" t="s">
        <v>1632</v>
      </c>
      <c r="C1524" s="1" t="s">
        <v>34</v>
      </c>
      <c r="D1524" s="1" t="s">
        <v>1087</v>
      </c>
      <c r="E1524" s="1" t="s">
        <v>1131</v>
      </c>
      <c r="F1524" s="1" t="s">
        <v>32</v>
      </c>
      <c r="G1524" s="3">
        <v>15000</v>
      </c>
      <c r="H1524" s="58">
        <v>0</v>
      </c>
      <c r="I1524" s="3">
        <v>25</v>
      </c>
      <c r="J1524" s="3">
        <f t="shared" si="354"/>
        <v>430.5</v>
      </c>
      <c r="K1524" s="55">
        <f t="shared" si="355"/>
        <v>1065</v>
      </c>
      <c r="L1524" s="55">
        <f t="shared" si="356"/>
        <v>172.5</v>
      </c>
      <c r="M1524" s="3">
        <f t="shared" si="357"/>
        <v>456</v>
      </c>
      <c r="N1524" s="55">
        <f t="shared" si="358"/>
        <v>1063.5</v>
      </c>
      <c r="O1524" s="5">
        <v>0</v>
      </c>
      <c r="P1524" s="3">
        <f t="shared" si="359"/>
        <v>3187.5</v>
      </c>
      <c r="Q1524" s="3">
        <f t="shared" si="360"/>
        <v>911.5</v>
      </c>
      <c r="R1524" s="3">
        <f t="shared" si="361"/>
        <v>2301</v>
      </c>
      <c r="S1524" s="57">
        <f t="shared" si="362"/>
        <v>14088.5</v>
      </c>
      <c r="T1524" s="1">
        <v>111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</row>
    <row r="1525" spans="1:168" s="2" customFormat="1" ht="15" customHeight="1" x14ac:dyDescent="0.25">
      <c r="A1525" s="167">
        <v>502</v>
      </c>
      <c r="B1525" s="2" t="s">
        <v>1633</v>
      </c>
      <c r="C1525" s="1" t="s">
        <v>34</v>
      </c>
      <c r="D1525" s="1" t="s">
        <v>1087</v>
      </c>
      <c r="E1525" s="1" t="s">
        <v>1131</v>
      </c>
      <c r="F1525" s="1" t="s">
        <v>32</v>
      </c>
      <c r="G1525" s="3">
        <v>15000</v>
      </c>
      <c r="H1525" s="58">
        <v>0</v>
      </c>
      <c r="I1525" s="3">
        <v>25</v>
      </c>
      <c r="J1525" s="3">
        <f t="shared" si="354"/>
        <v>430.5</v>
      </c>
      <c r="K1525" s="55">
        <f t="shared" si="355"/>
        <v>1065</v>
      </c>
      <c r="L1525" s="55">
        <f t="shared" si="356"/>
        <v>172.5</v>
      </c>
      <c r="M1525" s="3">
        <f t="shared" si="357"/>
        <v>456</v>
      </c>
      <c r="N1525" s="55">
        <f t="shared" si="358"/>
        <v>1063.5</v>
      </c>
      <c r="O1525" s="5">
        <v>0</v>
      </c>
      <c r="P1525" s="3">
        <f t="shared" si="359"/>
        <v>3187.5</v>
      </c>
      <c r="Q1525" s="3">
        <f t="shared" si="360"/>
        <v>911.5</v>
      </c>
      <c r="R1525" s="3">
        <f t="shared" si="361"/>
        <v>2301</v>
      </c>
      <c r="S1525" s="57">
        <f t="shared" si="362"/>
        <v>14088.5</v>
      </c>
      <c r="T1525" s="1">
        <v>111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</row>
    <row r="1526" spans="1:168" s="2" customFormat="1" ht="15" customHeight="1" x14ac:dyDescent="0.25">
      <c r="A1526" s="167">
        <v>503</v>
      </c>
      <c r="B1526" s="2" t="s">
        <v>1634</v>
      </c>
      <c r="C1526" s="1" t="s">
        <v>34</v>
      </c>
      <c r="D1526" s="1" t="s">
        <v>1087</v>
      </c>
      <c r="E1526" s="1" t="s">
        <v>1131</v>
      </c>
      <c r="F1526" s="1" t="s">
        <v>32</v>
      </c>
      <c r="G1526" s="3">
        <v>15000</v>
      </c>
      <c r="H1526" s="58">
        <v>0</v>
      </c>
      <c r="I1526" s="3">
        <v>25</v>
      </c>
      <c r="J1526" s="3">
        <f t="shared" si="354"/>
        <v>430.5</v>
      </c>
      <c r="K1526" s="55">
        <f t="shared" si="355"/>
        <v>1065</v>
      </c>
      <c r="L1526" s="55">
        <f t="shared" si="356"/>
        <v>172.5</v>
      </c>
      <c r="M1526" s="3">
        <f t="shared" si="357"/>
        <v>456</v>
      </c>
      <c r="N1526" s="55">
        <f t="shared" si="358"/>
        <v>1063.5</v>
      </c>
      <c r="O1526" s="5">
        <v>0</v>
      </c>
      <c r="P1526" s="3">
        <f t="shared" si="359"/>
        <v>3187.5</v>
      </c>
      <c r="Q1526" s="3">
        <f t="shared" si="360"/>
        <v>911.5</v>
      </c>
      <c r="R1526" s="3">
        <f t="shared" si="361"/>
        <v>2301</v>
      </c>
      <c r="S1526" s="57">
        <f t="shared" si="362"/>
        <v>14088.5</v>
      </c>
      <c r="T1526" s="1">
        <v>111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</row>
    <row r="1527" spans="1:168" s="2" customFormat="1" ht="15" customHeight="1" x14ac:dyDescent="0.25">
      <c r="A1527" s="167">
        <v>504</v>
      </c>
      <c r="B1527" s="2" t="s">
        <v>1635</v>
      </c>
      <c r="C1527" s="1" t="s">
        <v>34</v>
      </c>
      <c r="D1527" s="1" t="s">
        <v>1087</v>
      </c>
      <c r="E1527" s="1" t="s">
        <v>1131</v>
      </c>
      <c r="F1527" s="1" t="s">
        <v>32</v>
      </c>
      <c r="G1527" s="3">
        <v>15000</v>
      </c>
      <c r="H1527" s="58">
        <v>0</v>
      </c>
      <c r="I1527" s="3">
        <v>25</v>
      </c>
      <c r="J1527" s="3">
        <f t="shared" si="354"/>
        <v>430.5</v>
      </c>
      <c r="K1527" s="55">
        <f t="shared" si="355"/>
        <v>1065</v>
      </c>
      <c r="L1527" s="55">
        <f t="shared" si="356"/>
        <v>172.5</v>
      </c>
      <c r="M1527" s="3">
        <f t="shared" si="357"/>
        <v>456</v>
      </c>
      <c r="N1527" s="55">
        <f t="shared" si="358"/>
        <v>1063.5</v>
      </c>
      <c r="O1527" s="5">
        <v>0</v>
      </c>
      <c r="P1527" s="3">
        <f t="shared" si="359"/>
        <v>3187.5</v>
      </c>
      <c r="Q1527" s="3">
        <f t="shared" si="360"/>
        <v>911.5</v>
      </c>
      <c r="R1527" s="3">
        <f t="shared" si="361"/>
        <v>2301</v>
      </c>
      <c r="S1527" s="57">
        <f t="shared" si="362"/>
        <v>14088.5</v>
      </c>
      <c r="T1527" s="1">
        <v>111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</row>
    <row r="1528" spans="1:168" s="2" customFormat="1" ht="15" customHeight="1" x14ac:dyDescent="0.25">
      <c r="A1528" s="167">
        <v>505</v>
      </c>
      <c r="B1528" s="122" t="s">
        <v>1636</v>
      </c>
      <c r="C1528" s="1" t="s">
        <v>34</v>
      </c>
      <c r="D1528" s="1" t="s">
        <v>1087</v>
      </c>
      <c r="E1528" s="1" t="s">
        <v>1131</v>
      </c>
      <c r="F1528" s="1" t="s">
        <v>32</v>
      </c>
      <c r="G1528" s="3">
        <v>15000</v>
      </c>
      <c r="H1528" s="58">
        <v>0</v>
      </c>
      <c r="I1528" s="3">
        <v>25</v>
      </c>
      <c r="J1528" s="3">
        <f t="shared" si="354"/>
        <v>430.5</v>
      </c>
      <c r="K1528" s="55">
        <f t="shared" si="355"/>
        <v>1065</v>
      </c>
      <c r="L1528" s="55">
        <f t="shared" si="356"/>
        <v>172.5</v>
      </c>
      <c r="M1528" s="3">
        <f t="shared" si="357"/>
        <v>456</v>
      </c>
      <c r="N1528" s="55">
        <f t="shared" si="358"/>
        <v>1063.5</v>
      </c>
      <c r="O1528" s="5">
        <v>0</v>
      </c>
      <c r="P1528" s="3">
        <f t="shared" si="359"/>
        <v>3187.5</v>
      </c>
      <c r="Q1528" s="3">
        <f t="shared" si="360"/>
        <v>911.5</v>
      </c>
      <c r="R1528" s="3">
        <f t="shared" si="361"/>
        <v>2301</v>
      </c>
      <c r="S1528" s="57">
        <f t="shared" si="362"/>
        <v>14088.5</v>
      </c>
      <c r="T1528" s="1">
        <v>111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</row>
    <row r="1529" spans="1:168" s="2" customFormat="1" ht="15" customHeight="1" x14ac:dyDescent="0.25">
      <c r="A1529" s="167">
        <v>506</v>
      </c>
      <c r="B1529" s="2" t="s">
        <v>1637</v>
      </c>
      <c r="C1529" s="1" t="s">
        <v>34</v>
      </c>
      <c r="D1529" s="1" t="s">
        <v>1087</v>
      </c>
      <c r="E1529" s="1" t="s">
        <v>1131</v>
      </c>
      <c r="F1529" s="1" t="s">
        <v>32</v>
      </c>
      <c r="G1529" s="3">
        <v>15000</v>
      </c>
      <c r="H1529" s="58">
        <v>0</v>
      </c>
      <c r="I1529" s="3">
        <v>25</v>
      </c>
      <c r="J1529" s="3">
        <f t="shared" si="354"/>
        <v>430.5</v>
      </c>
      <c r="K1529" s="55">
        <f t="shared" si="355"/>
        <v>1065</v>
      </c>
      <c r="L1529" s="55">
        <f t="shared" si="356"/>
        <v>172.5</v>
      </c>
      <c r="M1529" s="3">
        <f t="shared" si="357"/>
        <v>456</v>
      </c>
      <c r="N1529" s="55">
        <f t="shared" si="358"/>
        <v>1063.5</v>
      </c>
      <c r="O1529" s="5">
        <v>0</v>
      </c>
      <c r="P1529" s="3">
        <f t="shared" si="359"/>
        <v>3187.5</v>
      </c>
      <c r="Q1529" s="3">
        <f t="shared" si="360"/>
        <v>911.5</v>
      </c>
      <c r="R1529" s="3">
        <f t="shared" si="361"/>
        <v>2301</v>
      </c>
      <c r="S1529" s="57">
        <f t="shared" si="362"/>
        <v>14088.5</v>
      </c>
      <c r="T1529" s="1">
        <v>111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</row>
    <row r="1530" spans="1:168" s="2" customFormat="1" ht="15" customHeight="1" x14ac:dyDescent="0.25">
      <c r="A1530" s="167">
        <v>507</v>
      </c>
      <c r="B1530" s="122" t="s">
        <v>1638</v>
      </c>
      <c r="C1530" s="1" t="s">
        <v>34</v>
      </c>
      <c r="D1530" s="1" t="s">
        <v>1087</v>
      </c>
      <c r="E1530" s="1" t="s">
        <v>1131</v>
      </c>
      <c r="F1530" s="1" t="s">
        <v>32</v>
      </c>
      <c r="G1530" s="3">
        <v>15000</v>
      </c>
      <c r="H1530" s="58">
        <v>0</v>
      </c>
      <c r="I1530" s="3">
        <v>25</v>
      </c>
      <c r="J1530" s="3">
        <f t="shared" si="354"/>
        <v>430.5</v>
      </c>
      <c r="K1530" s="55">
        <f t="shared" si="355"/>
        <v>1065</v>
      </c>
      <c r="L1530" s="55">
        <f t="shared" si="356"/>
        <v>172.5</v>
      </c>
      <c r="M1530" s="3">
        <f t="shared" si="357"/>
        <v>456</v>
      </c>
      <c r="N1530" s="55">
        <f t="shared" si="358"/>
        <v>1063.5</v>
      </c>
      <c r="O1530" s="5">
        <v>0</v>
      </c>
      <c r="P1530" s="3">
        <f t="shared" si="359"/>
        <v>3187.5</v>
      </c>
      <c r="Q1530" s="3">
        <f t="shared" si="360"/>
        <v>911.5</v>
      </c>
      <c r="R1530" s="3">
        <f t="shared" si="361"/>
        <v>2301</v>
      </c>
      <c r="S1530" s="57">
        <f t="shared" si="362"/>
        <v>14088.5</v>
      </c>
      <c r="T1530" s="1">
        <v>111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</row>
    <row r="1531" spans="1:168" s="2" customFormat="1" ht="15" customHeight="1" x14ac:dyDescent="0.25">
      <c r="A1531" s="167">
        <v>508</v>
      </c>
      <c r="B1531" s="122" t="s">
        <v>1639</v>
      </c>
      <c r="C1531" s="1" t="s">
        <v>34</v>
      </c>
      <c r="D1531" s="1" t="s">
        <v>1087</v>
      </c>
      <c r="E1531" s="1" t="s">
        <v>1131</v>
      </c>
      <c r="F1531" s="1" t="s">
        <v>32</v>
      </c>
      <c r="G1531" s="3">
        <v>15000</v>
      </c>
      <c r="H1531" s="58">
        <v>0</v>
      </c>
      <c r="I1531" s="3">
        <v>25</v>
      </c>
      <c r="J1531" s="3">
        <f t="shared" si="354"/>
        <v>430.5</v>
      </c>
      <c r="K1531" s="55">
        <f t="shared" si="355"/>
        <v>1065</v>
      </c>
      <c r="L1531" s="55">
        <f t="shared" si="356"/>
        <v>172.5</v>
      </c>
      <c r="M1531" s="3">
        <f t="shared" si="357"/>
        <v>456</v>
      </c>
      <c r="N1531" s="55">
        <f t="shared" si="358"/>
        <v>1063.5</v>
      </c>
      <c r="O1531" s="5">
        <v>0</v>
      </c>
      <c r="P1531" s="3">
        <f t="shared" si="359"/>
        <v>3187.5</v>
      </c>
      <c r="Q1531" s="3">
        <f t="shared" si="360"/>
        <v>911.5</v>
      </c>
      <c r="R1531" s="3">
        <f t="shared" si="361"/>
        <v>2301</v>
      </c>
      <c r="S1531" s="57">
        <f t="shared" si="362"/>
        <v>14088.5</v>
      </c>
      <c r="T1531" s="1">
        <v>111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</row>
    <row r="1532" spans="1:168" s="2" customFormat="1" ht="15" customHeight="1" x14ac:dyDescent="0.25">
      <c r="A1532" s="167">
        <v>509</v>
      </c>
      <c r="B1532" s="2" t="s">
        <v>1640</v>
      </c>
      <c r="C1532" s="1" t="s">
        <v>34</v>
      </c>
      <c r="D1532" s="1" t="s">
        <v>1087</v>
      </c>
      <c r="E1532" s="1" t="s">
        <v>1131</v>
      </c>
      <c r="F1532" s="1" t="s">
        <v>32</v>
      </c>
      <c r="G1532" s="3">
        <v>15000</v>
      </c>
      <c r="H1532" s="58">
        <v>0</v>
      </c>
      <c r="I1532" s="3">
        <v>25</v>
      </c>
      <c r="J1532" s="3">
        <f t="shared" si="354"/>
        <v>430.5</v>
      </c>
      <c r="K1532" s="55">
        <f t="shared" si="355"/>
        <v>1065</v>
      </c>
      <c r="L1532" s="55">
        <f t="shared" si="356"/>
        <v>172.5</v>
      </c>
      <c r="M1532" s="3">
        <f t="shared" si="357"/>
        <v>456</v>
      </c>
      <c r="N1532" s="55">
        <f t="shared" si="358"/>
        <v>1063.5</v>
      </c>
      <c r="O1532" s="5">
        <v>0</v>
      </c>
      <c r="P1532" s="3">
        <f t="shared" si="359"/>
        <v>3187.5</v>
      </c>
      <c r="Q1532" s="3">
        <f t="shared" si="360"/>
        <v>911.5</v>
      </c>
      <c r="R1532" s="3">
        <f t="shared" si="361"/>
        <v>2301</v>
      </c>
      <c r="S1532" s="57">
        <f t="shared" si="362"/>
        <v>14088.5</v>
      </c>
      <c r="T1532" s="1">
        <v>111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</row>
    <row r="1533" spans="1:168" s="2" customFormat="1" ht="15" customHeight="1" x14ac:dyDescent="0.25">
      <c r="A1533" s="167">
        <v>510</v>
      </c>
      <c r="B1533" s="2" t="s">
        <v>1641</v>
      </c>
      <c r="C1533" s="1" t="s">
        <v>34</v>
      </c>
      <c r="D1533" s="1" t="s">
        <v>1087</v>
      </c>
      <c r="E1533" s="1" t="s">
        <v>1131</v>
      </c>
      <c r="F1533" s="1" t="s">
        <v>32</v>
      </c>
      <c r="G1533" s="3">
        <v>15000</v>
      </c>
      <c r="H1533" s="58">
        <v>0</v>
      </c>
      <c r="I1533" s="3">
        <v>25</v>
      </c>
      <c r="J1533" s="3">
        <f t="shared" si="354"/>
        <v>430.5</v>
      </c>
      <c r="K1533" s="55">
        <f t="shared" si="355"/>
        <v>1065</v>
      </c>
      <c r="L1533" s="55">
        <f t="shared" si="356"/>
        <v>172.5</v>
      </c>
      <c r="M1533" s="3">
        <f t="shared" si="357"/>
        <v>456</v>
      </c>
      <c r="N1533" s="55">
        <f t="shared" si="358"/>
        <v>1063.5</v>
      </c>
      <c r="O1533" s="5">
        <v>0</v>
      </c>
      <c r="P1533" s="3">
        <f t="shared" si="359"/>
        <v>3187.5</v>
      </c>
      <c r="Q1533" s="3">
        <f t="shared" si="360"/>
        <v>911.5</v>
      </c>
      <c r="R1533" s="3">
        <f t="shared" si="361"/>
        <v>2301</v>
      </c>
      <c r="S1533" s="57">
        <f t="shared" si="362"/>
        <v>14088.5</v>
      </c>
      <c r="T1533" s="1">
        <v>111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</row>
    <row r="1534" spans="1:168" s="2" customFormat="1" ht="15" customHeight="1" x14ac:dyDescent="0.25">
      <c r="A1534" s="167">
        <v>511</v>
      </c>
      <c r="B1534" s="2" t="s">
        <v>1642</v>
      </c>
      <c r="C1534" s="1" t="s">
        <v>34</v>
      </c>
      <c r="D1534" s="1" t="s">
        <v>1087</v>
      </c>
      <c r="E1534" s="1" t="s">
        <v>1131</v>
      </c>
      <c r="F1534" s="1" t="s">
        <v>32</v>
      </c>
      <c r="G1534" s="3">
        <v>15000</v>
      </c>
      <c r="H1534" s="58">
        <v>0</v>
      </c>
      <c r="I1534" s="3">
        <v>25</v>
      </c>
      <c r="J1534" s="3">
        <f t="shared" si="354"/>
        <v>430.5</v>
      </c>
      <c r="K1534" s="55">
        <f t="shared" si="355"/>
        <v>1065</v>
      </c>
      <c r="L1534" s="55">
        <f t="shared" si="356"/>
        <v>172.5</v>
      </c>
      <c r="M1534" s="3">
        <f t="shared" si="357"/>
        <v>456</v>
      </c>
      <c r="N1534" s="55">
        <f t="shared" si="358"/>
        <v>1063.5</v>
      </c>
      <c r="O1534" s="5">
        <v>0</v>
      </c>
      <c r="P1534" s="3">
        <f t="shared" si="359"/>
        <v>3187.5</v>
      </c>
      <c r="Q1534" s="3">
        <f t="shared" si="360"/>
        <v>911.5</v>
      </c>
      <c r="R1534" s="3">
        <f t="shared" si="361"/>
        <v>2301</v>
      </c>
      <c r="S1534" s="57">
        <f t="shared" si="362"/>
        <v>14088.5</v>
      </c>
      <c r="T1534" s="1">
        <v>111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</row>
    <row r="1535" spans="1:168" s="2" customFormat="1" ht="15" customHeight="1" x14ac:dyDescent="0.25">
      <c r="A1535" s="167">
        <v>512</v>
      </c>
      <c r="B1535" s="2" t="s">
        <v>1643</v>
      </c>
      <c r="C1535" s="1" t="s">
        <v>34</v>
      </c>
      <c r="D1535" s="1" t="s">
        <v>1087</v>
      </c>
      <c r="E1535" s="1" t="s">
        <v>1131</v>
      </c>
      <c r="F1535" s="1" t="s">
        <v>32</v>
      </c>
      <c r="G1535" s="3">
        <v>15000</v>
      </c>
      <c r="H1535" s="58">
        <v>0</v>
      </c>
      <c r="I1535" s="3">
        <v>25</v>
      </c>
      <c r="J1535" s="3">
        <f t="shared" si="354"/>
        <v>430.5</v>
      </c>
      <c r="K1535" s="55">
        <f t="shared" si="355"/>
        <v>1065</v>
      </c>
      <c r="L1535" s="55">
        <f t="shared" si="356"/>
        <v>172.5</v>
      </c>
      <c r="M1535" s="3">
        <f t="shared" si="357"/>
        <v>456</v>
      </c>
      <c r="N1535" s="55">
        <f t="shared" si="358"/>
        <v>1063.5</v>
      </c>
      <c r="O1535" s="5">
        <v>1350.12</v>
      </c>
      <c r="P1535" s="3">
        <f t="shared" si="359"/>
        <v>3187.5</v>
      </c>
      <c r="Q1535" s="3">
        <f t="shared" si="360"/>
        <v>2261.62</v>
      </c>
      <c r="R1535" s="3">
        <f t="shared" si="361"/>
        <v>2301</v>
      </c>
      <c r="S1535" s="57">
        <f t="shared" si="362"/>
        <v>12738.380000000001</v>
      </c>
      <c r="T1535" s="1">
        <v>111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</row>
    <row r="1536" spans="1:168" s="2" customFormat="1" ht="15" customHeight="1" x14ac:dyDescent="0.25">
      <c r="A1536" s="167">
        <v>513</v>
      </c>
      <c r="B1536" s="122" t="s">
        <v>1644</v>
      </c>
      <c r="C1536" s="1" t="s">
        <v>34</v>
      </c>
      <c r="D1536" s="1" t="s">
        <v>1087</v>
      </c>
      <c r="E1536" s="1" t="s">
        <v>1131</v>
      </c>
      <c r="F1536" s="1" t="s">
        <v>32</v>
      </c>
      <c r="G1536" s="3">
        <v>15000</v>
      </c>
      <c r="H1536" s="58">
        <v>0</v>
      </c>
      <c r="I1536" s="3">
        <v>25</v>
      </c>
      <c r="J1536" s="3">
        <f t="shared" si="354"/>
        <v>430.5</v>
      </c>
      <c r="K1536" s="55">
        <f t="shared" si="355"/>
        <v>1065</v>
      </c>
      <c r="L1536" s="55">
        <f t="shared" si="356"/>
        <v>172.5</v>
      </c>
      <c r="M1536" s="3">
        <f t="shared" si="357"/>
        <v>456</v>
      </c>
      <c r="N1536" s="55">
        <f t="shared" si="358"/>
        <v>1063.5</v>
      </c>
      <c r="O1536" s="5">
        <v>0</v>
      </c>
      <c r="P1536" s="3">
        <f t="shared" si="359"/>
        <v>3187.5</v>
      </c>
      <c r="Q1536" s="3">
        <f t="shared" si="360"/>
        <v>911.5</v>
      </c>
      <c r="R1536" s="3">
        <f t="shared" si="361"/>
        <v>2301</v>
      </c>
      <c r="S1536" s="57">
        <f t="shared" si="362"/>
        <v>14088.5</v>
      </c>
      <c r="T1536" s="1">
        <v>111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</row>
    <row r="1537" spans="1:168" s="2" customFormat="1" ht="15" customHeight="1" x14ac:dyDescent="0.25">
      <c r="A1537" s="167">
        <v>514</v>
      </c>
      <c r="B1537" s="2" t="s">
        <v>1645</v>
      </c>
      <c r="C1537" s="1" t="s">
        <v>34</v>
      </c>
      <c r="D1537" s="1" t="s">
        <v>1087</v>
      </c>
      <c r="E1537" s="1" t="s">
        <v>1131</v>
      </c>
      <c r="F1537" s="1" t="s">
        <v>32</v>
      </c>
      <c r="G1537" s="3">
        <v>15000</v>
      </c>
      <c r="H1537" s="58">
        <v>0</v>
      </c>
      <c r="I1537" s="3">
        <v>25</v>
      </c>
      <c r="J1537" s="3">
        <f t="shared" si="354"/>
        <v>430.5</v>
      </c>
      <c r="K1537" s="55">
        <f t="shared" si="355"/>
        <v>1065</v>
      </c>
      <c r="L1537" s="55">
        <f t="shared" si="356"/>
        <v>172.5</v>
      </c>
      <c r="M1537" s="3">
        <f t="shared" si="357"/>
        <v>456</v>
      </c>
      <c r="N1537" s="55">
        <f t="shared" si="358"/>
        <v>1063.5</v>
      </c>
      <c r="O1537" s="5">
        <v>0</v>
      </c>
      <c r="P1537" s="3">
        <f t="shared" si="359"/>
        <v>3187.5</v>
      </c>
      <c r="Q1537" s="3">
        <f t="shared" si="360"/>
        <v>911.5</v>
      </c>
      <c r="R1537" s="3">
        <f t="shared" si="361"/>
        <v>2301</v>
      </c>
      <c r="S1537" s="57">
        <f t="shared" si="362"/>
        <v>14088.5</v>
      </c>
      <c r="T1537" s="1">
        <v>111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</row>
    <row r="1538" spans="1:168" s="2" customFormat="1" ht="15" customHeight="1" x14ac:dyDescent="0.25">
      <c r="A1538" s="167">
        <v>515</v>
      </c>
      <c r="B1538" s="122" t="s">
        <v>1646</v>
      </c>
      <c r="C1538" s="1" t="s">
        <v>34</v>
      </c>
      <c r="D1538" s="1" t="s">
        <v>1087</v>
      </c>
      <c r="E1538" s="1" t="s">
        <v>1131</v>
      </c>
      <c r="F1538" s="1" t="s">
        <v>32</v>
      </c>
      <c r="G1538" s="3">
        <v>15000</v>
      </c>
      <c r="H1538" s="58">
        <v>0</v>
      </c>
      <c r="I1538" s="3">
        <v>25</v>
      </c>
      <c r="J1538" s="3">
        <f t="shared" si="354"/>
        <v>430.5</v>
      </c>
      <c r="K1538" s="55">
        <f t="shared" si="355"/>
        <v>1065</v>
      </c>
      <c r="L1538" s="55">
        <f t="shared" si="356"/>
        <v>172.5</v>
      </c>
      <c r="M1538" s="3">
        <f t="shared" si="357"/>
        <v>456</v>
      </c>
      <c r="N1538" s="55">
        <f t="shared" si="358"/>
        <v>1063.5</v>
      </c>
      <c r="O1538" s="5">
        <v>0</v>
      </c>
      <c r="P1538" s="3">
        <f t="shared" si="359"/>
        <v>3187.5</v>
      </c>
      <c r="Q1538" s="3">
        <f t="shared" si="360"/>
        <v>911.5</v>
      </c>
      <c r="R1538" s="3">
        <f t="shared" si="361"/>
        <v>2301</v>
      </c>
      <c r="S1538" s="57">
        <f t="shared" si="362"/>
        <v>14088.5</v>
      </c>
      <c r="T1538" s="1">
        <v>111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</row>
    <row r="1539" spans="1:168" s="2" customFormat="1" ht="15" customHeight="1" x14ac:dyDescent="0.25">
      <c r="A1539" s="167">
        <v>516</v>
      </c>
      <c r="B1539" s="2" t="s">
        <v>1647</v>
      </c>
      <c r="C1539" s="1" t="s">
        <v>34</v>
      </c>
      <c r="D1539" s="1" t="s">
        <v>1087</v>
      </c>
      <c r="E1539" s="1" t="s">
        <v>1131</v>
      </c>
      <c r="F1539" s="1" t="s">
        <v>32</v>
      </c>
      <c r="G1539" s="3">
        <v>15000</v>
      </c>
      <c r="H1539" s="58">
        <v>0</v>
      </c>
      <c r="I1539" s="3">
        <v>25</v>
      </c>
      <c r="J1539" s="3">
        <f t="shared" si="354"/>
        <v>430.5</v>
      </c>
      <c r="K1539" s="55">
        <f t="shared" si="355"/>
        <v>1065</v>
      </c>
      <c r="L1539" s="55">
        <f t="shared" si="356"/>
        <v>172.5</v>
      </c>
      <c r="M1539" s="3">
        <f t="shared" si="357"/>
        <v>456</v>
      </c>
      <c r="N1539" s="55">
        <f t="shared" si="358"/>
        <v>1063.5</v>
      </c>
      <c r="O1539" s="5">
        <v>0</v>
      </c>
      <c r="P1539" s="3">
        <f t="shared" si="359"/>
        <v>3187.5</v>
      </c>
      <c r="Q1539" s="3">
        <f t="shared" si="360"/>
        <v>911.5</v>
      </c>
      <c r="R1539" s="3">
        <f t="shared" si="361"/>
        <v>2301</v>
      </c>
      <c r="S1539" s="57">
        <f t="shared" si="362"/>
        <v>14088.5</v>
      </c>
      <c r="T1539" s="1">
        <v>111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</row>
    <row r="1540" spans="1:168" s="2" customFormat="1" ht="15" customHeight="1" x14ac:dyDescent="0.25">
      <c r="A1540" s="167">
        <v>517</v>
      </c>
      <c r="B1540" s="2" t="s">
        <v>1648</v>
      </c>
      <c r="C1540" s="1" t="s">
        <v>34</v>
      </c>
      <c r="D1540" s="1" t="s">
        <v>1087</v>
      </c>
      <c r="E1540" s="1" t="s">
        <v>1131</v>
      </c>
      <c r="F1540" s="1" t="s">
        <v>32</v>
      </c>
      <c r="G1540" s="3">
        <v>15000</v>
      </c>
      <c r="H1540" s="58">
        <v>0</v>
      </c>
      <c r="I1540" s="3">
        <v>25</v>
      </c>
      <c r="J1540" s="3">
        <f t="shared" si="354"/>
        <v>430.5</v>
      </c>
      <c r="K1540" s="55">
        <f t="shared" si="355"/>
        <v>1065</v>
      </c>
      <c r="L1540" s="55">
        <f t="shared" si="356"/>
        <v>172.5</v>
      </c>
      <c r="M1540" s="3">
        <f t="shared" si="357"/>
        <v>456</v>
      </c>
      <c r="N1540" s="55">
        <f t="shared" si="358"/>
        <v>1063.5</v>
      </c>
      <c r="O1540" s="5">
        <v>0</v>
      </c>
      <c r="P1540" s="3">
        <f t="shared" si="359"/>
        <v>3187.5</v>
      </c>
      <c r="Q1540" s="3">
        <f t="shared" si="360"/>
        <v>911.5</v>
      </c>
      <c r="R1540" s="3">
        <f t="shared" si="361"/>
        <v>2301</v>
      </c>
      <c r="S1540" s="57">
        <f t="shared" si="362"/>
        <v>14088.5</v>
      </c>
      <c r="T1540" s="1">
        <v>111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</row>
    <row r="1541" spans="1:168" s="2" customFormat="1" ht="15" customHeight="1" x14ac:dyDescent="0.25">
      <c r="A1541" s="167">
        <v>518</v>
      </c>
      <c r="B1541" s="2" t="s">
        <v>1649</v>
      </c>
      <c r="C1541" s="1" t="s">
        <v>34</v>
      </c>
      <c r="D1541" s="1" t="s">
        <v>1087</v>
      </c>
      <c r="E1541" s="1" t="s">
        <v>1131</v>
      </c>
      <c r="F1541" s="1" t="s">
        <v>32</v>
      </c>
      <c r="G1541" s="3">
        <v>15000</v>
      </c>
      <c r="H1541" s="58">
        <v>0</v>
      </c>
      <c r="I1541" s="3">
        <v>25</v>
      </c>
      <c r="J1541" s="3">
        <f t="shared" si="354"/>
        <v>430.5</v>
      </c>
      <c r="K1541" s="55">
        <f t="shared" si="355"/>
        <v>1065</v>
      </c>
      <c r="L1541" s="55">
        <f t="shared" si="356"/>
        <v>172.5</v>
      </c>
      <c r="M1541" s="3">
        <f t="shared" si="357"/>
        <v>456</v>
      </c>
      <c r="N1541" s="55">
        <f t="shared" si="358"/>
        <v>1063.5</v>
      </c>
      <c r="O1541" s="5">
        <v>0</v>
      </c>
      <c r="P1541" s="3">
        <f t="shared" si="359"/>
        <v>3187.5</v>
      </c>
      <c r="Q1541" s="3">
        <f t="shared" si="360"/>
        <v>911.5</v>
      </c>
      <c r="R1541" s="3">
        <f t="shared" si="361"/>
        <v>2301</v>
      </c>
      <c r="S1541" s="57">
        <f t="shared" si="362"/>
        <v>14088.5</v>
      </c>
      <c r="T1541" s="1">
        <v>111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</row>
    <row r="1542" spans="1:168" s="2" customFormat="1" ht="15" customHeight="1" x14ac:dyDescent="0.25">
      <c r="A1542" s="167">
        <v>519</v>
      </c>
      <c r="B1542" s="2" t="s">
        <v>1650</v>
      </c>
      <c r="C1542" s="1" t="s">
        <v>34</v>
      </c>
      <c r="D1542" s="1" t="s">
        <v>1087</v>
      </c>
      <c r="E1542" s="1" t="s">
        <v>1131</v>
      </c>
      <c r="F1542" s="1" t="s">
        <v>32</v>
      </c>
      <c r="G1542" s="3">
        <v>15000</v>
      </c>
      <c r="H1542" s="58">
        <v>0</v>
      </c>
      <c r="I1542" s="3">
        <v>25</v>
      </c>
      <c r="J1542" s="3">
        <f t="shared" si="354"/>
        <v>430.5</v>
      </c>
      <c r="K1542" s="55">
        <f t="shared" si="355"/>
        <v>1065</v>
      </c>
      <c r="L1542" s="55">
        <f t="shared" si="356"/>
        <v>172.5</v>
      </c>
      <c r="M1542" s="3">
        <f t="shared" si="357"/>
        <v>456</v>
      </c>
      <c r="N1542" s="55">
        <f t="shared" si="358"/>
        <v>1063.5</v>
      </c>
      <c r="O1542" s="5">
        <v>0</v>
      </c>
      <c r="P1542" s="3">
        <f t="shared" si="359"/>
        <v>3187.5</v>
      </c>
      <c r="Q1542" s="3">
        <f t="shared" si="360"/>
        <v>911.5</v>
      </c>
      <c r="R1542" s="3">
        <f t="shared" si="361"/>
        <v>2301</v>
      </c>
      <c r="S1542" s="57">
        <f t="shared" si="362"/>
        <v>14088.5</v>
      </c>
      <c r="T1542" s="1">
        <v>111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</row>
    <row r="1543" spans="1:168" s="88" customFormat="1" ht="15" customHeight="1" x14ac:dyDescent="0.25">
      <c r="A1543" s="167">
        <v>520</v>
      </c>
      <c r="B1543" s="2" t="s">
        <v>1651</v>
      </c>
      <c r="C1543" s="1" t="s">
        <v>34</v>
      </c>
      <c r="D1543" s="1" t="s">
        <v>1087</v>
      </c>
      <c r="E1543" s="1" t="s">
        <v>1131</v>
      </c>
      <c r="F1543" s="1" t="s">
        <v>32</v>
      </c>
      <c r="G1543" s="3">
        <v>15000</v>
      </c>
      <c r="H1543" s="58">
        <v>0</v>
      </c>
      <c r="I1543" s="3">
        <v>25</v>
      </c>
      <c r="J1543" s="3">
        <f t="shared" si="354"/>
        <v>430.5</v>
      </c>
      <c r="K1543" s="55">
        <f t="shared" si="355"/>
        <v>1065</v>
      </c>
      <c r="L1543" s="55">
        <f t="shared" si="356"/>
        <v>172.5</v>
      </c>
      <c r="M1543" s="3">
        <f t="shared" si="357"/>
        <v>456</v>
      </c>
      <c r="N1543" s="55">
        <f t="shared" si="358"/>
        <v>1063.5</v>
      </c>
      <c r="O1543" s="5">
        <v>0</v>
      </c>
      <c r="P1543" s="3">
        <f t="shared" si="359"/>
        <v>3187.5</v>
      </c>
      <c r="Q1543" s="3">
        <f t="shared" si="360"/>
        <v>911.5</v>
      </c>
      <c r="R1543" s="3">
        <f t="shared" si="361"/>
        <v>2301</v>
      </c>
      <c r="S1543" s="57">
        <f t="shared" si="362"/>
        <v>14088.5</v>
      </c>
      <c r="T1543" s="1">
        <v>111</v>
      </c>
      <c r="U1543" s="89"/>
      <c r="V1543" s="89"/>
      <c r="W1543" s="89"/>
      <c r="X1543" s="89"/>
      <c r="Y1543" s="89"/>
      <c r="Z1543" s="89"/>
      <c r="AA1543" s="89"/>
      <c r="AB1543" s="89"/>
      <c r="AC1543" s="89"/>
      <c r="AD1543" s="89"/>
      <c r="AE1543" s="89"/>
      <c r="AF1543" s="89"/>
      <c r="AG1543" s="89"/>
      <c r="AH1543" s="89"/>
      <c r="AI1543" s="89"/>
      <c r="AJ1543" s="89"/>
      <c r="AK1543" s="89"/>
      <c r="AL1543" s="89"/>
      <c r="AM1543" s="89"/>
      <c r="AN1543" s="89"/>
      <c r="AO1543" s="89"/>
      <c r="AP1543" s="89"/>
      <c r="AQ1543" s="89"/>
      <c r="AR1543" s="89"/>
      <c r="AS1543" s="89"/>
      <c r="AT1543" s="89"/>
      <c r="AU1543" s="89"/>
      <c r="AV1543" s="89"/>
      <c r="AW1543" s="89"/>
      <c r="AX1543" s="89"/>
      <c r="AY1543" s="89"/>
      <c r="AZ1543" s="89"/>
      <c r="BA1543" s="89"/>
      <c r="BB1543" s="89"/>
      <c r="BC1543" s="89"/>
      <c r="BD1543" s="89"/>
      <c r="BE1543" s="89"/>
      <c r="BF1543" s="89"/>
      <c r="BG1543" s="89"/>
      <c r="BH1543" s="89"/>
      <c r="BI1543" s="89"/>
      <c r="BJ1543" s="89"/>
      <c r="BK1543" s="89"/>
      <c r="BL1543" s="89"/>
      <c r="BM1543" s="89"/>
      <c r="BN1543" s="89"/>
      <c r="BO1543" s="89"/>
      <c r="BP1543" s="89"/>
      <c r="BQ1543" s="89"/>
      <c r="BR1543" s="89"/>
      <c r="BS1543" s="89"/>
      <c r="BT1543" s="89"/>
      <c r="BU1543" s="89"/>
      <c r="BV1543" s="89"/>
      <c r="BW1543" s="89"/>
      <c r="BX1543" s="89"/>
      <c r="BY1543" s="89"/>
      <c r="BZ1543" s="89"/>
      <c r="CA1543" s="89"/>
      <c r="CB1543" s="89"/>
      <c r="CC1543" s="89"/>
      <c r="CD1543" s="89"/>
      <c r="CE1543" s="89"/>
      <c r="CF1543" s="89"/>
      <c r="CG1543" s="89"/>
      <c r="CH1543" s="89"/>
      <c r="CI1543" s="89"/>
      <c r="CJ1543" s="89"/>
      <c r="CK1543" s="89"/>
      <c r="CL1543" s="89"/>
      <c r="CM1543" s="89"/>
      <c r="CN1543" s="89"/>
      <c r="CO1543" s="89"/>
      <c r="CP1543" s="89"/>
      <c r="CQ1543" s="89"/>
      <c r="CR1543" s="89"/>
      <c r="CS1543" s="89"/>
      <c r="CT1543" s="89"/>
      <c r="CU1543" s="89"/>
      <c r="CV1543" s="89"/>
      <c r="CW1543" s="89"/>
      <c r="CX1543" s="89"/>
      <c r="CY1543" s="89"/>
      <c r="CZ1543" s="89"/>
      <c r="DA1543" s="89"/>
      <c r="DB1543" s="89"/>
      <c r="DC1543" s="89"/>
      <c r="DD1543" s="89"/>
      <c r="DE1543" s="89"/>
      <c r="DF1543" s="89"/>
      <c r="DG1543" s="89"/>
      <c r="DH1543" s="89"/>
      <c r="DI1543" s="89"/>
      <c r="DJ1543" s="89"/>
      <c r="DK1543" s="89"/>
      <c r="DL1543" s="89"/>
      <c r="DM1543" s="89"/>
      <c r="DN1543" s="89"/>
      <c r="DO1543" s="89"/>
      <c r="DP1543" s="89"/>
      <c r="DQ1543" s="89"/>
      <c r="DR1543" s="89"/>
      <c r="DS1543" s="89"/>
      <c r="DT1543" s="89"/>
      <c r="DU1543" s="89"/>
      <c r="DV1543" s="89"/>
      <c r="DW1543" s="89"/>
      <c r="DX1543" s="89"/>
      <c r="DY1543" s="89"/>
      <c r="DZ1543" s="89"/>
      <c r="EA1543" s="89"/>
      <c r="EB1543" s="89"/>
      <c r="EC1543" s="89"/>
      <c r="ED1543" s="89"/>
      <c r="EE1543" s="89"/>
      <c r="EF1543" s="89"/>
      <c r="EG1543" s="89"/>
      <c r="EH1543" s="89"/>
      <c r="EI1543" s="89"/>
      <c r="EJ1543" s="89"/>
      <c r="EK1543" s="89"/>
      <c r="EL1543" s="89"/>
      <c r="EM1543" s="89"/>
      <c r="EN1543" s="89"/>
      <c r="EO1543" s="89"/>
      <c r="EP1543" s="89"/>
      <c r="EQ1543" s="89"/>
      <c r="ER1543" s="89"/>
      <c r="ES1543" s="89"/>
      <c r="ET1543" s="89"/>
      <c r="EU1543" s="89"/>
      <c r="EV1543" s="89"/>
      <c r="EW1543" s="89"/>
      <c r="EX1543" s="89"/>
      <c r="EY1543" s="89"/>
      <c r="EZ1543" s="89"/>
      <c r="FA1543" s="89"/>
      <c r="FB1543" s="89"/>
      <c r="FC1543" s="89"/>
      <c r="FD1543" s="89"/>
      <c r="FE1543" s="89"/>
      <c r="FF1543" s="89"/>
      <c r="FG1543" s="89"/>
      <c r="FH1543" s="89"/>
      <c r="FI1543" s="89"/>
      <c r="FJ1543" s="89"/>
      <c r="FK1543" s="89"/>
      <c r="FL1543" s="89"/>
    </row>
    <row r="1544" spans="1:168" s="2" customFormat="1" ht="15" customHeight="1" x14ac:dyDescent="0.25">
      <c r="A1544" s="167">
        <v>521</v>
      </c>
      <c r="B1544" s="2" t="s">
        <v>1652</v>
      </c>
      <c r="C1544" s="1" t="s">
        <v>34</v>
      </c>
      <c r="D1544" s="1" t="s">
        <v>1087</v>
      </c>
      <c r="E1544" s="1" t="s">
        <v>1131</v>
      </c>
      <c r="F1544" s="1" t="s">
        <v>32</v>
      </c>
      <c r="G1544" s="3">
        <v>15000</v>
      </c>
      <c r="H1544" s="58">
        <v>0</v>
      </c>
      <c r="I1544" s="3">
        <v>25</v>
      </c>
      <c r="J1544" s="3">
        <f t="shared" si="354"/>
        <v>430.5</v>
      </c>
      <c r="K1544" s="55">
        <f t="shared" si="355"/>
        <v>1065</v>
      </c>
      <c r="L1544" s="55">
        <f t="shared" si="356"/>
        <v>172.5</v>
      </c>
      <c r="M1544" s="3">
        <f t="shared" si="357"/>
        <v>456</v>
      </c>
      <c r="N1544" s="55">
        <f t="shared" si="358"/>
        <v>1063.5</v>
      </c>
      <c r="O1544" s="5">
        <v>0</v>
      </c>
      <c r="P1544" s="3">
        <f t="shared" si="359"/>
        <v>3187.5</v>
      </c>
      <c r="Q1544" s="3">
        <f t="shared" si="360"/>
        <v>911.5</v>
      </c>
      <c r="R1544" s="3">
        <f t="shared" si="361"/>
        <v>2301</v>
      </c>
      <c r="S1544" s="57">
        <f t="shared" si="362"/>
        <v>14088.5</v>
      </c>
      <c r="T1544" s="1">
        <v>111</v>
      </c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</row>
    <row r="1545" spans="1:168" s="2" customFormat="1" ht="15" customHeight="1" x14ac:dyDescent="0.25">
      <c r="A1545" s="167">
        <v>522</v>
      </c>
      <c r="B1545" s="2" t="s">
        <v>1653</v>
      </c>
      <c r="C1545" s="1" t="s">
        <v>34</v>
      </c>
      <c r="D1545" s="1" t="s">
        <v>1087</v>
      </c>
      <c r="E1545" s="1" t="s">
        <v>1131</v>
      </c>
      <c r="F1545" s="1" t="s">
        <v>32</v>
      </c>
      <c r="G1545" s="3">
        <v>15000</v>
      </c>
      <c r="H1545" s="58">
        <v>0</v>
      </c>
      <c r="I1545" s="3">
        <v>25</v>
      </c>
      <c r="J1545" s="3">
        <f t="shared" si="354"/>
        <v>430.5</v>
      </c>
      <c r="K1545" s="55">
        <f t="shared" si="355"/>
        <v>1065</v>
      </c>
      <c r="L1545" s="55">
        <f t="shared" si="356"/>
        <v>172.5</v>
      </c>
      <c r="M1545" s="3">
        <f t="shared" si="357"/>
        <v>456</v>
      </c>
      <c r="N1545" s="55">
        <f t="shared" si="358"/>
        <v>1063.5</v>
      </c>
      <c r="O1545" s="5">
        <v>0</v>
      </c>
      <c r="P1545" s="3">
        <f t="shared" si="359"/>
        <v>3187.5</v>
      </c>
      <c r="Q1545" s="3">
        <f t="shared" si="360"/>
        <v>911.5</v>
      </c>
      <c r="R1545" s="3">
        <f t="shared" si="361"/>
        <v>2301</v>
      </c>
      <c r="S1545" s="57">
        <f t="shared" si="362"/>
        <v>14088.5</v>
      </c>
      <c r="T1545" s="1">
        <v>111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</row>
    <row r="1546" spans="1:168" s="2" customFormat="1" ht="15" customHeight="1" x14ac:dyDescent="0.25">
      <c r="A1546" s="167">
        <v>523</v>
      </c>
      <c r="B1546" s="2" t="s">
        <v>1654</v>
      </c>
      <c r="C1546" s="1" t="s">
        <v>34</v>
      </c>
      <c r="D1546" s="1" t="s">
        <v>1087</v>
      </c>
      <c r="E1546" s="1" t="s">
        <v>1131</v>
      </c>
      <c r="F1546" s="1" t="s">
        <v>32</v>
      </c>
      <c r="G1546" s="3">
        <v>15000</v>
      </c>
      <c r="H1546" s="58">
        <v>0</v>
      </c>
      <c r="I1546" s="3">
        <v>25</v>
      </c>
      <c r="J1546" s="3">
        <f t="shared" si="354"/>
        <v>430.5</v>
      </c>
      <c r="K1546" s="55">
        <f t="shared" si="355"/>
        <v>1065</v>
      </c>
      <c r="L1546" s="55">
        <f t="shared" si="356"/>
        <v>172.5</v>
      </c>
      <c r="M1546" s="3">
        <f t="shared" si="357"/>
        <v>456</v>
      </c>
      <c r="N1546" s="55">
        <f t="shared" si="358"/>
        <v>1063.5</v>
      </c>
      <c r="O1546" s="5">
        <v>0</v>
      </c>
      <c r="P1546" s="3">
        <f t="shared" si="359"/>
        <v>3187.5</v>
      </c>
      <c r="Q1546" s="3">
        <f t="shared" si="360"/>
        <v>911.5</v>
      </c>
      <c r="R1546" s="3">
        <f t="shared" si="361"/>
        <v>2301</v>
      </c>
      <c r="S1546" s="57">
        <f t="shared" si="362"/>
        <v>14088.5</v>
      </c>
      <c r="T1546" s="1">
        <v>111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</row>
    <row r="1547" spans="1:168" s="2" customFormat="1" ht="15" customHeight="1" x14ac:dyDescent="0.25">
      <c r="A1547" s="167">
        <v>524</v>
      </c>
      <c r="B1547" s="109" t="s">
        <v>1655</v>
      </c>
      <c r="C1547" s="1" t="s">
        <v>34</v>
      </c>
      <c r="D1547" s="1" t="s">
        <v>1087</v>
      </c>
      <c r="E1547" s="1" t="s">
        <v>1131</v>
      </c>
      <c r="F1547" s="1" t="s">
        <v>32</v>
      </c>
      <c r="G1547" s="3">
        <v>15000</v>
      </c>
      <c r="H1547" s="58">
        <v>0</v>
      </c>
      <c r="I1547" s="3">
        <v>25</v>
      </c>
      <c r="J1547" s="3">
        <f t="shared" si="354"/>
        <v>430.5</v>
      </c>
      <c r="K1547" s="55">
        <f t="shared" si="355"/>
        <v>1065</v>
      </c>
      <c r="L1547" s="55">
        <f t="shared" si="356"/>
        <v>172.5</v>
      </c>
      <c r="M1547" s="3">
        <f t="shared" si="357"/>
        <v>456</v>
      </c>
      <c r="N1547" s="55">
        <f t="shared" si="358"/>
        <v>1063.5</v>
      </c>
      <c r="O1547" s="5">
        <v>0</v>
      </c>
      <c r="P1547" s="3">
        <f t="shared" si="359"/>
        <v>3187.5</v>
      </c>
      <c r="Q1547" s="3">
        <f t="shared" si="360"/>
        <v>911.5</v>
      </c>
      <c r="R1547" s="3">
        <f t="shared" si="361"/>
        <v>2301</v>
      </c>
      <c r="S1547" s="57">
        <f t="shared" si="362"/>
        <v>14088.5</v>
      </c>
      <c r="T1547" s="1">
        <v>111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</row>
    <row r="1548" spans="1:168" s="2" customFormat="1" ht="15" customHeight="1" x14ac:dyDescent="0.25">
      <c r="A1548" s="167">
        <v>525</v>
      </c>
      <c r="B1548" s="122" t="s">
        <v>1656</v>
      </c>
      <c r="C1548" s="1" t="s">
        <v>34</v>
      </c>
      <c r="D1548" s="1" t="s">
        <v>1087</v>
      </c>
      <c r="E1548" s="1" t="s">
        <v>1131</v>
      </c>
      <c r="F1548" s="1" t="s">
        <v>32</v>
      </c>
      <c r="G1548" s="3">
        <v>15000</v>
      </c>
      <c r="H1548" s="58">
        <v>0</v>
      </c>
      <c r="I1548" s="3">
        <v>25</v>
      </c>
      <c r="J1548" s="3">
        <f t="shared" si="354"/>
        <v>430.5</v>
      </c>
      <c r="K1548" s="55">
        <f t="shared" si="355"/>
        <v>1065</v>
      </c>
      <c r="L1548" s="55">
        <f t="shared" si="356"/>
        <v>172.5</v>
      </c>
      <c r="M1548" s="3">
        <f t="shared" si="357"/>
        <v>456</v>
      </c>
      <c r="N1548" s="55">
        <f t="shared" si="358"/>
        <v>1063.5</v>
      </c>
      <c r="O1548" s="5">
        <v>0</v>
      </c>
      <c r="P1548" s="3">
        <f t="shared" si="359"/>
        <v>3187.5</v>
      </c>
      <c r="Q1548" s="3">
        <f t="shared" si="360"/>
        <v>911.5</v>
      </c>
      <c r="R1548" s="3">
        <f t="shared" si="361"/>
        <v>2301</v>
      </c>
      <c r="S1548" s="57">
        <f t="shared" si="362"/>
        <v>14088.5</v>
      </c>
      <c r="T1548" s="1">
        <v>111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</row>
    <row r="1549" spans="1:168" s="2" customFormat="1" ht="15" customHeight="1" x14ac:dyDescent="0.25">
      <c r="A1549" s="167">
        <v>526</v>
      </c>
      <c r="B1549" s="122" t="s">
        <v>1657</v>
      </c>
      <c r="C1549" s="1" t="s">
        <v>34</v>
      </c>
      <c r="D1549" s="1" t="s">
        <v>1087</v>
      </c>
      <c r="E1549" s="1" t="s">
        <v>1131</v>
      </c>
      <c r="F1549" s="1" t="s">
        <v>32</v>
      </c>
      <c r="G1549" s="3">
        <v>15000</v>
      </c>
      <c r="H1549" s="58">
        <v>0</v>
      </c>
      <c r="I1549" s="3">
        <v>25</v>
      </c>
      <c r="J1549" s="3">
        <f t="shared" si="354"/>
        <v>430.5</v>
      </c>
      <c r="K1549" s="55">
        <f t="shared" si="355"/>
        <v>1065</v>
      </c>
      <c r="L1549" s="55">
        <f t="shared" si="356"/>
        <v>172.5</v>
      </c>
      <c r="M1549" s="3">
        <f t="shared" si="357"/>
        <v>456</v>
      </c>
      <c r="N1549" s="55">
        <f t="shared" si="358"/>
        <v>1063.5</v>
      </c>
      <c r="O1549" s="5">
        <v>0</v>
      </c>
      <c r="P1549" s="3">
        <f t="shared" si="359"/>
        <v>3187.5</v>
      </c>
      <c r="Q1549" s="3">
        <f t="shared" si="360"/>
        <v>911.5</v>
      </c>
      <c r="R1549" s="3">
        <f t="shared" si="361"/>
        <v>2301</v>
      </c>
      <c r="S1549" s="57">
        <f t="shared" si="362"/>
        <v>14088.5</v>
      </c>
      <c r="T1549" s="1">
        <v>111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</row>
    <row r="1550" spans="1:168" s="2" customFormat="1" ht="15" customHeight="1" x14ac:dyDescent="0.25">
      <c r="A1550" s="167">
        <v>527</v>
      </c>
      <c r="B1550" s="122" t="s">
        <v>1658</v>
      </c>
      <c r="C1550" s="1" t="s">
        <v>34</v>
      </c>
      <c r="D1550" s="1" t="s">
        <v>1087</v>
      </c>
      <c r="E1550" s="1" t="s">
        <v>1131</v>
      </c>
      <c r="F1550" s="1" t="s">
        <v>32</v>
      </c>
      <c r="G1550" s="3">
        <v>15000</v>
      </c>
      <c r="H1550" s="58">
        <v>0</v>
      </c>
      <c r="I1550" s="3">
        <v>25</v>
      </c>
      <c r="J1550" s="3">
        <f t="shared" si="354"/>
        <v>430.5</v>
      </c>
      <c r="K1550" s="55">
        <f t="shared" si="355"/>
        <v>1065</v>
      </c>
      <c r="L1550" s="55">
        <f t="shared" si="356"/>
        <v>172.5</v>
      </c>
      <c r="M1550" s="3">
        <f t="shared" si="357"/>
        <v>456</v>
      </c>
      <c r="N1550" s="55">
        <f t="shared" si="358"/>
        <v>1063.5</v>
      </c>
      <c r="O1550" s="5">
        <v>0</v>
      </c>
      <c r="P1550" s="3">
        <f t="shared" si="359"/>
        <v>3187.5</v>
      </c>
      <c r="Q1550" s="3">
        <f t="shared" si="360"/>
        <v>911.5</v>
      </c>
      <c r="R1550" s="3">
        <f t="shared" si="361"/>
        <v>2301</v>
      </c>
      <c r="S1550" s="57">
        <f t="shared" si="362"/>
        <v>14088.5</v>
      </c>
      <c r="T1550" s="1">
        <v>111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</row>
    <row r="1551" spans="1:168" s="2" customFormat="1" ht="15" customHeight="1" x14ac:dyDescent="0.25">
      <c r="A1551" s="167">
        <v>528</v>
      </c>
      <c r="B1551" s="2" t="s">
        <v>1659</v>
      </c>
      <c r="C1551" s="1" t="s">
        <v>30</v>
      </c>
      <c r="D1551" s="1" t="s">
        <v>1087</v>
      </c>
      <c r="E1551" s="1" t="s">
        <v>1131</v>
      </c>
      <c r="F1551" s="1" t="s">
        <v>32</v>
      </c>
      <c r="G1551" s="3">
        <v>15000</v>
      </c>
      <c r="H1551" s="58">
        <v>0</v>
      </c>
      <c r="I1551" s="3">
        <v>25</v>
      </c>
      <c r="J1551" s="3">
        <f t="shared" si="354"/>
        <v>430.5</v>
      </c>
      <c r="K1551" s="55">
        <f t="shared" si="355"/>
        <v>1065</v>
      </c>
      <c r="L1551" s="55">
        <f t="shared" si="356"/>
        <v>172.5</v>
      </c>
      <c r="M1551" s="3">
        <f t="shared" si="357"/>
        <v>456</v>
      </c>
      <c r="N1551" s="55">
        <f t="shared" si="358"/>
        <v>1063.5</v>
      </c>
      <c r="O1551" s="5">
        <v>0</v>
      </c>
      <c r="P1551" s="3">
        <f t="shared" si="359"/>
        <v>3187.5</v>
      </c>
      <c r="Q1551" s="3">
        <f t="shared" si="360"/>
        <v>911.5</v>
      </c>
      <c r="R1551" s="3">
        <f t="shared" si="361"/>
        <v>2301</v>
      </c>
      <c r="S1551" s="57">
        <f t="shared" si="362"/>
        <v>14088.5</v>
      </c>
      <c r="T1551" s="1">
        <v>111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</row>
    <row r="1552" spans="1:168" s="2" customFormat="1" ht="15" customHeight="1" x14ac:dyDescent="0.25">
      <c r="A1552" s="167">
        <v>529</v>
      </c>
      <c r="B1552" s="2" t="s">
        <v>1660</v>
      </c>
      <c r="C1552" s="1" t="s">
        <v>34</v>
      </c>
      <c r="D1552" s="1" t="s">
        <v>1087</v>
      </c>
      <c r="E1552" s="1" t="s">
        <v>1131</v>
      </c>
      <c r="F1552" s="1" t="s">
        <v>32</v>
      </c>
      <c r="G1552" s="3">
        <v>15000</v>
      </c>
      <c r="H1552" s="58">
        <v>0</v>
      </c>
      <c r="I1552" s="3">
        <v>25</v>
      </c>
      <c r="J1552" s="3">
        <f t="shared" si="354"/>
        <v>430.5</v>
      </c>
      <c r="K1552" s="55">
        <f t="shared" si="355"/>
        <v>1065</v>
      </c>
      <c r="L1552" s="55">
        <f t="shared" si="356"/>
        <v>172.5</v>
      </c>
      <c r="M1552" s="3">
        <f t="shared" si="357"/>
        <v>456</v>
      </c>
      <c r="N1552" s="55">
        <f t="shared" si="358"/>
        <v>1063.5</v>
      </c>
      <c r="O1552" s="5">
        <v>0</v>
      </c>
      <c r="P1552" s="3">
        <f t="shared" si="359"/>
        <v>3187.5</v>
      </c>
      <c r="Q1552" s="3">
        <f t="shared" si="360"/>
        <v>911.5</v>
      </c>
      <c r="R1552" s="3">
        <f t="shared" si="361"/>
        <v>2301</v>
      </c>
      <c r="S1552" s="57">
        <f t="shared" si="362"/>
        <v>14088.5</v>
      </c>
      <c r="T1552" s="1">
        <v>111</v>
      </c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</row>
    <row r="1553" spans="1:168" s="2" customFormat="1" ht="15" customHeight="1" x14ac:dyDescent="0.25">
      <c r="A1553" s="167">
        <v>530</v>
      </c>
      <c r="B1553" s="2" t="s">
        <v>1661</v>
      </c>
      <c r="C1553" s="1" t="s">
        <v>34</v>
      </c>
      <c r="D1553" s="1" t="s">
        <v>1087</v>
      </c>
      <c r="E1553" s="1" t="s">
        <v>1131</v>
      </c>
      <c r="F1553" s="1" t="s">
        <v>32</v>
      </c>
      <c r="G1553" s="3">
        <v>15000</v>
      </c>
      <c r="H1553" s="58">
        <v>0</v>
      </c>
      <c r="I1553" s="3">
        <v>25</v>
      </c>
      <c r="J1553" s="3">
        <f t="shared" si="354"/>
        <v>430.5</v>
      </c>
      <c r="K1553" s="55">
        <f t="shared" si="355"/>
        <v>1065</v>
      </c>
      <c r="L1553" s="55">
        <f t="shared" si="356"/>
        <v>172.5</v>
      </c>
      <c r="M1553" s="3">
        <f t="shared" si="357"/>
        <v>456</v>
      </c>
      <c r="N1553" s="55">
        <f t="shared" si="358"/>
        <v>1063.5</v>
      </c>
      <c r="O1553" s="5">
        <v>0</v>
      </c>
      <c r="P1553" s="3">
        <f t="shared" si="359"/>
        <v>3187.5</v>
      </c>
      <c r="Q1553" s="3">
        <f t="shared" si="360"/>
        <v>911.5</v>
      </c>
      <c r="R1553" s="3">
        <f t="shared" si="361"/>
        <v>2301</v>
      </c>
      <c r="S1553" s="57">
        <f t="shared" si="362"/>
        <v>14088.5</v>
      </c>
      <c r="T1553" s="1">
        <v>111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</row>
    <row r="1554" spans="1:168" s="2" customFormat="1" ht="15" customHeight="1" x14ac:dyDescent="0.25">
      <c r="A1554" s="167">
        <v>531</v>
      </c>
      <c r="B1554" s="2" t="s">
        <v>1662</v>
      </c>
      <c r="C1554" s="1" t="s">
        <v>34</v>
      </c>
      <c r="D1554" s="1" t="s">
        <v>1087</v>
      </c>
      <c r="E1554" s="1" t="s">
        <v>1131</v>
      </c>
      <c r="F1554" s="1" t="s">
        <v>32</v>
      </c>
      <c r="G1554" s="3">
        <v>15000</v>
      </c>
      <c r="H1554" s="58">
        <v>0</v>
      </c>
      <c r="I1554" s="3">
        <v>25</v>
      </c>
      <c r="J1554" s="3">
        <f t="shared" si="354"/>
        <v>430.5</v>
      </c>
      <c r="K1554" s="55">
        <f t="shared" si="355"/>
        <v>1065</v>
      </c>
      <c r="L1554" s="55">
        <f t="shared" si="356"/>
        <v>172.5</v>
      </c>
      <c r="M1554" s="3">
        <f t="shared" si="357"/>
        <v>456</v>
      </c>
      <c r="N1554" s="55">
        <f t="shared" si="358"/>
        <v>1063.5</v>
      </c>
      <c r="O1554" s="5">
        <v>0</v>
      </c>
      <c r="P1554" s="3">
        <f t="shared" si="359"/>
        <v>3187.5</v>
      </c>
      <c r="Q1554" s="3">
        <f t="shared" si="360"/>
        <v>911.5</v>
      </c>
      <c r="R1554" s="3">
        <f t="shared" si="361"/>
        <v>2301</v>
      </c>
      <c r="S1554" s="57">
        <f t="shared" si="362"/>
        <v>14088.5</v>
      </c>
      <c r="T1554" s="1">
        <v>111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</row>
    <row r="1555" spans="1:168" s="2" customFormat="1" ht="15" customHeight="1" x14ac:dyDescent="0.25">
      <c r="A1555" s="167">
        <v>532</v>
      </c>
      <c r="B1555" s="2" t="s">
        <v>1663</v>
      </c>
      <c r="C1555" s="1" t="s">
        <v>30</v>
      </c>
      <c r="D1555" s="1" t="s">
        <v>1087</v>
      </c>
      <c r="E1555" s="1" t="s">
        <v>1131</v>
      </c>
      <c r="F1555" s="1" t="s">
        <v>32</v>
      </c>
      <c r="G1555" s="3">
        <v>15000</v>
      </c>
      <c r="H1555" s="58">
        <v>0</v>
      </c>
      <c r="I1555" s="3">
        <v>25</v>
      </c>
      <c r="J1555" s="3">
        <f t="shared" si="354"/>
        <v>430.5</v>
      </c>
      <c r="K1555" s="55">
        <f t="shared" si="355"/>
        <v>1065</v>
      </c>
      <c r="L1555" s="55">
        <f t="shared" si="356"/>
        <v>172.5</v>
      </c>
      <c r="M1555" s="3">
        <f t="shared" si="357"/>
        <v>456</v>
      </c>
      <c r="N1555" s="55">
        <f t="shared" si="358"/>
        <v>1063.5</v>
      </c>
      <c r="O1555" s="5">
        <v>0</v>
      </c>
      <c r="P1555" s="3">
        <f t="shared" si="359"/>
        <v>3187.5</v>
      </c>
      <c r="Q1555" s="3">
        <f t="shared" si="360"/>
        <v>911.5</v>
      </c>
      <c r="R1555" s="3">
        <f t="shared" si="361"/>
        <v>2301</v>
      </c>
      <c r="S1555" s="57">
        <f t="shared" si="362"/>
        <v>14088.5</v>
      </c>
      <c r="T1555" s="1">
        <v>111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</row>
    <row r="1556" spans="1:168" s="2" customFormat="1" ht="15" customHeight="1" x14ac:dyDescent="0.25">
      <c r="A1556" s="167">
        <v>533</v>
      </c>
      <c r="B1556" s="2" t="s">
        <v>1664</v>
      </c>
      <c r="C1556" s="1" t="s">
        <v>30</v>
      </c>
      <c r="D1556" s="1" t="s">
        <v>1087</v>
      </c>
      <c r="E1556" s="1" t="s">
        <v>1131</v>
      </c>
      <c r="F1556" s="1" t="s">
        <v>32</v>
      </c>
      <c r="G1556" s="3">
        <v>15000</v>
      </c>
      <c r="H1556" s="58">
        <v>0</v>
      </c>
      <c r="I1556" s="3">
        <v>25</v>
      </c>
      <c r="J1556" s="3">
        <f t="shared" si="354"/>
        <v>430.5</v>
      </c>
      <c r="K1556" s="55">
        <f t="shared" si="355"/>
        <v>1065</v>
      </c>
      <c r="L1556" s="55">
        <f t="shared" si="356"/>
        <v>172.5</v>
      </c>
      <c r="M1556" s="3">
        <f t="shared" si="357"/>
        <v>456</v>
      </c>
      <c r="N1556" s="55">
        <f t="shared" si="358"/>
        <v>1063.5</v>
      </c>
      <c r="O1556" s="5">
        <v>0</v>
      </c>
      <c r="P1556" s="3">
        <f t="shared" si="359"/>
        <v>3187.5</v>
      </c>
      <c r="Q1556" s="3">
        <f t="shared" si="360"/>
        <v>911.5</v>
      </c>
      <c r="R1556" s="3">
        <f t="shared" si="361"/>
        <v>2301</v>
      </c>
      <c r="S1556" s="57">
        <f t="shared" si="362"/>
        <v>14088.5</v>
      </c>
      <c r="T1556" s="1">
        <v>111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</row>
    <row r="1557" spans="1:168" s="2" customFormat="1" ht="15" customHeight="1" x14ac:dyDescent="0.25">
      <c r="A1557" s="167">
        <v>534</v>
      </c>
      <c r="B1557" s="109" t="s">
        <v>1665</v>
      </c>
      <c r="C1557" s="1" t="s">
        <v>34</v>
      </c>
      <c r="D1557" s="1" t="s">
        <v>1087</v>
      </c>
      <c r="E1557" s="1" t="s">
        <v>1131</v>
      </c>
      <c r="F1557" s="1" t="s">
        <v>32</v>
      </c>
      <c r="G1557" s="3">
        <v>15000</v>
      </c>
      <c r="H1557" s="58">
        <v>0</v>
      </c>
      <c r="I1557" s="3">
        <v>25</v>
      </c>
      <c r="J1557" s="3">
        <f t="shared" si="354"/>
        <v>430.5</v>
      </c>
      <c r="K1557" s="55">
        <f t="shared" si="355"/>
        <v>1065</v>
      </c>
      <c r="L1557" s="55">
        <f t="shared" si="356"/>
        <v>172.5</v>
      </c>
      <c r="M1557" s="3">
        <f t="shared" si="357"/>
        <v>456</v>
      </c>
      <c r="N1557" s="55">
        <f t="shared" si="358"/>
        <v>1063.5</v>
      </c>
      <c r="O1557" s="5">
        <v>0</v>
      </c>
      <c r="P1557" s="3">
        <f t="shared" si="359"/>
        <v>3187.5</v>
      </c>
      <c r="Q1557" s="3">
        <f t="shared" si="360"/>
        <v>911.5</v>
      </c>
      <c r="R1557" s="3">
        <f t="shared" si="361"/>
        <v>2301</v>
      </c>
      <c r="S1557" s="57">
        <f t="shared" si="362"/>
        <v>14088.5</v>
      </c>
      <c r="T1557" s="1">
        <v>111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</row>
    <row r="1558" spans="1:168" s="2" customFormat="1" ht="15" customHeight="1" x14ac:dyDescent="0.25">
      <c r="A1558" s="167">
        <v>535</v>
      </c>
      <c r="B1558" s="2" t="s">
        <v>1666</v>
      </c>
      <c r="C1558" s="1" t="s">
        <v>34</v>
      </c>
      <c r="D1558" s="1" t="s">
        <v>1087</v>
      </c>
      <c r="E1558" s="1" t="s">
        <v>1131</v>
      </c>
      <c r="F1558" s="1" t="s">
        <v>32</v>
      </c>
      <c r="G1558" s="3">
        <v>15000</v>
      </c>
      <c r="H1558" s="58">
        <v>0</v>
      </c>
      <c r="I1558" s="3">
        <v>25</v>
      </c>
      <c r="J1558" s="3">
        <f t="shared" si="354"/>
        <v>430.5</v>
      </c>
      <c r="K1558" s="55">
        <f t="shared" si="355"/>
        <v>1065</v>
      </c>
      <c r="L1558" s="55">
        <f t="shared" si="356"/>
        <v>172.5</v>
      </c>
      <c r="M1558" s="3">
        <f t="shared" si="357"/>
        <v>456</v>
      </c>
      <c r="N1558" s="55">
        <f t="shared" si="358"/>
        <v>1063.5</v>
      </c>
      <c r="O1558" s="5">
        <v>0</v>
      </c>
      <c r="P1558" s="3">
        <f t="shared" si="359"/>
        <v>3187.5</v>
      </c>
      <c r="Q1558" s="3">
        <f t="shared" si="360"/>
        <v>911.5</v>
      </c>
      <c r="R1558" s="3">
        <f t="shared" si="361"/>
        <v>2301</v>
      </c>
      <c r="S1558" s="57">
        <f t="shared" si="362"/>
        <v>14088.5</v>
      </c>
      <c r="T1558" s="1">
        <v>111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</row>
    <row r="1559" spans="1:168" s="2" customFormat="1" ht="15" customHeight="1" x14ac:dyDescent="0.25">
      <c r="A1559" s="167">
        <v>536</v>
      </c>
      <c r="B1559" s="2" t="s">
        <v>1667</v>
      </c>
      <c r="C1559" s="1" t="s">
        <v>34</v>
      </c>
      <c r="D1559" s="1" t="s">
        <v>1087</v>
      </c>
      <c r="E1559" s="1" t="s">
        <v>1131</v>
      </c>
      <c r="F1559" s="1" t="s">
        <v>32</v>
      </c>
      <c r="G1559" s="3">
        <v>15000</v>
      </c>
      <c r="H1559" s="58">
        <v>0</v>
      </c>
      <c r="I1559" s="3">
        <v>25</v>
      </c>
      <c r="J1559" s="3">
        <f t="shared" ref="J1559:J1622" si="363">+G1559*2.87%</f>
        <v>430.5</v>
      </c>
      <c r="K1559" s="55">
        <f t="shared" ref="K1559:K1622" si="364">+G1559*7.1%</f>
        <v>1065</v>
      </c>
      <c r="L1559" s="55">
        <f t="shared" ref="L1559:L1622" si="365">+G1559*1.15%</f>
        <v>172.5</v>
      </c>
      <c r="M1559" s="3">
        <f t="shared" ref="M1559:M1622" si="366">+G1559*3.04%</f>
        <v>456</v>
      </c>
      <c r="N1559" s="55">
        <f t="shared" ref="N1559:N1622" si="367">+G1559*7.09%</f>
        <v>1063.5</v>
      </c>
      <c r="O1559" s="5">
        <v>0</v>
      </c>
      <c r="P1559" s="3">
        <f t="shared" ref="P1559:P1622" si="368">SUM(J1559:N1559)</f>
        <v>3187.5</v>
      </c>
      <c r="Q1559" s="3">
        <f t="shared" ref="Q1559:Q1622" si="369">H1559+I1559+J1559+M1559+O1559</f>
        <v>911.5</v>
      </c>
      <c r="R1559" s="3">
        <f t="shared" ref="R1559:R1622" si="370">+K1559+L1559+N1559</f>
        <v>2301</v>
      </c>
      <c r="S1559" s="57">
        <f t="shared" ref="S1559:S1622" si="371">+G1559-Q1559</f>
        <v>14088.5</v>
      </c>
      <c r="T1559" s="1">
        <v>111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</row>
    <row r="1560" spans="1:168" s="2" customFormat="1" ht="15" customHeight="1" x14ac:dyDescent="0.25">
      <c r="A1560" s="167">
        <v>537</v>
      </c>
      <c r="B1560" s="122" t="s">
        <v>1668</v>
      </c>
      <c r="C1560" s="1" t="s">
        <v>30</v>
      </c>
      <c r="D1560" s="1" t="s">
        <v>1087</v>
      </c>
      <c r="E1560" s="1" t="s">
        <v>1131</v>
      </c>
      <c r="F1560" s="1" t="s">
        <v>32</v>
      </c>
      <c r="G1560" s="3">
        <v>15000</v>
      </c>
      <c r="H1560" s="58">
        <v>0</v>
      </c>
      <c r="I1560" s="3">
        <v>25</v>
      </c>
      <c r="J1560" s="3">
        <f t="shared" si="363"/>
        <v>430.5</v>
      </c>
      <c r="K1560" s="55">
        <f t="shared" si="364"/>
        <v>1065</v>
      </c>
      <c r="L1560" s="55">
        <f t="shared" si="365"/>
        <v>172.5</v>
      </c>
      <c r="M1560" s="3">
        <f t="shared" si="366"/>
        <v>456</v>
      </c>
      <c r="N1560" s="55">
        <f t="shared" si="367"/>
        <v>1063.5</v>
      </c>
      <c r="O1560" s="5">
        <v>0</v>
      </c>
      <c r="P1560" s="3">
        <f t="shared" si="368"/>
        <v>3187.5</v>
      </c>
      <c r="Q1560" s="3">
        <f t="shared" si="369"/>
        <v>911.5</v>
      </c>
      <c r="R1560" s="3">
        <f t="shared" si="370"/>
        <v>2301</v>
      </c>
      <c r="S1560" s="57">
        <f t="shared" si="371"/>
        <v>14088.5</v>
      </c>
      <c r="T1560" s="1">
        <v>111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</row>
    <row r="1561" spans="1:168" s="2" customFormat="1" ht="15" customHeight="1" x14ac:dyDescent="0.25">
      <c r="A1561" s="167">
        <v>538</v>
      </c>
      <c r="B1561" s="2" t="s">
        <v>1669</v>
      </c>
      <c r="C1561" s="1" t="s">
        <v>34</v>
      </c>
      <c r="D1561" s="1" t="s">
        <v>1087</v>
      </c>
      <c r="E1561" s="1" t="s">
        <v>1131</v>
      </c>
      <c r="F1561" s="1" t="s">
        <v>32</v>
      </c>
      <c r="G1561" s="3">
        <v>15000</v>
      </c>
      <c r="H1561" s="58">
        <v>0</v>
      </c>
      <c r="I1561" s="3">
        <v>25</v>
      </c>
      <c r="J1561" s="3">
        <f t="shared" si="363"/>
        <v>430.5</v>
      </c>
      <c r="K1561" s="55">
        <f t="shared" si="364"/>
        <v>1065</v>
      </c>
      <c r="L1561" s="55">
        <f t="shared" si="365"/>
        <v>172.5</v>
      </c>
      <c r="M1561" s="3">
        <f t="shared" si="366"/>
        <v>456</v>
      </c>
      <c r="N1561" s="55">
        <f t="shared" si="367"/>
        <v>1063.5</v>
      </c>
      <c r="O1561" s="5">
        <v>0</v>
      </c>
      <c r="P1561" s="3">
        <f t="shared" si="368"/>
        <v>3187.5</v>
      </c>
      <c r="Q1561" s="3">
        <f t="shared" si="369"/>
        <v>911.5</v>
      </c>
      <c r="R1561" s="3">
        <f t="shared" si="370"/>
        <v>2301</v>
      </c>
      <c r="S1561" s="57">
        <f t="shared" si="371"/>
        <v>14088.5</v>
      </c>
      <c r="T1561" s="1">
        <v>111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</row>
    <row r="1562" spans="1:168" s="2" customFormat="1" ht="15" customHeight="1" x14ac:dyDescent="0.25">
      <c r="A1562" s="167">
        <v>539</v>
      </c>
      <c r="B1562" s="2" t="s">
        <v>1670</v>
      </c>
      <c r="C1562" s="1" t="s">
        <v>34</v>
      </c>
      <c r="D1562" s="1" t="s">
        <v>1087</v>
      </c>
      <c r="E1562" s="1" t="s">
        <v>1131</v>
      </c>
      <c r="F1562" s="1" t="s">
        <v>32</v>
      </c>
      <c r="G1562" s="3">
        <v>15000</v>
      </c>
      <c r="H1562" s="58">
        <v>0</v>
      </c>
      <c r="I1562" s="3">
        <v>25</v>
      </c>
      <c r="J1562" s="3">
        <f t="shared" si="363"/>
        <v>430.5</v>
      </c>
      <c r="K1562" s="55">
        <f t="shared" si="364"/>
        <v>1065</v>
      </c>
      <c r="L1562" s="55">
        <f t="shared" si="365"/>
        <v>172.5</v>
      </c>
      <c r="M1562" s="3">
        <f t="shared" si="366"/>
        <v>456</v>
      </c>
      <c r="N1562" s="55">
        <f t="shared" si="367"/>
        <v>1063.5</v>
      </c>
      <c r="O1562" s="5">
        <v>0</v>
      </c>
      <c r="P1562" s="3">
        <f t="shared" si="368"/>
        <v>3187.5</v>
      </c>
      <c r="Q1562" s="3">
        <f t="shared" si="369"/>
        <v>911.5</v>
      </c>
      <c r="R1562" s="3">
        <f t="shared" si="370"/>
        <v>2301</v>
      </c>
      <c r="S1562" s="57">
        <f t="shared" si="371"/>
        <v>14088.5</v>
      </c>
      <c r="T1562" s="1">
        <v>111</v>
      </c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</row>
    <row r="1563" spans="1:168" s="2" customFormat="1" ht="15" customHeight="1" x14ac:dyDescent="0.25">
      <c r="A1563" s="167">
        <v>540</v>
      </c>
      <c r="B1563" s="122" t="s">
        <v>1671</v>
      </c>
      <c r="C1563" s="1" t="s">
        <v>34</v>
      </c>
      <c r="D1563" s="1" t="s">
        <v>1087</v>
      </c>
      <c r="E1563" s="1" t="s">
        <v>1131</v>
      </c>
      <c r="F1563" s="1" t="s">
        <v>32</v>
      </c>
      <c r="G1563" s="3">
        <v>15000</v>
      </c>
      <c r="H1563" s="58">
        <v>0</v>
      </c>
      <c r="I1563" s="3">
        <v>25</v>
      </c>
      <c r="J1563" s="3">
        <f t="shared" si="363"/>
        <v>430.5</v>
      </c>
      <c r="K1563" s="55">
        <f t="shared" si="364"/>
        <v>1065</v>
      </c>
      <c r="L1563" s="55">
        <f t="shared" si="365"/>
        <v>172.5</v>
      </c>
      <c r="M1563" s="3">
        <f t="shared" si="366"/>
        <v>456</v>
      </c>
      <c r="N1563" s="55">
        <f t="shared" si="367"/>
        <v>1063.5</v>
      </c>
      <c r="O1563" s="5">
        <v>0</v>
      </c>
      <c r="P1563" s="3">
        <f t="shared" si="368"/>
        <v>3187.5</v>
      </c>
      <c r="Q1563" s="3">
        <f t="shared" si="369"/>
        <v>911.5</v>
      </c>
      <c r="R1563" s="3">
        <f t="shared" si="370"/>
        <v>2301</v>
      </c>
      <c r="S1563" s="57">
        <f t="shared" si="371"/>
        <v>14088.5</v>
      </c>
      <c r="T1563" s="1">
        <v>111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</row>
    <row r="1564" spans="1:168" s="2" customFormat="1" ht="15" customHeight="1" x14ac:dyDescent="0.25">
      <c r="A1564" s="167">
        <v>541</v>
      </c>
      <c r="B1564" s="2" t="s">
        <v>1672</v>
      </c>
      <c r="C1564" s="1" t="s">
        <v>34</v>
      </c>
      <c r="D1564" s="1" t="s">
        <v>1087</v>
      </c>
      <c r="E1564" s="1" t="s">
        <v>1131</v>
      </c>
      <c r="F1564" s="1" t="s">
        <v>32</v>
      </c>
      <c r="G1564" s="3">
        <v>15000</v>
      </c>
      <c r="H1564" s="58">
        <v>0</v>
      </c>
      <c r="I1564" s="3">
        <v>25</v>
      </c>
      <c r="J1564" s="3">
        <f t="shared" si="363"/>
        <v>430.5</v>
      </c>
      <c r="K1564" s="55">
        <f t="shared" si="364"/>
        <v>1065</v>
      </c>
      <c r="L1564" s="55">
        <f t="shared" si="365"/>
        <v>172.5</v>
      </c>
      <c r="M1564" s="3">
        <f t="shared" si="366"/>
        <v>456</v>
      </c>
      <c r="N1564" s="55">
        <f t="shared" si="367"/>
        <v>1063.5</v>
      </c>
      <c r="O1564" s="5">
        <v>0</v>
      </c>
      <c r="P1564" s="3">
        <f t="shared" si="368"/>
        <v>3187.5</v>
      </c>
      <c r="Q1564" s="3">
        <f t="shared" si="369"/>
        <v>911.5</v>
      </c>
      <c r="R1564" s="3">
        <f t="shared" si="370"/>
        <v>2301</v>
      </c>
      <c r="S1564" s="57">
        <f t="shared" si="371"/>
        <v>14088.5</v>
      </c>
      <c r="T1564" s="1">
        <v>111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</row>
    <row r="1565" spans="1:168" s="2" customFormat="1" ht="15" customHeight="1" x14ac:dyDescent="0.25">
      <c r="A1565" s="167">
        <v>542</v>
      </c>
      <c r="B1565" s="2" t="s">
        <v>1673</v>
      </c>
      <c r="C1565" s="1" t="s">
        <v>34</v>
      </c>
      <c r="D1565" s="1" t="s">
        <v>1087</v>
      </c>
      <c r="E1565" s="1" t="s">
        <v>1131</v>
      </c>
      <c r="F1565" s="1" t="s">
        <v>32</v>
      </c>
      <c r="G1565" s="3">
        <v>15000</v>
      </c>
      <c r="H1565" s="58">
        <v>0</v>
      </c>
      <c r="I1565" s="3">
        <v>25</v>
      </c>
      <c r="J1565" s="3">
        <f t="shared" si="363"/>
        <v>430.5</v>
      </c>
      <c r="K1565" s="55">
        <f t="shared" si="364"/>
        <v>1065</v>
      </c>
      <c r="L1565" s="55">
        <f t="shared" si="365"/>
        <v>172.5</v>
      </c>
      <c r="M1565" s="3">
        <f t="shared" si="366"/>
        <v>456</v>
      </c>
      <c r="N1565" s="55">
        <f t="shared" si="367"/>
        <v>1063.5</v>
      </c>
      <c r="O1565" s="5">
        <v>0</v>
      </c>
      <c r="P1565" s="3">
        <f t="shared" si="368"/>
        <v>3187.5</v>
      </c>
      <c r="Q1565" s="3">
        <f t="shared" si="369"/>
        <v>911.5</v>
      </c>
      <c r="R1565" s="3">
        <f t="shared" si="370"/>
        <v>2301</v>
      </c>
      <c r="S1565" s="57">
        <f t="shared" si="371"/>
        <v>14088.5</v>
      </c>
      <c r="T1565" s="1">
        <v>111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</row>
    <row r="1566" spans="1:168" s="2" customFormat="1" ht="15" customHeight="1" x14ac:dyDescent="0.25">
      <c r="A1566" s="167">
        <v>543</v>
      </c>
      <c r="B1566" s="2" t="s">
        <v>1674</v>
      </c>
      <c r="C1566" s="1" t="s">
        <v>34</v>
      </c>
      <c r="D1566" s="1" t="s">
        <v>1087</v>
      </c>
      <c r="E1566" s="1" t="s">
        <v>1131</v>
      </c>
      <c r="F1566" s="1" t="s">
        <v>32</v>
      </c>
      <c r="G1566" s="3">
        <v>15000</v>
      </c>
      <c r="H1566" s="58">
        <v>0</v>
      </c>
      <c r="I1566" s="3">
        <v>25</v>
      </c>
      <c r="J1566" s="3">
        <f t="shared" si="363"/>
        <v>430.5</v>
      </c>
      <c r="K1566" s="55">
        <f t="shared" si="364"/>
        <v>1065</v>
      </c>
      <c r="L1566" s="55">
        <f t="shared" si="365"/>
        <v>172.5</v>
      </c>
      <c r="M1566" s="3">
        <f t="shared" si="366"/>
        <v>456</v>
      </c>
      <c r="N1566" s="55">
        <f t="shared" si="367"/>
        <v>1063.5</v>
      </c>
      <c r="O1566" s="5">
        <v>0</v>
      </c>
      <c r="P1566" s="3">
        <f t="shared" si="368"/>
        <v>3187.5</v>
      </c>
      <c r="Q1566" s="3">
        <f t="shared" si="369"/>
        <v>911.5</v>
      </c>
      <c r="R1566" s="3">
        <f t="shared" si="370"/>
        <v>2301</v>
      </c>
      <c r="S1566" s="57">
        <f t="shared" si="371"/>
        <v>14088.5</v>
      </c>
      <c r="T1566" s="1">
        <v>111</v>
      </c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</row>
    <row r="1567" spans="1:168" s="2" customFormat="1" ht="15" customHeight="1" x14ac:dyDescent="0.25">
      <c r="A1567" s="167">
        <v>544</v>
      </c>
      <c r="B1567" s="2" t="s">
        <v>1675</v>
      </c>
      <c r="C1567" s="1" t="s">
        <v>34</v>
      </c>
      <c r="D1567" s="1" t="s">
        <v>1087</v>
      </c>
      <c r="E1567" s="1" t="s">
        <v>1131</v>
      </c>
      <c r="F1567" s="1" t="s">
        <v>32</v>
      </c>
      <c r="G1567" s="3">
        <v>15000</v>
      </c>
      <c r="H1567" s="58">
        <v>0</v>
      </c>
      <c r="I1567" s="3">
        <v>25</v>
      </c>
      <c r="J1567" s="3">
        <f t="shared" si="363"/>
        <v>430.5</v>
      </c>
      <c r="K1567" s="55">
        <f t="shared" si="364"/>
        <v>1065</v>
      </c>
      <c r="L1567" s="55">
        <f t="shared" si="365"/>
        <v>172.5</v>
      </c>
      <c r="M1567" s="3">
        <f t="shared" si="366"/>
        <v>456</v>
      </c>
      <c r="N1567" s="55">
        <f t="shared" si="367"/>
        <v>1063.5</v>
      </c>
      <c r="O1567" s="5">
        <v>0</v>
      </c>
      <c r="P1567" s="3">
        <f t="shared" si="368"/>
        <v>3187.5</v>
      </c>
      <c r="Q1567" s="3">
        <f t="shared" si="369"/>
        <v>911.5</v>
      </c>
      <c r="R1567" s="3">
        <f t="shared" si="370"/>
        <v>2301</v>
      </c>
      <c r="S1567" s="57">
        <f t="shared" si="371"/>
        <v>14088.5</v>
      </c>
      <c r="T1567" s="1">
        <v>111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</row>
    <row r="1568" spans="1:168" s="2" customFormat="1" ht="15" customHeight="1" x14ac:dyDescent="0.25">
      <c r="A1568" s="167">
        <v>545</v>
      </c>
      <c r="B1568" s="122" t="s">
        <v>1676</v>
      </c>
      <c r="C1568" s="1" t="s">
        <v>34</v>
      </c>
      <c r="D1568" s="1" t="s">
        <v>1087</v>
      </c>
      <c r="E1568" s="1" t="s">
        <v>1131</v>
      </c>
      <c r="F1568" s="1" t="s">
        <v>32</v>
      </c>
      <c r="G1568" s="3">
        <v>15000</v>
      </c>
      <c r="H1568" s="58">
        <v>0</v>
      </c>
      <c r="I1568" s="3">
        <v>25</v>
      </c>
      <c r="J1568" s="3">
        <f t="shared" si="363"/>
        <v>430.5</v>
      </c>
      <c r="K1568" s="55">
        <f t="shared" si="364"/>
        <v>1065</v>
      </c>
      <c r="L1568" s="55">
        <f t="shared" si="365"/>
        <v>172.5</v>
      </c>
      <c r="M1568" s="3">
        <f t="shared" si="366"/>
        <v>456</v>
      </c>
      <c r="N1568" s="55">
        <f t="shared" si="367"/>
        <v>1063.5</v>
      </c>
      <c r="O1568" s="5">
        <v>0</v>
      </c>
      <c r="P1568" s="3">
        <f t="shared" si="368"/>
        <v>3187.5</v>
      </c>
      <c r="Q1568" s="3">
        <f t="shared" si="369"/>
        <v>911.5</v>
      </c>
      <c r="R1568" s="3">
        <f t="shared" si="370"/>
        <v>2301</v>
      </c>
      <c r="S1568" s="57">
        <f t="shared" si="371"/>
        <v>14088.5</v>
      </c>
      <c r="T1568" s="1">
        <v>111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</row>
    <row r="1569" spans="1:168" s="2" customFormat="1" ht="15" customHeight="1" x14ac:dyDescent="0.25">
      <c r="A1569" s="167">
        <v>546</v>
      </c>
      <c r="B1569" s="122" t="s">
        <v>1677</v>
      </c>
      <c r="C1569" s="1" t="s">
        <v>34</v>
      </c>
      <c r="D1569" s="1" t="s">
        <v>1087</v>
      </c>
      <c r="E1569" s="1" t="s">
        <v>1131</v>
      </c>
      <c r="F1569" s="1" t="s">
        <v>32</v>
      </c>
      <c r="G1569" s="3">
        <v>15000</v>
      </c>
      <c r="H1569" s="58">
        <v>0</v>
      </c>
      <c r="I1569" s="3">
        <v>25</v>
      </c>
      <c r="J1569" s="3">
        <f t="shared" si="363"/>
        <v>430.5</v>
      </c>
      <c r="K1569" s="55">
        <f t="shared" si="364"/>
        <v>1065</v>
      </c>
      <c r="L1569" s="55">
        <f t="shared" si="365"/>
        <v>172.5</v>
      </c>
      <c r="M1569" s="3">
        <f t="shared" si="366"/>
        <v>456</v>
      </c>
      <c r="N1569" s="55">
        <f t="shared" si="367"/>
        <v>1063.5</v>
      </c>
      <c r="O1569" s="5">
        <v>0</v>
      </c>
      <c r="P1569" s="3">
        <f t="shared" si="368"/>
        <v>3187.5</v>
      </c>
      <c r="Q1569" s="3">
        <f t="shared" si="369"/>
        <v>911.5</v>
      </c>
      <c r="R1569" s="3">
        <f t="shared" si="370"/>
        <v>2301</v>
      </c>
      <c r="S1569" s="57">
        <f t="shared" si="371"/>
        <v>14088.5</v>
      </c>
      <c r="T1569" s="1">
        <v>111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</row>
    <row r="1570" spans="1:168" s="2" customFormat="1" ht="15" customHeight="1" x14ac:dyDescent="0.25">
      <c r="A1570" s="167">
        <v>547</v>
      </c>
      <c r="B1570" s="2" t="s">
        <v>1678</v>
      </c>
      <c r="C1570" s="1" t="s">
        <v>34</v>
      </c>
      <c r="D1570" s="1" t="s">
        <v>1087</v>
      </c>
      <c r="E1570" s="1" t="s">
        <v>1131</v>
      </c>
      <c r="F1570" s="1" t="s">
        <v>32</v>
      </c>
      <c r="G1570" s="3">
        <v>15000</v>
      </c>
      <c r="H1570" s="58">
        <v>0</v>
      </c>
      <c r="I1570" s="3">
        <v>25</v>
      </c>
      <c r="J1570" s="3">
        <f t="shared" si="363"/>
        <v>430.5</v>
      </c>
      <c r="K1570" s="55">
        <f t="shared" si="364"/>
        <v>1065</v>
      </c>
      <c r="L1570" s="55">
        <f t="shared" si="365"/>
        <v>172.5</v>
      </c>
      <c r="M1570" s="3">
        <f t="shared" si="366"/>
        <v>456</v>
      </c>
      <c r="N1570" s="55">
        <f t="shared" si="367"/>
        <v>1063.5</v>
      </c>
      <c r="O1570" s="5">
        <v>0</v>
      </c>
      <c r="P1570" s="3">
        <f t="shared" si="368"/>
        <v>3187.5</v>
      </c>
      <c r="Q1570" s="3">
        <f t="shared" si="369"/>
        <v>911.5</v>
      </c>
      <c r="R1570" s="3">
        <f t="shared" si="370"/>
        <v>2301</v>
      </c>
      <c r="S1570" s="57">
        <f t="shared" si="371"/>
        <v>14088.5</v>
      </c>
      <c r="T1570" s="1">
        <v>111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</row>
    <row r="1571" spans="1:168" s="2" customFormat="1" ht="15" customHeight="1" x14ac:dyDescent="0.25">
      <c r="A1571" s="167">
        <v>548</v>
      </c>
      <c r="B1571" s="2" t="s">
        <v>1679</v>
      </c>
      <c r="C1571" s="1" t="s">
        <v>34</v>
      </c>
      <c r="D1571" s="1" t="s">
        <v>1087</v>
      </c>
      <c r="E1571" s="1" t="s">
        <v>1131</v>
      </c>
      <c r="F1571" s="1" t="s">
        <v>32</v>
      </c>
      <c r="G1571" s="3">
        <v>15000</v>
      </c>
      <c r="H1571" s="58">
        <v>0</v>
      </c>
      <c r="I1571" s="3">
        <v>25</v>
      </c>
      <c r="J1571" s="3">
        <f t="shared" si="363"/>
        <v>430.5</v>
      </c>
      <c r="K1571" s="55">
        <f t="shared" si="364"/>
        <v>1065</v>
      </c>
      <c r="L1571" s="55">
        <f t="shared" si="365"/>
        <v>172.5</v>
      </c>
      <c r="M1571" s="3">
        <f t="shared" si="366"/>
        <v>456</v>
      </c>
      <c r="N1571" s="55">
        <f t="shared" si="367"/>
        <v>1063.5</v>
      </c>
      <c r="O1571" s="5">
        <v>0</v>
      </c>
      <c r="P1571" s="3">
        <f t="shared" si="368"/>
        <v>3187.5</v>
      </c>
      <c r="Q1571" s="3">
        <f t="shared" si="369"/>
        <v>911.5</v>
      </c>
      <c r="R1571" s="3">
        <f t="shared" si="370"/>
        <v>2301</v>
      </c>
      <c r="S1571" s="57">
        <f t="shared" si="371"/>
        <v>14088.5</v>
      </c>
      <c r="T1571" s="1">
        <v>111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</row>
    <row r="1572" spans="1:168" s="2" customFormat="1" ht="15" customHeight="1" x14ac:dyDescent="0.25">
      <c r="A1572" s="167">
        <v>549</v>
      </c>
      <c r="B1572" s="2" t="s">
        <v>1680</v>
      </c>
      <c r="C1572" s="1" t="s">
        <v>34</v>
      </c>
      <c r="D1572" s="1" t="s">
        <v>1087</v>
      </c>
      <c r="E1572" s="1" t="s">
        <v>1131</v>
      </c>
      <c r="F1572" s="1" t="s">
        <v>32</v>
      </c>
      <c r="G1572" s="3">
        <v>15000</v>
      </c>
      <c r="H1572" s="58">
        <v>0</v>
      </c>
      <c r="I1572" s="3">
        <v>25</v>
      </c>
      <c r="J1572" s="3">
        <f t="shared" si="363"/>
        <v>430.5</v>
      </c>
      <c r="K1572" s="55">
        <f t="shared" si="364"/>
        <v>1065</v>
      </c>
      <c r="L1572" s="55">
        <f t="shared" si="365"/>
        <v>172.5</v>
      </c>
      <c r="M1572" s="3">
        <f t="shared" si="366"/>
        <v>456</v>
      </c>
      <c r="N1572" s="55">
        <f t="shared" si="367"/>
        <v>1063.5</v>
      </c>
      <c r="O1572" s="5">
        <v>0</v>
      </c>
      <c r="P1572" s="3">
        <f t="shared" si="368"/>
        <v>3187.5</v>
      </c>
      <c r="Q1572" s="3">
        <f t="shared" si="369"/>
        <v>911.5</v>
      </c>
      <c r="R1572" s="3">
        <f t="shared" si="370"/>
        <v>2301</v>
      </c>
      <c r="S1572" s="57">
        <f t="shared" si="371"/>
        <v>14088.5</v>
      </c>
      <c r="T1572" s="1">
        <v>111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</row>
    <row r="1573" spans="1:168" s="2" customFormat="1" ht="15" customHeight="1" x14ac:dyDescent="0.25">
      <c r="A1573" s="167">
        <v>550</v>
      </c>
      <c r="B1573" s="2" t="s">
        <v>1681</v>
      </c>
      <c r="C1573" s="1" t="s">
        <v>34</v>
      </c>
      <c r="D1573" s="1" t="s">
        <v>1087</v>
      </c>
      <c r="E1573" s="1" t="s">
        <v>1131</v>
      </c>
      <c r="F1573" s="1" t="s">
        <v>32</v>
      </c>
      <c r="G1573" s="3">
        <v>15000</v>
      </c>
      <c r="H1573" s="58">
        <v>0</v>
      </c>
      <c r="I1573" s="3">
        <v>25</v>
      </c>
      <c r="J1573" s="3">
        <f t="shared" si="363"/>
        <v>430.5</v>
      </c>
      <c r="K1573" s="55">
        <f t="shared" si="364"/>
        <v>1065</v>
      </c>
      <c r="L1573" s="55">
        <f t="shared" si="365"/>
        <v>172.5</v>
      </c>
      <c r="M1573" s="3">
        <f t="shared" si="366"/>
        <v>456</v>
      </c>
      <c r="N1573" s="55">
        <f t="shared" si="367"/>
        <v>1063.5</v>
      </c>
      <c r="O1573" s="5">
        <v>0</v>
      </c>
      <c r="P1573" s="3">
        <f t="shared" si="368"/>
        <v>3187.5</v>
      </c>
      <c r="Q1573" s="3">
        <f t="shared" si="369"/>
        <v>911.5</v>
      </c>
      <c r="R1573" s="3">
        <f t="shared" si="370"/>
        <v>2301</v>
      </c>
      <c r="S1573" s="57">
        <f t="shared" si="371"/>
        <v>14088.5</v>
      </c>
      <c r="T1573" s="1">
        <v>111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</row>
    <row r="1574" spans="1:168" s="2" customFormat="1" ht="15" customHeight="1" x14ac:dyDescent="0.25">
      <c r="A1574" s="167">
        <v>551</v>
      </c>
      <c r="B1574" s="122" t="s">
        <v>1682</v>
      </c>
      <c r="C1574" s="1" t="s">
        <v>34</v>
      </c>
      <c r="D1574" s="1" t="s">
        <v>1087</v>
      </c>
      <c r="E1574" s="1" t="s">
        <v>1131</v>
      </c>
      <c r="F1574" s="1" t="s">
        <v>32</v>
      </c>
      <c r="G1574" s="3">
        <v>15000</v>
      </c>
      <c r="H1574" s="58">
        <v>0</v>
      </c>
      <c r="I1574" s="3">
        <v>25</v>
      </c>
      <c r="J1574" s="3">
        <f t="shared" si="363"/>
        <v>430.5</v>
      </c>
      <c r="K1574" s="55">
        <f t="shared" si="364"/>
        <v>1065</v>
      </c>
      <c r="L1574" s="55">
        <f t="shared" si="365"/>
        <v>172.5</v>
      </c>
      <c r="M1574" s="3">
        <f t="shared" si="366"/>
        <v>456</v>
      </c>
      <c r="N1574" s="55">
        <f t="shared" si="367"/>
        <v>1063.5</v>
      </c>
      <c r="O1574" s="5">
        <v>0</v>
      </c>
      <c r="P1574" s="3">
        <f t="shared" si="368"/>
        <v>3187.5</v>
      </c>
      <c r="Q1574" s="3">
        <f t="shared" si="369"/>
        <v>911.5</v>
      </c>
      <c r="R1574" s="3">
        <f t="shared" si="370"/>
        <v>2301</v>
      </c>
      <c r="S1574" s="57">
        <f t="shared" si="371"/>
        <v>14088.5</v>
      </c>
      <c r="T1574" s="1">
        <v>111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</row>
    <row r="1575" spans="1:168" s="2" customFormat="1" ht="15" customHeight="1" x14ac:dyDescent="0.25">
      <c r="A1575" s="167">
        <v>552</v>
      </c>
      <c r="B1575" s="122" t="s">
        <v>1683</v>
      </c>
      <c r="C1575" s="1" t="s">
        <v>34</v>
      </c>
      <c r="D1575" s="1" t="s">
        <v>1087</v>
      </c>
      <c r="E1575" s="1" t="s">
        <v>1131</v>
      </c>
      <c r="F1575" s="1" t="s">
        <v>32</v>
      </c>
      <c r="G1575" s="3">
        <v>15000</v>
      </c>
      <c r="H1575" s="58">
        <v>0</v>
      </c>
      <c r="I1575" s="3">
        <v>25</v>
      </c>
      <c r="J1575" s="3">
        <f t="shared" si="363"/>
        <v>430.5</v>
      </c>
      <c r="K1575" s="55">
        <f t="shared" si="364"/>
        <v>1065</v>
      </c>
      <c r="L1575" s="55">
        <f t="shared" si="365"/>
        <v>172.5</v>
      </c>
      <c r="M1575" s="3">
        <f t="shared" si="366"/>
        <v>456</v>
      </c>
      <c r="N1575" s="55">
        <f t="shared" si="367"/>
        <v>1063.5</v>
      </c>
      <c r="O1575" s="5">
        <v>0</v>
      </c>
      <c r="P1575" s="3">
        <f t="shared" si="368"/>
        <v>3187.5</v>
      </c>
      <c r="Q1575" s="3">
        <f t="shared" si="369"/>
        <v>911.5</v>
      </c>
      <c r="R1575" s="3">
        <f t="shared" si="370"/>
        <v>2301</v>
      </c>
      <c r="S1575" s="57">
        <f t="shared" si="371"/>
        <v>14088.5</v>
      </c>
      <c r="T1575" s="1">
        <v>111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</row>
    <row r="1576" spans="1:168" s="2" customFormat="1" ht="15" customHeight="1" x14ac:dyDescent="0.25">
      <c r="A1576" s="167">
        <v>553</v>
      </c>
      <c r="B1576" s="2" t="s">
        <v>1684</v>
      </c>
      <c r="C1576" s="1" t="s">
        <v>34</v>
      </c>
      <c r="D1576" s="1" t="s">
        <v>1087</v>
      </c>
      <c r="E1576" s="1" t="s">
        <v>1131</v>
      </c>
      <c r="F1576" s="1" t="s">
        <v>32</v>
      </c>
      <c r="G1576" s="3">
        <v>15000</v>
      </c>
      <c r="H1576" s="58">
        <v>0</v>
      </c>
      <c r="I1576" s="3">
        <v>25</v>
      </c>
      <c r="J1576" s="3">
        <f t="shared" si="363"/>
        <v>430.5</v>
      </c>
      <c r="K1576" s="55">
        <f t="shared" si="364"/>
        <v>1065</v>
      </c>
      <c r="L1576" s="55">
        <f t="shared" si="365"/>
        <v>172.5</v>
      </c>
      <c r="M1576" s="3">
        <f t="shared" si="366"/>
        <v>456</v>
      </c>
      <c r="N1576" s="55">
        <f t="shared" si="367"/>
        <v>1063.5</v>
      </c>
      <c r="O1576" s="5">
        <v>0</v>
      </c>
      <c r="P1576" s="3">
        <f t="shared" si="368"/>
        <v>3187.5</v>
      </c>
      <c r="Q1576" s="3">
        <f t="shared" si="369"/>
        <v>911.5</v>
      </c>
      <c r="R1576" s="3">
        <f t="shared" si="370"/>
        <v>2301</v>
      </c>
      <c r="S1576" s="57">
        <f t="shared" si="371"/>
        <v>14088.5</v>
      </c>
      <c r="T1576" s="1">
        <v>111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</row>
    <row r="1577" spans="1:168" s="2" customFormat="1" ht="15" customHeight="1" x14ac:dyDescent="0.25">
      <c r="A1577" s="167">
        <v>554</v>
      </c>
      <c r="B1577" s="122" t="s">
        <v>1685</v>
      </c>
      <c r="C1577" s="1" t="s">
        <v>34</v>
      </c>
      <c r="D1577" s="1" t="s">
        <v>1087</v>
      </c>
      <c r="E1577" s="1" t="s">
        <v>1131</v>
      </c>
      <c r="F1577" s="1" t="s">
        <v>32</v>
      </c>
      <c r="G1577" s="3">
        <v>15000</v>
      </c>
      <c r="H1577" s="58">
        <v>0</v>
      </c>
      <c r="I1577" s="3">
        <v>25</v>
      </c>
      <c r="J1577" s="3">
        <f t="shared" si="363"/>
        <v>430.5</v>
      </c>
      <c r="K1577" s="55">
        <f t="shared" si="364"/>
        <v>1065</v>
      </c>
      <c r="L1577" s="55">
        <f t="shared" si="365"/>
        <v>172.5</v>
      </c>
      <c r="M1577" s="3">
        <f t="shared" si="366"/>
        <v>456</v>
      </c>
      <c r="N1577" s="55">
        <f t="shared" si="367"/>
        <v>1063.5</v>
      </c>
      <c r="O1577" s="5">
        <v>0</v>
      </c>
      <c r="P1577" s="3">
        <f t="shared" si="368"/>
        <v>3187.5</v>
      </c>
      <c r="Q1577" s="3">
        <f t="shared" si="369"/>
        <v>911.5</v>
      </c>
      <c r="R1577" s="3">
        <f t="shared" si="370"/>
        <v>2301</v>
      </c>
      <c r="S1577" s="57">
        <f t="shared" si="371"/>
        <v>14088.5</v>
      </c>
      <c r="T1577" s="1">
        <v>111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</row>
    <row r="1578" spans="1:168" s="2" customFormat="1" ht="15" customHeight="1" x14ac:dyDescent="0.25">
      <c r="A1578" s="167">
        <v>555</v>
      </c>
      <c r="B1578" s="122" t="s">
        <v>1686</v>
      </c>
      <c r="C1578" s="1" t="s">
        <v>34</v>
      </c>
      <c r="D1578" s="1" t="s">
        <v>1087</v>
      </c>
      <c r="E1578" s="1" t="s">
        <v>1131</v>
      </c>
      <c r="F1578" s="1" t="s">
        <v>32</v>
      </c>
      <c r="G1578" s="3">
        <v>15000</v>
      </c>
      <c r="H1578" s="58">
        <v>0</v>
      </c>
      <c r="I1578" s="3">
        <v>25</v>
      </c>
      <c r="J1578" s="3">
        <f t="shared" si="363"/>
        <v>430.5</v>
      </c>
      <c r="K1578" s="55">
        <f t="shared" si="364"/>
        <v>1065</v>
      </c>
      <c r="L1578" s="55">
        <f t="shared" si="365"/>
        <v>172.5</v>
      </c>
      <c r="M1578" s="3">
        <f t="shared" si="366"/>
        <v>456</v>
      </c>
      <c r="N1578" s="55">
        <f t="shared" si="367"/>
        <v>1063.5</v>
      </c>
      <c r="O1578" s="5">
        <v>0</v>
      </c>
      <c r="P1578" s="3">
        <f t="shared" si="368"/>
        <v>3187.5</v>
      </c>
      <c r="Q1578" s="3">
        <f t="shared" si="369"/>
        <v>911.5</v>
      </c>
      <c r="R1578" s="3">
        <f t="shared" si="370"/>
        <v>2301</v>
      </c>
      <c r="S1578" s="57">
        <f t="shared" si="371"/>
        <v>14088.5</v>
      </c>
      <c r="T1578" s="1">
        <v>111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</row>
    <row r="1579" spans="1:168" s="2" customFormat="1" ht="15" customHeight="1" x14ac:dyDescent="0.25">
      <c r="A1579" s="167">
        <v>556</v>
      </c>
      <c r="B1579" s="2" t="s">
        <v>1687</v>
      </c>
      <c r="C1579" s="1" t="s">
        <v>34</v>
      </c>
      <c r="D1579" s="1" t="s">
        <v>1087</v>
      </c>
      <c r="E1579" s="1" t="s">
        <v>1131</v>
      </c>
      <c r="F1579" s="1" t="s">
        <v>32</v>
      </c>
      <c r="G1579" s="3">
        <v>15000</v>
      </c>
      <c r="H1579" s="58">
        <v>0</v>
      </c>
      <c r="I1579" s="3">
        <v>25</v>
      </c>
      <c r="J1579" s="3">
        <f t="shared" si="363"/>
        <v>430.5</v>
      </c>
      <c r="K1579" s="55">
        <f t="shared" si="364"/>
        <v>1065</v>
      </c>
      <c r="L1579" s="55">
        <f t="shared" si="365"/>
        <v>172.5</v>
      </c>
      <c r="M1579" s="3">
        <f t="shared" si="366"/>
        <v>456</v>
      </c>
      <c r="N1579" s="55">
        <f t="shared" si="367"/>
        <v>1063.5</v>
      </c>
      <c r="O1579" s="5">
        <v>0</v>
      </c>
      <c r="P1579" s="3">
        <f t="shared" si="368"/>
        <v>3187.5</v>
      </c>
      <c r="Q1579" s="3">
        <f t="shared" si="369"/>
        <v>911.5</v>
      </c>
      <c r="R1579" s="3">
        <f t="shared" si="370"/>
        <v>2301</v>
      </c>
      <c r="S1579" s="57">
        <f t="shared" si="371"/>
        <v>14088.5</v>
      </c>
      <c r="T1579" s="1">
        <v>111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</row>
    <row r="1580" spans="1:168" s="2" customFormat="1" ht="15" customHeight="1" x14ac:dyDescent="0.25">
      <c r="A1580" s="167">
        <v>557</v>
      </c>
      <c r="B1580" s="122" t="s">
        <v>1688</v>
      </c>
      <c r="C1580" s="1" t="s">
        <v>34</v>
      </c>
      <c r="D1580" s="1" t="s">
        <v>1087</v>
      </c>
      <c r="E1580" s="1" t="s">
        <v>1131</v>
      </c>
      <c r="F1580" s="1" t="s">
        <v>32</v>
      </c>
      <c r="G1580" s="3">
        <v>15000</v>
      </c>
      <c r="H1580" s="58">
        <v>0</v>
      </c>
      <c r="I1580" s="3">
        <v>25</v>
      </c>
      <c r="J1580" s="3">
        <f t="shared" si="363"/>
        <v>430.5</v>
      </c>
      <c r="K1580" s="55">
        <f t="shared" si="364"/>
        <v>1065</v>
      </c>
      <c r="L1580" s="55">
        <f t="shared" si="365"/>
        <v>172.5</v>
      </c>
      <c r="M1580" s="3">
        <f t="shared" si="366"/>
        <v>456</v>
      </c>
      <c r="N1580" s="55">
        <f t="shared" si="367"/>
        <v>1063.5</v>
      </c>
      <c r="O1580" s="5">
        <v>0</v>
      </c>
      <c r="P1580" s="3">
        <f t="shared" si="368"/>
        <v>3187.5</v>
      </c>
      <c r="Q1580" s="3">
        <f t="shared" si="369"/>
        <v>911.5</v>
      </c>
      <c r="R1580" s="3">
        <f t="shared" si="370"/>
        <v>2301</v>
      </c>
      <c r="S1580" s="57">
        <f t="shared" si="371"/>
        <v>14088.5</v>
      </c>
      <c r="T1580" s="1">
        <v>111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</row>
    <row r="1581" spans="1:168" s="2" customFormat="1" ht="15" customHeight="1" x14ac:dyDescent="0.25">
      <c r="A1581" s="167">
        <v>558</v>
      </c>
      <c r="B1581" s="2" t="s">
        <v>1689</v>
      </c>
      <c r="C1581" s="1" t="s">
        <v>34</v>
      </c>
      <c r="D1581" s="1" t="s">
        <v>1087</v>
      </c>
      <c r="E1581" s="1" t="s">
        <v>1131</v>
      </c>
      <c r="F1581" s="1" t="s">
        <v>32</v>
      </c>
      <c r="G1581" s="3">
        <v>15000</v>
      </c>
      <c r="H1581" s="58">
        <v>0</v>
      </c>
      <c r="I1581" s="3">
        <v>25</v>
      </c>
      <c r="J1581" s="3">
        <f t="shared" si="363"/>
        <v>430.5</v>
      </c>
      <c r="K1581" s="55">
        <f t="shared" si="364"/>
        <v>1065</v>
      </c>
      <c r="L1581" s="55">
        <f t="shared" si="365"/>
        <v>172.5</v>
      </c>
      <c r="M1581" s="3">
        <f t="shared" si="366"/>
        <v>456</v>
      </c>
      <c r="N1581" s="55">
        <f t="shared" si="367"/>
        <v>1063.5</v>
      </c>
      <c r="O1581" s="5">
        <v>0</v>
      </c>
      <c r="P1581" s="3">
        <f t="shared" si="368"/>
        <v>3187.5</v>
      </c>
      <c r="Q1581" s="3">
        <f t="shared" si="369"/>
        <v>911.5</v>
      </c>
      <c r="R1581" s="3">
        <f t="shared" si="370"/>
        <v>2301</v>
      </c>
      <c r="S1581" s="57">
        <f t="shared" si="371"/>
        <v>14088.5</v>
      </c>
      <c r="T1581" s="1">
        <v>111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</row>
    <row r="1582" spans="1:168" s="2" customFormat="1" ht="15" customHeight="1" x14ac:dyDescent="0.25">
      <c r="A1582" s="167">
        <v>559</v>
      </c>
      <c r="B1582" s="2" t="s">
        <v>1690</v>
      </c>
      <c r="C1582" s="1" t="s">
        <v>34</v>
      </c>
      <c r="D1582" s="1" t="s">
        <v>1087</v>
      </c>
      <c r="E1582" s="1" t="s">
        <v>1131</v>
      </c>
      <c r="F1582" s="1" t="s">
        <v>32</v>
      </c>
      <c r="G1582" s="3">
        <v>15000</v>
      </c>
      <c r="H1582" s="58">
        <v>0</v>
      </c>
      <c r="I1582" s="3">
        <v>25</v>
      </c>
      <c r="J1582" s="3">
        <f t="shared" si="363"/>
        <v>430.5</v>
      </c>
      <c r="K1582" s="55">
        <f t="shared" si="364"/>
        <v>1065</v>
      </c>
      <c r="L1582" s="55">
        <f t="shared" si="365"/>
        <v>172.5</v>
      </c>
      <c r="M1582" s="3">
        <f t="shared" si="366"/>
        <v>456</v>
      </c>
      <c r="N1582" s="55">
        <f t="shared" si="367"/>
        <v>1063.5</v>
      </c>
      <c r="O1582" s="5">
        <v>0</v>
      </c>
      <c r="P1582" s="3">
        <f t="shared" si="368"/>
        <v>3187.5</v>
      </c>
      <c r="Q1582" s="3">
        <f t="shared" si="369"/>
        <v>911.5</v>
      </c>
      <c r="R1582" s="3">
        <f t="shared" si="370"/>
        <v>2301</v>
      </c>
      <c r="S1582" s="57">
        <f t="shared" si="371"/>
        <v>14088.5</v>
      </c>
      <c r="T1582" s="1">
        <v>111</v>
      </c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</row>
    <row r="1583" spans="1:168" s="2" customFormat="1" ht="15" customHeight="1" x14ac:dyDescent="0.25">
      <c r="A1583" s="167">
        <v>560</v>
      </c>
      <c r="B1583" s="2" t="s">
        <v>1691</v>
      </c>
      <c r="C1583" s="1" t="s">
        <v>34</v>
      </c>
      <c r="D1583" s="1" t="s">
        <v>1087</v>
      </c>
      <c r="E1583" s="1" t="s">
        <v>1131</v>
      </c>
      <c r="F1583" s="1" t="s">
        <v>32</v>
      </c>
      <c r="G1583" s="3">
        <v>15000</v>
      </c>
      <c r="H1583" s="58">
        <v>0</v>
      </c>
      <c r="I1583" s="3">
        <v>25</v>
      </c>
      <c r="J1583" s="3">
        <f t="shared" si="363"/>
        <v>430.5</v>
      </c>
      <c r="K1583" s="55">
        <f t="shared" si="364"/>
        <v>1065</v>
      </c>
      <c r="L1583" s="55">
        <f t="shared" si="365"/>
        <v>172.5</v>
      </c>
      <c r="M1583" s="3">
        <f t="shared" si="366"/>
        <v>456</v>
      </c>
      <c r="N1583" s="55">
        <f t="shared" si="367"/>
        <v>1063.5</v>
      </c>
      <c r="O1583" s="5">
        <v>0</v>
      </c>
      <c r="P1583" s="3">
        <f t="shared" si="368"/>
        <v>3187.5</v>
      </c>
      <c r="Q1583" s="3">
        <f t="shared" si="369"/>
        <v>911.5</v>
      </c>
      <c r="R1583" s="3">
        <f t="shared" si="370"/>
        <v>2301</v>
      </c>
      <c r="S1583" s="57">
        <f t="shared" si="371"/>
        <v>14088.5</v>
      </c>
      <c r="T1583" s="1">
        <v>111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</row>
    <row r="1584" spans="1:168" s="2" customFormat="1" ht="15" customHeight="1" x14ac:dyDescent="0.25">
      <c r="A1584" s="167">
        <v>561</v>
      </c>
      <c r="B1584" s="2" t="s">
        <v>1692</v>
      </c>
      <c r="C1584" s="1" t="s">
        <v>34</v>
      </c>
      <c r="D1584" s="1" t="s">
        <v>1087</v>
      </c>
      <c r="E1584" s="1" t="s">
        <v>1131</v>
      </c>
      <c r="F1584" s="1" t="s">
        <v>32</v>
      </c>
      <c r="G1584" s="3">
        <v>15000</v>
      </c>
      <c r="H1584" s="58">
        <v>0</v>
      </c>
      <c r="I1584" s="3">
        <v>25</v>
      </c>
      <c r="J1584" s="3">
        <f t="shared" si="363"/>
        <v>430.5</v>
      </c>
      <c r="K1584" s="55">
        <f t="shared" si="364"/>
        <v>1065</v>
      </c>
      <c r="L1584" s="55">
        <f t="shared" si="365"/>
        <v>172.5</v>
      </c>
      <c r="M1584" s="3">
        <f t="shared" si="366"/>
        <v>456</v>
      </c>
      <c r="N1584" s="55">
        <f t="shared" si="367"/>
        <v>1063.5</v>
      </c>
      <c r="O1584" s="5">
        <v>0</v>
      </c>
      <c r="P1584" s="3">
        <f t="shared" si="368"/>
        <v>3187.5</v>
      </c>
      <c r="Q1584" s="3">
        <f t="shared" si="369"/>
        <v>911.5</v>
      </c>
      <c r="R1584" s="3">
        <f t="shared" si="370"/>
        <v>2301</v>
      </c>
      <c r="S1584" s="57">
        <f t="shared" si="371"/>
        <v>14088.5</v>
      </c>
      <c r="T1584" s="1">
        <v>111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</row>
    <row r="1585" spans="1:168" s="2" customFormat="1" ht="15" customHeight="1" x14ac:dyDescent="0.25">
      <c r="A1585" s="167">
        <v>562</v>
      </c>
      <c r="B1585" s="2" t="s">
        <v>1693</v>
      </c>
      <c r="C1585" s="1" t="s">
        <v>34</v>
      </c>
      <c r="D1585" s="1" t="s">
        <v>1087</v>
      </c>
      <c r="E1585" s="1" t="s">
        <v>1131</v>
      </c>
      <c r="F1585" s="1" t="s">
        <v>32</v>
      </c>
      <c r="G1585" s="3">
        <v>15000</v>
      </c>
      <c r="H1585" s="58">
        <v>0</v>
      </c>
      <c r="I1585" s="3">
        <v>25</v>
      </c>
      <c r="J1585" s="3">
        <f t="shared" si="363"/>
        <v>430.5</v>
      </c>
      <c r="K1585" s="55">
        <f t="shared" si="364"/>
        <v>1065</v>
      </c>
      <c r="L1585" s="55">
        <f t="shared" si="365"/>
        <v>172.5</v>
      </c>
      <c r="M1585" s="3">
        <f t="shared" si="366"/>
        <v>456</v>
      </c>
      <c r="N1585" s="55">
        <f t="shared" si="367"/>
        <v>1063.5</v>
      </c>
      <c r="O1585" s="5">
        <v>0</v>
      </c>
      <c r="P1585" s="3">
        <f t="shared" si="368"/>
        <v>3187.5</v>
      </c>
      <c r="Q1585" s="3">
        <f t="shared" si="369"/>
        <v>911.5</v>
      </c>
      <c r="R1585" s="3">
        <f t="shared" si="370"/>
        <v>2301</v>
      </c>
      <c r="S1585" s="57">
        <f t="shared" si="371"/>
        <v>14088.5</v>
      </c>
      <c r="T1585" s="1">
        <v>111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</row>
    <row r="1586" spans="1:168" s="2" customFormat="1" ht="15" customHeight="1" x14ac:dyDescent="0.25">
      <c r="A1586" s="167">
        <v>563</v>
      </c>
      <c r="B1586" s="2" t="s">
        <v>1694</v>
      </c>
      <c r="C1586" s="1" t="s">
        <v>34</v>
      </c>
      <c r="D1586" s="1" t="s">
        <v>1087</v>
      </c>
      <c r="E1586" s="1" t="s">
        <v>1131</v>
      </c>
      <c r="F1586" s="1" t="s">
        <v>32</v>
      </c>
      <c r="G1586" s="3">
        <v>15000</v>
      </c>
      <c r="H1586" s="58">
        <v>0</v>
      </c>
      <c r="I1586" s="3">
        <v>25</v>
      </c>
      <c r="J1586" s="3">
        <f t="shared" si="363"/>
        <v>430.5</v>
      </c>
      <c r="K1586" s="55">
        <f t="shared" si="364"/>
        <v>1065</v>
      </c>
      <c r="L1586" s="55">
        <f t="shared" si="365"/>
        <v>172.5</v>
      </c>
      <c r="M1586" s="3">
        <f t="shared" si="366"/>
        <v>456</v>
      </c>
      <c r="N1586" s="55">
        <f t="shared" si="367"/>
        <v>1063.5</v>
      </c>
      <c r="O1586" s="5">
        <v>0</v>
      </c>
      <c r="P1586" s="3">
        <f t="shared" si="368"/>
        <v>3187.5</v>
      </c>
      <c r="Q1586" s="3">
        <f t="shared" si="369"/>
        <v>911.5</v>
      </c>
      <c r="R1586" s="3">
        <f t="shared" si="370"/>
        <v>2301</v>
      </c>
      <c r="S1586" s="57">
        <f t="shared" si="371"/>
        <v>14088.5</v>
      </c>
      <c r="T1586" s="1">
        <v>111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</row>
    <row r="1587" spans="1:168" s="2" customFormat="1" ht="15" customHeight="1" x14ac:dyDescent="0.25">
      <c r="A1587" s="167">
        <v>564</v>
      </c>
      <c r="B1587" s="2" t="s">
        <v>1695</v>
      </c>
      <c r="C1587" s="1" t="s">
        <v>34</v>
      </c>
      <c r="D1587" s="1" t="s">
        <v>1087</v>
      </c>
      <c r="E1587" s="1" t="s">
        <v>1131</v>
      </c>
      <c r="F1587" s="1" t="s">
        <v>32</v>
      </c>
      <c r="G1587" s="3">
        <v>15000</v>
      </c>
      <c r="H1587" s="58">
        <v>0</v>
      </c>
      <c r="I1587" s="3">
        <v>25</v>
      </c>
      <c r="J1587" s="3">
        <f t="shared" si="363"/>
        <v>430.5</v>
      </c>
      <c r="K1587" s="55">
        <f t="shared" si="364"/>
        <v>1065</v>
      </c>
      <c r="L1587" s="55">
        <f t="shared" si="365"/>
        <v>172.5</v>
      </c>
      <c r="M1587" s="3">
        <f t="shared" si="366"/>
        <v>456</v>
      </c>
      <c r="N1587" s="55">
        <f t="shared" si="367"/>
        <v>1063.5</v>
      </c>
      <c r="O1587" s="5">
        <v>0</v>
      </c>
      <c r="P1587" s="3">
        <f t="shared" si="368"/>
        <v>3187.5</v>
      </c>
      <c r="Q1587" s="3">
        <f t="shared" si="369"/>
        <v>911.5</v>
      </c>
      <c r="R1587" s="3">
        <f t="shared" si="370"/>
        <v>2301</v>
      </c>
      <c r="S1587" s="57">
        <f t="shared" si="371"/>
        <v>14088.5</v>
      </c>
      <c r="T1587" s="1">
        <v>111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</row>
    <row r="1588" spans="1:168" s="2" customFormat="1" ht="15" customHeight="1" x14ac:dyDescent="0.25">
      <c r="A1588" s="167">
        <v>565</v>
      </c>
      <c r="B1588" s="109" t="s">
        <v>1696</v>
      </c>
      <c r="C1588" s="1" t="s">
        <v>34</v>
      </c>
      <c r="D1588" s="1" t="s">
        <v>1087</v>
      </c>
      <c r="E1588" s="1" t="s">
        <v>1131</v>
      </c>
      <c r="F1588" s="1" t="s">
        <v>32</v>
      </c>
      <c r="G1588" s="3">
        <v>15000</v>
      </c>
      <c r="H1588" s="58">
        <v>0</v>
      </c>
      <c r="I1588" s="3">
        <v>25</v>
      </c>
      <c r="J1588" s="3">
        <f t="shared" si="363"/>
        <v>430.5</v>
      </c>
      <c r="K1588" s="55">
        <f t="shared" si="364"/>
        <v>1065</v>
      </c>
      <c r="L1588" s="55">
        <f t="shared" si="365"/>
        <v>172.5</v>
      </c>
      <c r="M1588" s="3">
        <f t="shared" si="366"/>
        <v>456</v>
      </c>
      <c r="N1588" s="55">
        <f t="shared" si="367"/>
        <v>1063.5</v>
      </c>
      <c r="O1588" s="5">
        <v>0</v>
      </c>
      <c r="P1588" s="3">
        <f t="shared" si="368"/>
        <v>3187.5</v>
      </c>
      <c r="Q1588" s="3">
        <f t="shared" si="369"/>
        <v>911.5</v>
      </c>
      <c r="R1588" s="3">
        <f t="shared" si="370"/>
        <v>2301</v>
      </c>
      <c r="S1588" s="57">
        <f t="shared" si="371"/>
        <v>14088.5</v>
      </c>
      <c r="T1588" s="1">
        <v>111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</row>
    <row r="1589" spans="1:168" s="2" customFormat="1" ht="15" customHeight="1" x14ac:dyDescent="0.25">
      <c r="A1589" s="167">
        <v>566</v>
      </c>
      <c r="B1589" s="2" t="s">
        <v>1697</v>
      </c>
      <c r="C1589" s="1" t="s">
        <v>34</v>
      </c>
      <c r="D1589" s="1" t="s">
        <v>1087</v>
      </c>
      <c r="E1589" s="1" t="s">
        <v>1131</v>
      </c>
      <c r="F1589" s="1" t="s">
        <v>32</v>
      </c>
      <c r="G1589" s="3">
        <v>15000</v>
      </c>
      <c r="H1589" s="58">
        <v>0</v>
      </c>
      <c r="I1589" s="3">
        <v>25</v>
      </c>
      <c r="J1589" s="3">
        <f t="shared" si="363"/>
        <v>430.5</v>
      </c>
      <c r="K1589" s="55">
        <f t="shared" si="364"/>
        <v>1065</v>
      </c>
      <c r="L1589" s="55">
        <f t="shared" si="365"/>
        <v>172.5</v>
      </c>
      <c r="M1589" s="3">
        <f t="shared" si="366"/>
        <v>456</v>
      </c>
      <c r="N1589" s="55">
        <f t="shared" si="367"/>
        <v>1063.5</v>
      </c>
      <c r="O1589" s="5">
        <v>0</v>
      </c>
      <c r="P1589" s="3">
        <f t="shared" si="368"/>
        <v>3187.5</v>
      </c>
      <c r="Q1589" s="3">
        <f t="shared" si="369"/>
        <v>911.5</v>
      </c>
      <c r="R1589" s="3">
        <f t="shared" si="370"/>
        <v>2301</v>
      </c>
      <c r="S1589" s="57">
        <f t="shared" si="371"/>
        <v>14088.5</v>
      </c>
      <c r="T1589" s="1">
        <v>111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</row>
    <row r="1590" spans="1:168" s="2" customFormat="1" ht="15" customHeight="1" x14ac:dyDescent="0.25">
      <c r="A1590" s="167">
        <v>567</v>
      </c>
      <c r="B1590" s="2" t="s">
        <v>1698</v>
      </c>
      <c r="C1590" s="1" t="s">
        <v>34</v>
      </c>
      <c r="D1590" s="1" t="s">
        <v>1087</v>
      </c>
      <c r="E1590" s="1" t="s">
        <v>1131</v>
      </c>
      <c r="F1590" s="1" t="s">
        <v>32</v>
      </c>
      <c r="G1590" s="3">
        <v>15000</v>
      </c>
      <c r="H1590" s="58">
        <v>0</v>
      </c>
      <c r="I1590" s="3">
        <v>25</v>
      </c>
      <c r="J1590" s="3">
        <f t="shared" si="363"/>
        <v>430.5</v>
      </c>
      <c r="K1590" s="55">
        <f t="shared" si="364"/>
        <v>1065</v>
      </c>
      <c r="L1590" s="55">
        <f t="shared" si="365"/>
        <v>172.5</v>
      </c>
      <c r="M1590" s="3">
        <f t="shared" si="366"/>
        <v>456</v>
      </c>
      <c r="N1590" s="55">
        <f t="shared" si="367"/>
        <v>1063.5</v>
      </c>
      <c r="O1590" s="5">
        <v>0</v>
      </c>
      <c r="P1590" s="3">
        <f t="shared" si="368"/>
        <v>3187.5</v>
      </c>
      <c r="Q1590" s="3">
        <f t="shared" si="369"/>
        <v>911.5</v>
      </c>
      <c r="R1590" s="3">
        <f t="shared" si="370"/>
        <v>2301</v>
      </c>
      <c r="S1590" s="57">
        <f t="shared" si="371"/>
        <v>14088.5</v>
      </c>
      <c r="T1590" s="1">
        <v>111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</row>
    <row r="1591" spans="1:168" s="2" customFormat="1" ht="15" customHeight="1" x14ac:dyDescent="0.25">
      <c r="A1591" s="167">
        <v>568</v>
      </c>
      <c r="B1591" s="2" t="s">
        <v>1699</v>
      </c>
      <c r="C1591" s="1" t="s">
        <v>34</v>
      </c>
      <c r="D1591" s="1" t="s">
        <v>1087</v>
      </c>
      <c r="E1591" s="1" t="s">
        <v>1131</v>
      </c>
      <c r="F1591" s="1" t="s">
        <v>32</v>
      </c>
      <c r="G1591" s="3">
        <v>15000</v>
      </c>
      <c r="H1591" s="58">
        <v>0</v>
      </c>
      <c r="I1591" s="3">
        <v>25</v>
      </c>
      <c r="J1591" s="3">
        <f t="shared" si="363"/>
        <v>430.5</v>
      </c>
      <c r="K1591" s="55">
        <f t="shared" si="364"/>
        <v>1065</v>
      </c>
      <c r="L1591" s="55">
        <f t="shared" si="365"/>
        <v>172.5</v>
      </c>
      <c r="M1591" s="3">
        <f t="shared" si="366"/>
        <v>456</v>
      </c>
      <c r="N1591" s="55">
        <f t="shared" si="367"/>
        <v>1063.5</v>
      </c>
      <c r="O1591" s="5">
        <v>0</v>
      </c>
      <c r="P1591" s="3">
        <f t="shared" si="368"/>
        <v>3187.5</v>
      </c>
      <c r="Q1591" s="3">
        <f t="shared" si="369"/>
        <v>911.5</v>
      </c>
      <c r="R1591" s="3">
        <f t="shared" si="370"/>
        <v>2301</v>
      </c>
      <c r="S1591" s="57">
        <f t="shared" si="371"/>
        <v>14088.5</v>
      </c>
      <c r="T1591" s="1">
        <v>111</v>
      </c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</row>
    <row r="1592" spans="1:168" s="2" customFormat="1" ht="15" customHeight="1" x14ac:dyDescent="0.25">
      <c r="A1592" s="167">
        <v>569</v>
      </c>
      <c r="B1592" s="2" t="s">
        <v>1700</v>
      </c>
      <c r="C1592" s="1" t="s">
        <v>34</v>
      </c>
      <c r="D1592" s="1" t="s">
        <v>1087</v>
      </c>
      <c r="E1592" s="1" t="s">
        <v>1131</v>
      </c>
      <c r="F1592" s="1" t="s">
        <v>32</v>
      </c>
      <c r="G1592" s="3">
        <v>15000</v>
      </c>
      <c r="H1592" s="58">
        <v>0</v>
      </c>
      <c r="I1592" s="3">
        <v>25</v>
      </c>
      <c r="J1592" s="3">
        <f t="shared" si="363"/>
        <v>430.5</v>
      </c>
      <c r="K1592" s="55">
        <f t="shared" si="364"/>
        <v>1065</v>
      </c>
      <c r="L1592" s="55">
        <f t="shared" si="365"/>
        <v>172.5</v>
      </c>
      <c r="M1592" s="3">
        <f t="shared" si="366"/>
        <v>456</v>
      </c>
      <c r="N1592" s="55">
        <f t="shared" si="367"/>
        <v>1063.5</v>
      </c>
      <c r="O1592" s="5">
        <v>0</v>
      </c>
      <c r="P1592" s="3">
        <f t="shared" si="368"/>
        <v>3187.5</v>
      </c>
      <c r="Q1592" s="3">
        <f t="shared" si="369"/>
        <v>911.5</v>
      </c>
      <c r="R1592" s="3">
        <f t="shared" si="370"/>
        <v>2301</v>
      </c>
      <c r="S1592" s="57">
        <f t="shared" si="371"/>
        <v>14088.5</v>
      </c>
      <c r="T1592" s="1">
        <v>111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</row>
    <row r="1593" spans="1:168" s="2" customFormat="1" ht="15" customHeight="1" x14ac:dyDescent="0.25">
      <c r="A1593" s="167">
        <v>570</v>
      </c>
      <c r="B1593" s="2" t="s">
        <v>1701</v>
      </c>
      <c r="C1593" s="1" t="s">
        <v>34</v>
      </c>
      <c r="D1593" s="1" t="s">
        <v>1087</v>
      </c>
      <c r="E1593" s="1" t="s">
        <v>1131</v>
      </c>
      <c r="F1593" s="1" t="s">
        <v>32</v>
      </c>
      <c r="G1593" s="3">
        <v>15000</v>
      </c>
      <c r="H1593" s="58">
        <v>0</v>
      </c>
      <c r="I1593" s="3">
        <v>25</v>
      </c>
      <c r="J1593" s="3">
        <f t="shared" si="363"/>
        <v>430.5</v>
      </c>
      <c r="K1593" s="55">
        <f t="shared" si="364"/>
        <v>1065</v>
      </c>
      <c r="L1593" s="55">
        <f t="shared" si="365"/>
        <v>172.5</v>
      </c>
      <c r="M1593" s="3">
        <f t="shared" si="366"/>
        <v>456</v>
      </c>
      <c r="N1593" s="55">
        <f t="shared" si="367"/>
        <v>1063.5</v>
      </c>
      <c r="O1593" s="5">
        <v>1350.12</v>
      </c>
      <c r="P1593" s="3">
        <f t="shared" si="368"/>
        <v>3187.5</v>
      </c>
      <c r="Q1593" s="3">
        <f t="shared" si="369"/>
        <v>2261.62</v>
      </c>
      <c r="R1593" s="3">
        <f t="shared" si="370"/>
        <v>2301</v>
      </c>
      <c r="S1593" s="57">
        <f t="shared" si="371"/>
        <v>12738.380000000001</v>
      </c>
      <c r="T1593" s="1">
        <v>111</v>
      </c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</row>
    <row r="1594" spans="1:168" s="2" customFormat="1" ht="15" customHeight="1" x14ac:dyDescent="0.25">
      <c r="A1594" s="167">
        <v>571</v>
      </c>
      <c r="B1594" s="122" t="s">
        <v>1702</v>
      </c>
      <c r="C1594" s="1" t="s">
        <v>34</v>
      </c>
      <c r="D1594" s="1" t="s">
        <v>1087</v>
      </c>
      <c r="E1594" s="1" t="s">
        <v>1131</v>
      </c>
      <c r="F1594" s="1" t="s">
        <v>32</v>
      </c>
      <c r="G1594" s="3">
        <v>15000</v>
      </c>
      <c r="H1594" s="58">
        <v>0</v>
      </c>
      <c r="I1594" s="3">
        <v>25</v>
      </c>
      <c r="J1594" s="3">
        <f t="shared" si="363"/>
        <v>430.5</v>
      </c>
      <c r="K1594" s="55">
        <f t="shared" si="364"/>
        <v>1065</v>
      </c>
      <c r="L1594" s="55">
        <f t="shared" si="365"/>
        <v>172.5</v>
      </c>
      <c r="M1594" s="3">
        <f t="shared" si="366"/>
        <v>456</v>
      </c>
      <c r="N1594" s="55">
        <f t="shared" si="367"/>
        <v>1063.5</v>
      </c>
      <c r="O1594" s="5">
        <v>0</v>
      </c>
      <c r="P1594" s="3">
        <f t="shared" si="368"/>
        <v>3187.5</v>
      </c>
      <c r="Q1594" s="3">
        <f t="shared" si="369"/>
        <v>911.5</v>
      </c>
      <c r="R1594" s="3">
        <f t="shared" si="370"/>
        <v>2301</v>
      </c>
      <c r="S1594" s="57">
        <f t="shared" si="371"/>
        <v>14088.5</v>
      </c>
      <c r="T1594" s="1">
        <v>111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</row>
    <row r="1595" spans="1:168" s="2" customFormat="1" ht="15" customHeight="1" x14ac:dyDescent="0.25">
      <c r="A1595" s="167">
        <v>572</v>
      </c>
      <c r="B1595" s="122" t="s">
        <v>1703</v>
      </c>
      <c r="C1595" s="1" t="s">
        <v>34</v>
      </c>
      <c r="D1595" s="1" t="s">
        <v>1087</v>
      </c>
      <c r="E1595" s="1" t="s">
        <v>1131</v>
      </c>
      <c r="F1595" s="1" t="s">
        <v>32</v>
      </c>
      <c r="G1595" s="3">
        <v>15000</v>
      </c>
      <c r="H1595" s="58">
        <v>0</v>
      </c>
      <c r="I1595" s="3">
        <v>25</v>
      </c>
      <c r="J1595" s="3">
        <f t="shared" si="363"/>
        <v>430.5</v>
      </c>
      <c r="K1595" s="55">
        <f t="shared" si="364"/>
        <v>1065</v>
      </c>
      <c r="L1595" s="55">
        <f t="shared" si="365"/>
        <v>172.5</v>
      </c>
      <c r="M1595" s="3">
        <f t="shared" si="366"/>
        <v>456</v>
      </c>
      <c r="N1595" s="55">
        <f t="shared" si="367"/>
        <v>1063.5</v>
      </c>
      <c r="O1595" s="5">
        <v>0</v>
      </c>
      <c r="P1595" s="3">
        <f t="shared" si="368"/>
        <v>3187.5</v>
      </c>
      <c r="Q1595" s="3">
        <f t="shared" si="369"/>
        <v>911.5</v>
      </c>
      <c r="R1595" s="3">
        <f t="shared" si="370"/>
        <v>2301</v>
      </c>
      <c r="S1595" s="57">
        <f t="shared" si="371"/>
        <v>14088.5</v>
      </c>
      <c r="T1595" s="1">
        <v>111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</row>
    <row r="1596" spans="1:168" s="2" customFormat="1" ht="15" customHeight="1" x14ac:dyDescent="0.25">
      <c r="A1596" s="167">
        <v>573</v>
      </c>
      <c r="B1596" s="2" t="s">
        <v>1704</v>
      </c>
      <c r="C1596" s="1" t="s">
        <v>34</v>
      </c>
      <c r="D1596" s="1" t="s">
        <v>1087</v>
      </c>
      <c r="E1596" s="1" t="s">
        <v>1131</v>
      </c>
      <c r="F1596" s="1" t="s">
        <v>32</v>
      </c>
      <c r="G1596" s="3">
        <v>15000</v>
      </c>
      <c r="H1596" s="58">
        <v>0</v>
      </c>
      <c r="I1596" s="3">
        <v>25</v>
      </c>
      <c r="J1596" s="3">
        <f t="shared" si="363"/>
        <v>430.5</v>
      </c>
      <c r="K1596" s="55">
        <f t="shared" si="364"/>
        <v>1065</v>
      </c>
      <c r="L1596" s="55">
        <f t="shared" si="365"/>
        <v>172.5</v>
      </c>
      <c r="M1596" s="3">
        <f t="shared" si="366"/>
        <v>456</v>
      </c>
      <c r="N1596" s="55">
        <f t="shared" si="367"/>
        <v>1063.5</v>
      </c>
      <c r="O1596" s="5">
        <v>0</v>
      </c>
      <c r="P1596" s="3">
        <f t="shared" si="368"/>
        <v>3187.5</v>
      </c>
      <c r="Q1596" s="3">
        <f t="shared" si="369"/>
        <v>911.5</v>
      </c>
      <c r="R1596" s="3">
        <f t="shared" si="370"/>
        <v>2301</v>
      </c>
      <c r="S1596" s="57">
        <f t="shared" si="371"/>
        <v>14088.5</v>
      </c>
      <c r="T1596" s="1">
        <v>111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</row>
    <row r="1597" spans="1:168" s="2" customFormat="1" ht="15" customHeight="1" x14ac:dyDescent="0.25">
      <c r="A1597" s="167">
        <v>574</v>
      </c>
      <c r="B1597" s="122" t="s">
        <v>1705</v>
      </c>
      <c r="C1597" s="1" t="s">
        <v>34</v>
      </c>
      <c r="D1597" s="1" t="s">
        <v>1087</v>
      </c>
      <c r="E1597" s="1" t="s">
        <v>1131</v>
      </c>
      <c r="F1597" s="1" t="s">
        <v>32</v>
      </c>
      <c r="G1597" s="3">
        <v>15000</v>
      </c>
      <c r="H1597" s="58">
        <v>0</v>
      </c>
      <c r="I1597" s="3">
        <v>25</v>
      </c>
      <c r="J1597" s="3">
        <f t="shared" si="363"/>
        <v>430.5</v>
      </c>
      <c r="K1597" s="55">
        <f t="shared" si="364"/>
        <v>1065</v>
      </c>
      <c r="L1597" s="55">
        <f t="shared" si="365"/>
        <v>172.5</v>
      </c>
      <c r="M1597" s="3">
        <f t="shared" si="366"/>
        <v>456</v>
      </c>
      <c r="N1597" s="55">
        <f t="shared" si="367"/>
        <v>1063.5</v>
      </c>
      <c r="O1597" s="5">
        <v>0</v>
      </c>
      <c r="P1597" s="3">
        <f t="shared" si="368"/>
        <v>3187.5</v>
      </c>
      <c r="Q1597" s="3">
        <f t="shared" si="369"/>
        <v>911.5</v>
      </c>
      <c r="R1597" s="3">
        <f t="shared" si="370"/>
        <v>2301</v>
      </c>
      <c r="S1597" s="57">
        <f t="shared" si="371"/>
        <v>14088.5</v>
      </c>
      <c r="T1597" s="1">
        <v>111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</row>
    <row r="1598" spans="1:168" s="2" customFormat="1" ht="15" customHeight="1" x14ac:dyDescent="0.25">
      <c r="A1598" s="167">
        <v>575</v>
      </c>
      <c r="B1598" s="2" t="s">
        <v>1706</v>
      </c>
      <c r="C1598" s="1" t="s">
        <v>34</v>
      </c>
      <c r="D1598" s="1" t="s">
        <v>1087</v>
      </c>
      <c r="E1598" s="1" t="s">
        <v>1131</v>
      </c>
      <c r="F1598" s="1" t="s">
        <v>32</v>
      </c>
      <c r="G1598" s="3">
        <v>15000</v>
      </c>
      <c r="H1598" s="58">
        <v>0</v>
      </c>
      <c r="I1598" s="3">
        <v>25</v>
      </c>
      <c r="J1598" s="3">
        <f t="shared" si="363"/>
        <v>430.5</v>
      </c>
      <c r="K1598" s="55">
        <f t="shared" si="364"/>
        <v>1065</v>
      </c>
      <c r="L1598" s="55">
        <f t="shared" si="365"/>
        <v>172.5</v>
      </c>
      <c r="M1598" s="3">
        <f t="shared" si="366"/>
        <v>456</v>
      </c>
      <c r="N1598" s="55">
        <f t="shared" si="367"/>
        <v>1063.5</v>
      </c>
      <c r="O1598" s="5">
        <v>0</v>
      </c>
      <c r="P1598" s="3">
        <f t="shared" si="368"/>
        <v>3187.5</v>
      </c>
      <c r="Q1598" s="3">
        <f t="shared" si="369"/>
        <v>911.5</v>
      </c>
      <c r="R1598" s="3">
        <f t="shared" si="370"/>
        <v>2301</v>
      </c>
      <c r="S1598" s="57">
        <f t="shared" si="371"/>
        <v>14088.5</v>
      </c>
      <c r="T1598" s="1">
        <v>111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</row>
    <row r="1599" spans="1:168" s="2" customFormat="1" ht="15" customHeight="1" x14ac:dyDescent="0.25">
      <c r="A1599" s="167">
        <v>576</v>
      </c>
      <c r="B1599" s="122" t="s">
        <v>1707</v>
      </c>
      <c r="C1599" s="1" t="s">
        <v>34</v>
      </c>
      <c r="D1599" s="1" t="s">
        <v>1087</v>
      </c>
      <c r="E1599" s="1" t="s">
        <v>1131</v>
      </c>
      <c r="F1599" s="1" t="s">
        <v>32</v>
      </c>
      <c r="G1599" s="3">
        <v>15000</v>
      </c>
      <c r="H1599" s="58">
        <v>0</v>
      </c>
      <c r="I1599" s="3">
        <v>25</v>
      </c>
      <c r="J1599" s="3">
        <f t="shared" si="363"/>
        <v>430.5</v>
      </c>
      <c r="K1599" s="55">
        <f t="shared" si="364"/>
        <v>1065</v>
      </c>
      <c r="L1599" s="55">
        <f t="shared" si="365"/>
        <v>172.5</v>
      </c>
      <c r="M1599" s="3">
        <f t="shared" si="366"/>
        <v>456</v>
      </c>
      <c r="N1599" s="55">
        <f t="shared" si="367"/>
        <v>1063.5</v>
      </c>
      <c r="O1599" s="5">
        <v>0</v>
      </c>
      <c r="P1599" s="3">
        <f t="shared" si="368"/>
        <v>3187.5</v>
      </c>
      <c r="Q1599" s="3">
        <f t="shared" si="369"/>
        <v>911.5</v>
      </c>
      <c r="R1599" s="3">
        <f t="shared" si="370"/>
        <v>2301</v>
      </c>
      <c r="S1599" s="57">
        <f t="shared" si="371"/>
        <v>14088.5</v>
      </c>
      <c r="T1599" s="1">
        <v>111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</row>
    <row r="1600" spans="1:168" s="2" customFormat="1" ht="15" customHeight="1" x14ac:dyDescent="0.25">
      <c r="A1600" s="167">
        <v>577</v>
      </c>
      <c r="B1600" s="2" t="s">
        <v>1708</v>
      </c>
      <c r="C1600" s="1" t="s">
        <v>34</v>
      </c>
      <c r="D1600" s="1" t="s">
        <v>1087</v>
      </c>
      <c r="E1600" s="1" t="s">
        <v>1131</v>
      </c>
      <c r="F1600" s="1" t="s">
        <v>32</v>
      </c>
      <c r="G1600" s="3">
        <v>15000</v>
      </c>
      <c r="H1600" s="58">
        <v>0</v>
      </c>
      <c r="I1600" s="3">
        <v>25</v>
      </c>
      <c r="J1600" s="3">
        <f t="shared" si="363"/>
        <v>430.5</v>
      </c>
      <c r="K1600" s="55">
        <f t="shared" si="364"/>
        <v>1065</v>
      </c>
      <c r="L1600" s="55">
        <f t="shared" si="365"/>
        <v>172.5</v>
      </c>
      <c r="M1600" s="3">
        <f t="shared" si="366"/>
        <v>456</v>
      </c>
      <c r="N1600" s="55">
        <f t="shared" si="367"/>
        <v>1063.5</v>
      </c>
      <c r="O1600" s="5">
        <v>0</v>
      </c>
      <c r="P1600" s="3">
        <f t="shared" si="368"/>
        <v>3187.5</v>
      </c>
      <c r="Q1600" s="3">
        <f t="shared" si="369"/>
        <v>911.5</v>
      </c>
      <c r="R1600" s="3">
        <f t="shared" si="370"/>
        <v>2301</v>
      </c>
      <c r="S1600" s="57">
        <f t="shared" si="371"/>
        <v>14088.5</v>
      </c>
      <c r="T1600" s="1">
        <v>111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</row>
    <row r="1601" spans="1:168" s="2" customFormat="1" ht="15" customHeight="1" x14ac:dyDescent="0.25">
      <c r="A1601" s="167">
        <v>578</v>
      </c>
      <c r="B1601" s="122" t="s">
        <v>1709</v>
      </c>
      <c r="C1601" s="1" t="s">
        <v>34</v>
      </c>
      <c r="D1601" s="1" t="s">
        <v>1087</v>
      </c>
      <c r="E1601" s="1" t="s">
        <v>1131</v>
      </c>
      <c r="F1601" s="1" t="s">
        <v>32</v>
      </c>
      <c r="G1601" s="3">
        <v>15000</v>
      </c>
      <c r="H1601" s="58">
        <v>0</v>
      </c>
      <c r="I1601" s="3">
        <v>25</v>
      </c>
      <c r="J1601" s="3">
        <f t="shared" si="363"/>
        <v>430.5</v>
      </c>
      <c r="K1601" s="55">
        <f t="shared" si="364"/>
        <v>1065</v>
      </c>
      <c r="L1601" s="55">
        <f t="shared" si="365"/>
        <v>172.5</v>
      </c>
      <c r="M1601" s="3">
        <f t="shared" si="366"/>
        <v>456</v>
      </c>
      <c r="N1601" s="55">
        <f t="shared" si="367"/>
        <v>1063.5</v>
      </c>
      <c r="O1601" s="5">
        <v>0</v>
      </c>
      <c r="P1601" s="3">
        <f t="shared" si="368"/>
        <v>3187.5</v>
      </c>
      <c r="Q1601" s="3">
        <f t="shared" si="369"/>
        <v>911.5</v>
      </c>
      <c r="R1601" s="3">
        <f t="shared" si="370"/>
        <v>2301</v>
      </c>
      <c r="S1601" s="57">
        <f t="shared" si="371"/>
        <v>14088.5</v>
      </c>
      <c r="T1601" s="1">
        <v>111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</row>
    <row r="1602" spans="1:168" s="2" customFormat="1" ht="15" customHeight="1" x14ac:dyDescent="0.25">
      <c r="A1602" s="167">
        <v>579</v>
      </c>
      <c r="B1602" s="2" t="s">
        <v>1710</v>
      </c>
      <c r="C1602" s="1" t="s">
        <v>34</v>
      </c>
      <c r="D1602" s="1" t="s">
        <v>1087</v>
      </c>
      <c r="E1602" s="1" t="s">
        <v>1131</v>
      </c>
      <c r="F1602" s="1" t="s">
        <v>32</v>
      </c>
      <c r="G1602" s="3">
        <v>15000</v>
      </c>
      <c r="H1602" s="58">
        <v>0</v>
      </c>
      <c r="I1602" s="3">
        <v>25</v>
      </c>
      <c r="J1602" s="3">
        <f t="shared" si="363"/>
        <v>430.5</v>
      </c>
      <c r="K1602" s="55">
        <f t="shared" si="364"/>
        <v>1065</v>
      </c>
      <c r="L1602" s="55">
        <f t="shared" si="365"/>
        <v>172.5</v>
      </c>
      <c r="M1602" s="3">
        <f t="shared" si="366"/>
        <v>456</v>
      </c>
      <c r="N1602" s="55">
        <f t="shared" si="367"/>
        <v>1063.5</v>
      </c>
      <c r="O1602" s="5">
        <v>0</v>
      </c>
      <c r="P1602" s="3">
        <f t="shared" si="368"/>
        <v>3187.5</v>
      </c>
      <c r="Q1602" s="3">
        <f t="shared" si="369"/>
        <v>911.5</v>
      </c>
      <c r="R1602" s="3">
        <f t="shared" si="370"/>
        <v>2301</v>
      </c>
      <c r="S1602" s="57">
        <f t="shared" si="371"/>
        <v>14088.5</v>
      </c>
      <c r="T1602" s="1">
        <v>111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</row>
    <row r="1603" spans="1:168" s="2" customFormat="1" ht="15" customHeight="1" x14ac:dyDescent="0.25">
      <c r="A1603" s="167">
        <v>580</v>
      </c>
      <c r="B1603" s="2" t="s">
        <v>1711</v>
      </c>
      <c r="C1603" s="1" t="s">
        <v>34</v>
      </c>
      <c r="D1603" s="1" t="s">
        <v>1087</v>
      </c>
      <c r="E1603" s="1" t="s">
        <v>1131</v>
      </c>
      <c r="F1603" s="1" t="s">
        <v>32</v>
      </c>
      <c r="G1603" s="3">
        <v>15097.5</v>
      </c>
      <c r="H1603" s="58">
        <v>0</v>
      </c>
      <c r="I1603" s="3">
        <v>25</v>
      </c>
      <c r="J1603" s="3">
        <f t="shared" si="363"/>
        <v>433.29825</v>
      </c>
      <c r="K1603" s="55">
        <f t="shared" si="364"/>
        <v>1071.9224999999999</v>
      </c>
      <c r="L1603" s="55">
        <f t="shared" si="365"/>
        <v>173.62125</v>
      </c>
      <c r="M1603" s="3">
        <f t="shared" si="366"/>
        <v>458.964</v>
      </c>
      <c r="N1603" s="55">
        <f t="shared" si="367"/>
        <v>1070.41275</v>
      </c>
      <c r="O1603" s="5">
        <v>0</v>
      </c>
      <c r="P1603" s="3">
        <f t="shared" si="368"/>
        <v>3208.21875</v>
      </c>
      <c r="Q1603" s="3">
        <f t="shared" si="369"/>
        <v>917.26224999999999</v>
      </c>
      <c r="R1603" s="3">
        <f t="shared" si="370"/>
        <v>2315.9564999999998</v>
      </c>
      <c r="S1603" s="57">
        <f t="shared" si="371"/>
        <v>14180.23775</v>
      </c>
      <c r="T1603" s="1">
        <v>111</v>
      </c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</row>
    <row r="1604" spans="1:168" s="2" customFormat="1" ht="15" customHeight="1" x14ac:dyDescent="0.25">
      <c r="A1604" s="167">
        <v>581</v>
      </c>
      <c r="B1604" s="2" t="s">
        <v>1712</v>
      </c>
      <c r="C1604" s="1" t="s">
        <v>30</v>
      </c>
      <c r="D1604" s="1" t="s">
        <v>1087</v>
      </c>
      <c r="E1604" s="1" t="s">
        <v>1131</v>
      </c>
      <c r="F1604" s="1" t="s">
        <v>32</v>
      </c>
      <c r="G1604" s="3">
        <v>15000</v>
      </c>
      <c r="H1604" s="58">
        <v>0</v>
      </c>
      <c r="I1604" s="3">
        <v>25</v>
      </c>
      <c r="J1604" s="3">
        <f t="shared" si="363"/>
        <v>430.5</v>
      </c>
      <c r="K1604" s="55">
        <f t="shared" si="364"/>
        <v>1065</v>
      </c>
      <c r="L1604" s="55">
        <f t="shared" si="365"/>
        <v>172.5</v>
      </c>
      <c r="M1604" s="3">
        <f t="shared" si="366"/>
        <v>456</v>
      </c>
      <c r="N1604" s="55">
        <f t="shared" si="367"/>
        <v>1063.5</v>
      </c>
      <c r="O1604" s="5">
        <v>0</v>
      </c>
      <c r="P1604" s="3">
        <f t="shared" si="368"/>
        <v>3187.5</v>
      </c>
      <c r="Q1604" s="3">
        <f t="shared" si="369"/>
        <v>911.5</v>
      </c>
      <c r="R1604" s="3">
        <f t="shared" si="370"/>
        <v>2301</v>
      </c>
      <c r="S1604" s="57">
        <f t="shared" si="371"/>
        <v>14088.5</v>
      </c>
      <c r="T1604" s="1">
        <v>111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</row>
    <row r="1605" spans="1:168" s="2" customFormat="1" ht="15" customHeight="1" x14ac:dyDescent="0.25">
      <c r="A1605" s="167">
        <v>582</v>
      </c>
      <c r="B1605" s="2" t="s">
        <v>1713</v>
      </c>
      <c r="C1605" s="1" t="s">
        <v>34</v>
      </c>
      <c r="D1605" s="1" t="s">
        <v>1087</v>
      </c>
      <c r="E1605" s="1" t="s">
        <v>1131</v>
      </c>
      <c r="F1605" s="1" t="s">
        <v>32</v>
      </c>
      <c r="G1605" s="3">
        <v>15000</v>
      </c>
      <c r="H1605" s="58">
        <v>0</v>
      </c>
      <c r="I1605" s="3">
        <v>25</v>
      </c>
      <c r="J1605" s="3">
        <f t="shared" si="363"/>
        <v>430.5</v>
      </c>
      <c r="K1605" s="55">
        <f t="shared" si="364"/>
        <v>1065</v>
      </c>
      <c r="L1605" s="55">
        <f t="shared" si="365"/>
        <v>172.5</v>
      </c>
      <c r="M1605" s="3">
        <f t="shared" si="366"/>
        <v>456</v>
      </c>
      <c r="N1605" s="55">
        <f t="shared" si="367"/>
        <v>1063.5</v>
      </c>
      <c r="O1605" s="5">
        <v>0</v>
      </c>
      <c r="P1605" s="3">
        <f t="shared" si="368"/>
        <v>3187.5</v>
      </c>
      <c r="Q1605" s="3">
        <f t="shared" si="369"/>
        <v>911.5</v>
      </c>
      <c r="R1605" s="3">
        <f t="shared" si="370"/>
        <v>2301</v>
      </c>
      <c r="S1605" s="57">
        <f t="shared" si="371"/>
        <v>14088.5</v>
      </c>
      <c r="T1605" s="1">
        <v>111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</row>
    <row r="1606" spans="1:168" s="2" customFormat="1" ht="15" customHeight="1" x14ac:dyDescent="0.25">
      <c r="A1606" s="167">
        <v>583</v>
      </c>
      <c r="B1606" s="2" t="s">
        <v>1714</v>
      </c>
      <c r="C1606" s="1" t="s">
        <v>34</v>
      </c>
      <c r="D1606" s="1" t="s">
        <v>1087</v>
      </c>
      <c r="E1606" s="1" t="s">
        <v>1131</v>
      </c>
      <c r="F1606" s="1" t="s">
        <v>32</v>
      </c>
      <c r="G1606" s="3">
        <v>15000</v>
      </c>
      <c r="H1606" s="58">
        <v>0</v>
      </c>
      <c r="I1606" s="3">
        <v>25</v>
      </c>
      <c r="J1606" s="3">
        <f t="shared" si="363"/>
        <v>430.5</v>
      </c>
      <c r="K1606" s="55">
        <f t="shared" si="364"/>
        <v>1065</v>
      </c>
      <c r="L1606" s="55">
        <f t="shared" si="365"/>
        <v>172.5</v>
      </c>
      <c r="M1606" s="3">
        <f t="shared" si="366"/>
        <v>456</v>
      </c>
      <c r="N1606" s="55">
        <f t="shared" si="367"/>
        <v>1063.5</v>
      </c>
      <c r="O1606" s="5">
        <v>0</v>
      </c>
      <c r="P1606" s="3">
        <f t="shared" si="368"/>
        <v>3187.5</v>
      </c>
      <c r="Q1606" s="3">
        <f t="shared" si="369"/>
        <v>911.5</v>
      </c>
      <c r="R1606" s="3">
        <f t="shared" si="370"/>
        <v>2301</v>
      </c>
      <c r="S1606" s="57">
        <f t="shared" si="371"/>
        <v>14088.5</v>
      </c>
      <c r="T1606" s="1">
        <v>111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</row>
    <row r="1607" spans="1:168" s="2" customFormat="1" ht="15" customHeight="1" x14ac:dyDescent="0.25">
      <c r="A1607" s="167">
        <v>584</v>
      </c>
      <c r="B1607" s="2" t="s">
        <v>1715</v>
      </c>
      <c r="C1607" s="1" t="s">
        <v>34</v>
      </c>
      <c r="D1607" s="1" t="s">
        <v>1087</v>
      </c>
      <c r="E1607" s="1" t="s">
        <v>1131</v>
      </c>
      <c r="F1607" s="1" t="s">
        <v>32</v>
      </c>
      <c r="G1607" s="3">
        <v>15000</v>
      </c>
      <c r="H1607" s="58">
        <v>0</v>
      </c>
      <c r="I1607" s="3">
        <v>25</v>
      </c>
      <c r="J1607" s="3">
        <f t="shared" si="363"/>
        <v>430.5</v>
      </c>
      <c r="K1607" s="55">
        <f t="shared" si="364"/>
        <v>1065</v>
      </c>
      <c r="L1607" s="55">
        <f t="shared" si="365"/>
        <v>172.5</v>
      </c>
      <c r="M1607" s="3">
        <f t="shared" si="366"/>
        <v>456</v>
      </c>
      <c r="N1607" s="55">
        <f t="shared" si="367"/>
        <v>1063.5</v>
      </c>
      <c r="O1607" s="5">
        <v>0</v>
      </c>
      <c r="P1607" s="3">
        <f t="shared" si="368"/>
        <v>3187.5</v>
      </c>
      <c r="Q1607" s="3">
        <f t="shared" si="369"/>
        <v>911.5</v>
      </c>
      <c r="R1607" s="3">
        <f t="shared" si="370"/>
        <v>2301</v>
      </c>
      <c r="S1607" s="57">
        <f t="shared" si="371"/>
        <v>14088.5</v>
      </c>
      <c r="T1607" s="1">
        <v>111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</row>
    <row r="1608" spans="1:168" s="2" customFormat="1" ht="15" customHeight="1" x14ac:dyDescent="0.25">
      <c r="A1608" s="167">
        <v>585</v>
      </c>
      <c r="B1608" s="2" t="s">
        <v>1716</v>
      </c>
      <c r="C1608" s="1" t="s">
        <v>34</v>
      </c>
      <c r="D1608" s="1" t="s">
        <v>1087</v>
      </c>
      <c r="E1608" s="1" t="s">
        <v>1131</v>
      </c>
      <c r="F1608" s="1" t="s">
        <v>32</v>
      </c>
      <c r="G1608" s="3">
        <v>15000</v>
      </c>
      <c r="H1608" s="58">
        <v>0</v>
      </c>
      <c r="I1608" s="3">
        <v>25</v>
      </c>
      <c r="J1608" s="3">
        <f t="shared" si="363"/>
        <v>430.5</v>
      </c>
      <c r="K1608" s="55">
        <f t="shared" si="364"/>
        <v>1065</v>
      </c>
      <c r="L1608" s="55">
        <f t="shared" si="365"/>
        <v>172.5</v>
      </c>
      <c r="M1608" s="3">
        <f t="shared" si="366"/>
        <v>456</v>
      </c>
      <c r="N1608" s="55">
        <f t="shared" si="367"/>
        <v>1063.5</v>
      </c>
      <c r="O1608" s="5">
        <v>0</v>
      </c>
      <c r="P1608" s="3">
        <f t="shared" si="368"/>
        <v>3187.5</v>
      </c>
      <c r="Q1608" s="3">
        <f t="shared" si="369"/>
        <v>911.5</v>
      </c>
      <c r="R1608" s="3">
        <f t="shared" si="370"/>
        <v>2301</v>
      </c>
      <c r="S1608" s="57">
        <f t="shared" si="371"/>
        <v>14088.5</v>
      </c>
      <c r="T1608" s="1">
        <v>111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</row>
    <row r="1609" spans="1:168" s="2" customFormat="1" ht="15" customHeight="1" x14ac:dyDescent="0.25">
      <c r="A1609" s="167">
        <v>586</v>
      </c>
      <c r="B1609" s="2" t="s">
        <v>1717</v>
      </c>
      <c r="C1609" s="1" t="s">
        <v>34</v>
      </c>
      <c r="D1609" s="1" t="s">
        <v>1087</v>
      </c>
      <c r="E1609" s="1" t="s">
        <v>1131</v>
      </c>
      <c r="F1609" s="1" t="s">
        <v>32</v>
      </c>
      <c r="G1609" s="3">
        <v>15000</v>
      </c>
      <c r="H1609" s="58">
        <v>0</v>
      </c>
      <c r="I1609" s="3">
        <v>25</v>
      </c>
      <c r="J1609" s="3">
        <f t="shared" si="363"/>
        <v>430.5</v>
      </c>
      <c r="K1609" s="55">
        <f t="shared" si="364"/>
        <v>1065</v>
      </c>
      <c r="L1609" s="55">
        <f t="shared" si="365"/>
        <v>172.5</v>
      </c>
      <c r="M1609" s="3">
        <f t="shared" si="366"/>
        <v>456</v>
      </c>
      <c r="N1609" s="55">
        <f t="shared" si="367"/>
        <v>1063.5</v>
      </c>
      <c r="O1609" s="5">
        <v>0</v>
      </c>
      <c r="P1609" s="3">
        <f t="shared" si="368"/>
        <v>3187.5</v>
      </c>
      <c r="Q1609" s="3">
        <f t="shared" si="369"/>
        <v>911.5</v>
      </c>
      <c r="R1609" s="3">
        <f t="shared" si="370"/>
        <v>2301</v>
      </c>
      <c r="S1609" s="57">
        <f t="shared" si="371"/>
        <v>14088.5</v>
      </c>
      <c r="T1609" s="1">
        <v>111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</row>
    <row r="1610" spans="1:168" s="2" customFormat="1" ht="15" customHeight="1" x14ac:dyDescent="0.25">
      <c r="A1610" s="167">
        <v>587</v>
      </c>
      <c r="B1610" s="122" t="s">
        <v>1718</v>
      </c>
      <c r="C1610" s="1" t="s">
        <v>34</v>
      </c>
      <c r="D1610" s="1" t="s">
        <v>1087</v>
      </c>
      <c r="E1610" s="1" t="s">
        <v>1131</v>
      </c>
      <c r="F1610" s="1" t="s">
        <v>32</v>
      </c>
      <c r="G1610" s="3">
        <v>15000</v>
      </c>
      <c r="H1610" s="58">
        <v>0</v>
      </c>
      <c r="I1610" s="3">
        <v>25</v>
      </c>
      <c r="J1610" s="3">
        <f t="shared" si="363"/>
        <v>430.5</v>
      </c>
      <c r="K1610" s="55">
        <f t="shared" si="364"/>
        <v>1065</v>
      </c>
      <c r="L1610" s="55">
        <f t="shared" si="365"/>
        <v>172.5</v>
      </c>
      <c r="M1610" s="3">
        <f t="shared" si="366"/>
        <v>456</v>
      </c>
      <c r="N1610" s="55">
        <f t="shared" si="367"/>
        <v>1063.5</v>
      </c>
      <c r="O1610" s="5">
        <v>0</v>
      </c>
      <c r="P1610" s="3">
        <f t="shared" si="368"/>
        <v>3187.5</v>
      </c>
      <c r="Q1610" s="3">
        <f t="shared" si="369"/>
        <v>911.5</v>
      </c>
      <c r="R1610" s="3">
        <f t="shared" si="370"/>
        <v>2301</v>
      </c>
      <c r="S1610" s="57">
        <f t="shared" si="371"/>
        <v>14088.5</v>
      </c>
      <c r="T1610" s="1">
        <v>111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</row>
    <row r="1611" spans="1:168" s="2" customFormat="1" ht="15" customHeight="1" x14ac:dyDescent="0.25">
      <c r="A1611" s="167">
        <v>588</v>
      </c>
      <c r="B1611" s="2" t="s">
        <v>1719</v>
      </c>
      <c r="C1611" s="1" t="s">
        <v>34</v>
      </c>
      <c r="D1611" s="1" t="s">
        <v>1087</v>
      </c>
      <c r="E1611" s="1" t="s">
        <v>1131</v>
      </c>
      <c r="F1611" s="1" t="s">
        <v>32</v>
      </c>
      <c r="G1611" s="3">
        <v>15000</v>
      </c>
      <c r="H1611" s="58">
        <v>0</v>
      </c>
      <c r="I1611" s="3">
        <v>25</v>
      </c>
      <c r="J1611" s="3">
        <f t="shared" si="363"/>
        <v>430.5</v>
      </c>
      <c r="K1611" s="55">
        <f t="shared" si="364"/>
        <v>1065</v>
      </c>
      <c r="L1611" s="55">
        <f t="shared" si="365"/>
        <v>172.5</v>
      </c>
      <c r="M1611" s="3">
        <f t="shared" si="366"/>
        <v>456</v>
      </c>
      <c r="N1611" s="55">
        <f t="shared" si="367"/>
        <v>1063.5</v>
      </c>
      <c r="O1611" s="5">
        <v>0</v>
      </c>
      <c r="P1611" s="3">
        <f t="shared" si="368"/>
        <v>3187.5</v>
      </c>
      <c r="Q1611" s="3">
        <f t="shared" si="369"/>
        <v>911.5</v>
      </c>
      <c r="R1611" s="3">
        <f t="shared" si="370"/>
        <v>2301</v>
      </c>
      <c r="S1611" s="57">
        <f t="shared" si="371"/>
        <v>14088.5</v>
      </c>
      <c r="T1611" s="1">
        <v>111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</row>
    <row r="1612" spans="1:168" s="2" customFormat="1" ht="15" customHeight="1" x14ac:dyDescent="0.25">
      <c r="A1612" s="167">
        <v>589</v>
      </c>
      <c r="B1612" s="2" t="s">
        <v>1720</v>
      </c>
      <c r="C1612" s="1" t="s">
        <v>34</v>
      </c>
      <c r="D1612" s="1" t="s">
        <v>1087</v>
      </c>
      <c r="E1612" s="1" t="s">
        <v>1131</v>
      </c>
      <c r="F1612" s="1" t="s">
        <v>32</v>
      </c>
      <c r="G1612" s="3">
        <v>15000</v>
      </c>
      <c r="H1612" s="58">
        <v>0</v>
      </c>
      <c r="I1612" s="3">
        <v>25</v>
      </c>
      <c r="J1612" s="3">
        <f t="shared" si="363"/>
        <v>430.5</v>
      </c>
      <c r="K1612" s="55">
        <f t="shared" si="364"/>
        <v>1065</v>
      </c>
      <c r="L1612" s="55">
        <f t="shared" si="365"/>
        <v>172.5</v>
      </c>
      <c r="M1612" s="3">
        <f t="shared" si="366"/>
        <v>456</v>
      </c>
      <c r="N1612" s="55">
        <f t="shared" si="367"/>
        <v>1063.5</v>
      </c>
      <c r="O1612" s="5">
        <v>0</v>
      </c>
      <c r="P1612" s="3">
        <f t="shared" si="368"/>
        <v>3187.5</v>
      </c>
      <c r="Q1612" s="3">
        <f t="shared" si="369"/>
        <v>911.5</v>
      </c>
      <c r="R1612" s="3">
        <f t="shared" si="370"/>
        <v>2301</v>
      </c>
      <c r="S1612" s="57">
        <f t="shared" si="371"/>
        <v>14088.5</v>
      </c>
      <c r="T1612" s="1">
        <v>111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</row>
    <row r="1613" spans="1:168" s="2" customFormat="1" ht="15" customHeight="1" x14ac:dyDescent="0.25">
      <c r="A1613" s="167">
        <v>590</v>
      </c>
      <c r="B1613" s="2" t="s">
        <v>1721</v>
      </c>
      <c r="C1613" s="1" t="s">
        <v>34</v>
      </c>
      <c r="D1613" s="1" t="s">
        <v>1087</v>
      </c>
      <c r="E1613" s="1" t="s">
        <v>1131</v>
      </c>
      <c r="F1613" s="1" t="s">
        <v>32</v>
      </c>
      <c r="G1613" s="3">
        <v>15000</v>
      </c>
      <c r="H1613" s="58">
        <v>0</v>
      </c>
      <c r="I1613" s="3">
        <v>25</v>
      </c>
      <c r="J1613" s="3">
        <f t="shared" si="363"/>
        <v>430.5</v>
      </c>
      <c r="K1613" s="55">
        <f t="shared" si="364"/>
        <v>1065</v>
      </c>
      <c r="L1613" s="55">
        <f t="shared" si="365"/>
        <v>172.5</v>
      </c>
      <c r="M1613" s="3">
        <f t="shared" si="366"/>
        <v>456</v>
      </c>
      <c r="N1613" s="55">
        <f t="shared" si="367"/>
        <v>1063.5</v>
      </c>
      <c r="O1613" s="5">
        <v>1350.12</v>
      </c>
      <c r="P1613" s="3">
        <f t="shared" si="368"/>
        <v>3187.5</v>
      </c>
      <c r="Q1613" s="3">
        <f t="shared" si="369"/>
        <v>2261.62</v>
      </c>
      <c r="R1613" s="3">
        <f t="shared" si="370"/>
        <v>2301</v>
      </c>
      <c r="S1613" s="57">
        <f t="shared" si="371"/>
        <v>12738.380000000001</v>
      </c>
      <c r="T1613" s="1">
        <v>111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</row>
    <row r="1614" spans="1:168" s="2" customFormat="1" ht="15" customHeight="1" x14ac:dyDescent="0.25">
      <c r="A1614" s="167">
        <v>591</v>
      </c>
      <c r="B1614" s="2" t="s">
        <v>1722</v>
      </c>
      <c r="C1614" s="1" t="s">
        <v>34</v>
      </c>
      <c r="D1614" s="1" t="s">
        <v>1087</v>
      </c>
      <c r="E1614" s="1" t="s">
        <v>1131</v>
      </c>
      <c r="F1614" s="1" t="s">
        <v>32</v>
      </c>
      <c r="G1614" s="3">
        <v>15000</v>
      </c>
      <c r="H1614" s="58">
        <v>0</v>
      </c>
      <c r="I1614" s="3">
        <v>25</v>
      </c>
      <c r="J1614" s="3">
        <f t="shared" si="363"/>
        <v>430.5</v>
      </c>
      <c r="K1614" s="55">
        <f t="shared" si="364"/>
        <v>1065</v>
      </c>
      <c r="L1614" s="55">
        <f t="shared" si="365"/>
        <v>172.5</v>
      </c>
      <c r="M1614" s="3">
        <f t="shared" si="366"/>
        <v>456</v>
      </c>
      <c r="N1614" s="55">
        <f t="shared" si="367"/>
        <v>1063.5</v>
      </c>
      <c r="O1614" s="5">
        <v>0</v>
      </c>
      <c r="P1614" s="3">
        <f t="shared" si="368"/>
        <v>3187.5</v>
      </c>
      <c r="Q1614" s="3">
        <f t="shared" si="369"/>
        <v>911.5</v>
      </c>
      <c r="R1614" s="3">
        <f t="shared" si="370"/>
        <v>2301</v>
      </c>
      <c r="S1614" s="57">
        <f t="shared" si="371"/>
        <v>14088.5</v>
      </c>
      <c r="T1614" s="1">
        <v>111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</row>
    <row r="1615" spans="1:168" s="2" customFormat="1" ht="15" customHeight="1" x14ac:dyDescent="0.25">
      <c r="A1615" s="167">
        <v>592</v>
      </c>
      <c r="B1615" s="2" t="s">
        <v>1723</v>
      </c>
      <c r="C1615" s="1" t="s">
        <v>34</v>
      </c>
      <c r="D1615" s="1" t="s">
        <v>1087</v>
      </c>
      <c r="E1615" s="1" t="s">
        <v>1131</v>
      </c>
      <c r="F1615" s="1" t="s">
        <v>32</v>
      </c>
      <c r="G1615" s="3">
        <v>15000</v>
      </c>
      <c r="H1615" s="58">
        <v>0</v>
      </c>
      <c r="I1615" s="3">
        <v>25</v>
      </c>
      <c r="J1615" s="3">
        <f t="shared" si="363"/>
        <v>430.5</v>
      </c>
      <c r="K1615" s="55">
        <f t="shared" si="364"/>
        <v>1065</v>
      </c>
      <c r="L1615" s="55">
        <f t="shared" si="365"/>
        <v>172.5</v>
      </c>
      <c r="M1615" s="3">
        <f t="shared" si="366"/>
        <v>456</v>
      </c>
      <c r="N1615" s="55">
        <f t="shared" si="367"/>
        <v>1063.5</v>
      </c>
      <c r="O1615" s="5">
        <v>0</v>
      </c>
      <c r="P1615" s="3">
        <f t="shared" si="368"/>
        <v>3187.5</v>
      </c>
      <c r="Q1615" s="3">
        <f t="shared" si="369"/>
        <v>911.5</v>
      </c>
      <c r="R1615" s="3">
        <f t="shared" si="370"/>
        <v>2301</v>
      </c>
      <c r="S1615" s="57">
        <f t="shared" si="371"/>
        <v>14088.5</v>
      </c>
      <c r="T1615" s="1">
        <v>111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</row>
    <row r="1616" spans="1:168" s="2" customFormat="1" ht="15" customHeight="1" x14ac:dyDescent="0.25">
      <c r="A1616" s="167">
        <v>593</v>
      </c>
      <c r="B1616" s="2" t="s">
        <v>1724</v>
      </c>
      <c r="C1616" s="1" t="s">
        <v>34</v>
      </c>
      <c r="D1616" s="1" t="s">
        <v>1087</v>
      </c>
      <c r="E1616" s="1" t="s">
        <v>1131</v>
      </c>
      <c r="F1616" s="1" t="s">
        <v>32</v>
      </c>
      <c r="G1616" s="3">
        <v>15000</v>
      </c>
      <c r="H1616" s="58">
        <v>0</v>
      </c>
      <c r="I1616" s="3">
        <v>25</v>
      </c>
      <c r="J1616" s="3">
        <f t="shared" si="363"/>
        <v>430.5</v>
      </c>
      <c r="K1616" s="55">
        <f t="shared" si="364"/>
        <v>1065</v>
      </c>
      <c r="L1616" s="55">
        <f t="shared" si="365"/>
        <v>172.5</v>
      </c>
      <c r="M1616" s="3">
        <f t="shared" si="366"/>
        <v>456</v>
      </c>
      <c r="N1616" s="55">
        <f t="shared" si="367"/>
        <v>1063.5</v>
      </c>
      <c r="O1616" s="5">
        <v>0</v>
      </c>
      <c r="P1616" s="3">
        <f t="shared" si="368"/>
        <v>3187.5</v>
      </c>
      <c r="Q1616" s="3">
        <f t="shared" si="369"/>
        <v>911.5</v>
      </c>
      <c r="R1616" s="3">
        <f t="shared" si="370"/>
        <v>2301</v>
      </c>
      <c r="S1616" s="57">
        <f t="shared" si="371"/>
        <v>14088.5</v>
      </c>
      <c r="T1616" s="1">
        <v>111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</row>
    <row r="1617" spans="1:168" s="2" customFormat="1" ht="15" customHeight="1" x14ac:dyDescent="0.25">
      <c r="A1617" s="167">
        <v>594</v>
      </c>
      <c r="B1617" s="2" t="s">
        <v>1725</v>
      </c>
      <c r="C1617" s="1" t="s">
        <v>34</v>
      </c>
      <c r="D1617" s="1" t="s">
        <v>1087</v>
      </c>
      <c r="E1617" s="1" t="s">
        <v>1131</v>
      </c>
      <c r="F1617" s="1" t="s">
        <v>32</v>
      </c>
      <c r="G1617" s="3">
        <v>15000</v>
      </c>
      <c r="H1617" s="58">
        <v>0</v>
      </c>
      <c r="I1617" s="3">
        <v>25</v>
      </c>
      <c r="J1617" s="3">
        <f t="shared" si="363"/>
        <v>430.5</v>
      </c>
      <c r="K1617" s="55">
        <f t="shared" si="364"/>
        <v>1065</v>
      </c>
      <c r="L1617" s="55">
        <f t="shared" si="365"/>
        <v>172.5</v>
      </c>
      <c r="M1617" s="3">
        <f t="shared" si="366"/>
        <v>456</v>
      </c>
      <c r="N1617" s="55">
        <f t="shared" si="367"/>
        <v>1063.5</v>
      </c>
      <c r="O1617" s="5">
        <v>0</v>
      </c>
      <c r="P1617" s="3">
        <f t="shared" si="368"/>
        <v>3187.5</v>
      </c>
      <c r="Q1617" s="3">
        <f t="shared" si="369"/>
        <v>911.5</v>
      </c>
      <c r="R1617" s="3">
        <f t="shared" si="370"/>
        <v>2301</v>
      </c>
      <c r="S1617" s="57">
        <f t="shared" si="371"/>
        <v>14088.5</v>
      </c>
      <c r="T1617" s="1">
        <v>111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</row>
    <row r="1618" spans="1:168" s="2" customFormat="1" ht="15" customHeight="1" x14ac:dyDescent="0.25">
      <c r="A1618" s="167">
        <v>595</v>
      </c>
      <c r="B1618" s="2" t="s">
        <v>1726</v>
      </c>
      <c r="C1618" s="1" t="s">
        <v>34</v>
      </c>
      <c r="D1618" s="1" t="s">
        <v>1087</v>
      </c>
      <c r="E1618" s="1" t="s">
        <v>1131</v>
      </c>
      <c r="F1618" s="1" t="s">
        <v>32</v>
      </c>
      <c r="G1618" s="3">
        <v>15000</v>
      </c>
      <c r="H1618" s="58">
        <v>0</v>
      </c>
      <c r="I1618" s="3">
        <v>25</v>
      </c>
      <c r="J1618" s="3">
        <f t="shared" si="363"/>
        <v>430.5</v>
      </c>
      <c r="K1618" s="55">
        <f t="shared" si="364"/>
        <v>1065</v>
      </c>
      <c r="L1618" s="55">
        <f t="shared" si="365"/>
        <v>172.5</v>
      </c>
      <c r="M1618" s="3">
        <f t="shared" si="366"/>
        <v>456</v>
      </c>
      <c r="N1618" s="55">
        <f t="shared" si="367"/>
        <v>1063.5</v>
      </c>
      <c r="O1618" s="5">
        <v>0</v>
      </c>
      <c r="P1618" s="3">
        <f t="shared" si="368"/>
        <v>3187.5</v>
      </c>
      <c r="Q1618" s="3">
        <f t="shared" si="369"/>
        <v>911.5</v>
      </c>
      <c r="R1618" s="3">
        <f t="shared" si="370"/>
        <v>2301</v>
      </c>
      <c r="S1618" s="57">
        <f t="shared" si="371"/>
        <v>14088.5</v>
      </c>
      <c r="T1618" s="1">
        <v>111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</row>
    <row r="1619" spans="1:168" s="2" customFormat="1" ht="15" customHeight="1" x14ac:dyDescent="0.25">
      <c r="A1619" s="167">
        <v>596</v>
      </c>
      <c r="B1619" s="2" t="s">
        <v>1727</v>
      </c>
      <c r="C1619" s="1" t="s">
        <v>34</v>
      </c>
      <c r="D1619" s="1" t="s">
        <v>1087</v>
      </c>
      <c r="E1619" s="1" t="s">
        <v>1131</v>
      </c>
      <c r="F1619" s="1" t="s">
        <v>32</v>
      </c>
      <c r="G1619" s="3">
        <v>15000</v>
      </c>
      <c r="H1619" s="58">
        <v>0</v>
      </c>
      <c r="I1619" s="3">
        <v>25</v>
      </c>
      <c r="J1619" s="3">
        <f t="shared" si="363"/>
        <v>430.5</v>
      </c>
      <c r="K1619" s="55">
        <f t="shared" si="364"/>
        <v>1065</v>
      </c>
      <c r="L1619" s="55">
        <f t="shared" si="365"/>
        <v>172.5</v>
      </c>
      <c r="M1619" s="3">
        <f t="shared" si="366"/>
        <v>456</v>
      </c>
      <c r="N1619" s="55">
        <f t="shared" si="367"/>
        <v>1063.5</v>
      </c>
      <c r="O1619" s="5">
        <v>0</v>
      </c>
      <c r="P1619" s="3">
        <f t="shared" si="368"/>
        <v>3187.5</v>
      </c>
      <c r="Q1619" s="3">
        <f t="shared" si="369"/>
        <v>911.5</v>
      </c>
      <c r="R1619" s="3">
        <f t="shared" si="370"/>
        <v>2301</v>
      </c>
      <c r="S1619" s="57">
        <f t="shared" si="371"/>
        <v>14088.5</v>
      </c>
      <c r="T1619" s="1">
        <v>111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</row>
    <row r="1620" spans="1:168" s="2" customFormat="1" ht="15" customHeight="1" x14ac:dyDescent="0.25">
      <c r="A1620" s="167">
        <v>597</v>
      </c>
      <c r="B1620" s="122" t="s">
        <v>1728</v>
      </c>
      <c r="C1620" s="1" t="s">
        <v>34</v>
      </c>
      <c r="D1620" s="1" t="s">
        <v>1087</v>
      </c>
      <c r="E1620" s="1" t="s">
        <v>1131</v>
      </c>
      <c r="F1620" s="1" t="s">
        <v>32</v>
      </c>
      <c r="G1620" s="3">
        <v>15000</v>
      </c>
      <c r="H1620" s="58">
        <v>0</v>
      </c>
      <c r="I1620" s="3">
        <v>25</v>
      </c>
      <c r="J1620" s="3">
        <f t="shared" si="363"/>
        <v>430.5</v>
      </c>
      <c r="K1620" s="55">
        <f t="shared" si="364"/>
        <v>1065</v>
      </c>
      <c r="L1620" s="55">
        <f t="shared" si="365"/>
        <v>172.5</v>
      </c>
      <c r="M1620" s="3">
        <f t="shared" si="366"/>
        <v>456</v>
      </c>
      <c r="N1620" s="55">
        <f t="shared" si="367"/>
        <v>1063.5</v>
      </c>
      <c r="O1620" s="5">
        <v>0</v>
      </c>
      <c r="P1620" s="3">
        <f t="shared" si="368"/>
        <v>3187.5</v>
      </c>
      <c r="Q1620" s="3">
        <f t="shared" si="369"/>
        <v>911.5</v>
      </c>
      <c r="R1620" s="3">
        <f t="shared" si="370"/>
        <v>2301</v>
      </c>
      <c r="S1620" s="57">
        <f t="shared" si="371"/>
        <v>14088.5</v>
      </c>
      <c r="T1620" s="1">
        <v>111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</row>
    <row r="1621" spans="1:168" s="2" customFormat="1" ht="15" customHeight="1" x14ac:dyDescent="0.25">
      <c r="A1621" s="167">
        <v>598</v>
      </c>
      <c r="B1621" s="2" t="s">
        <v>1729</v>
      </c>
      <c r="C1621" s="1" t="s">
        <v>34</v>
      </c>
      <c r="D1621" s="1" t="s">
        <v>1087</v>
      </c>
      <c r="E1621" s="1" t="s">
        <v>1131</v>
      </c>
      <c r="F1621" s="1" t="s">
        <v>32</v>
      </c>
      <c r="G1621" s="3">
        <v>15000</v>
      </c>
      <c r="H1621" s="58">
        <v>0</v>
      </c>
      <c r="I1621" s="3">
        <v>25</v>
      </c>
      <c r="J1621" s="3">
        <f t="shared" si="363"/>
        <v>430.5</v>
      </c>
      <c r="K1621" s="55">
        <f t="shared" si="364"/>
        <v>1065</v>
      </c>
      <c r="L1621" s="55">
        <f t="shared" si="365"/>
        <v>172.5</v>
      </c>
      <c r="M1621" s="3">
        <f t="shared" si="366"/>
        <v>456</v>
      </c>
      <c r="N1621" s="55">
        <f t="shared" si="367"/>
        <v>1063.5</v>
      </c>
      <c r="O1621" s="5">
        <v>0</v>
      </c>
      <c r="P1621" s="3">
        <f t="shared" si="368"/>
        <v>3187.5</v>
      </c>
      <c r="Q1621" s="3">
        <f t="shared" si="369"/>
        <v>911.5</v>
      </c>
      <c r="R1621" s="3">
        <f t="shared" si="370"/>
        <v>2301</v>
      </c>
      <c r="S1621" s="57">
        <f t="shared" si="371"/>
        <v>14088.5</v>
      </c>
      <c r="T1621" s="1">
        <v>111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</row>
    <row r="1622" spans="1:168" s="2" customFormat="1" ht="15" customHeight="1" x14ac:dyDescent="0.25">
      <c r="A1622" s="167">
        <v>599</v>
      </c>
      <c r="B1622" s="2" t="s">
        <v>1730</v>
      </c>
      <c r="C1622" s="1" t="s">
        <v>34</v>
      </c>
      <c r="D1622" s="1" t="s">
        <v>1087</v>
      </c>
      <c r="E1622" s="1" t="s">
        <v>1131</v>
      </c>
      <c r="F1622" s="1" t="s">
        <v>32</v>
      </c>
      <c r="G1622" s="3">
        <v>15000</v>
      </c>
      <c r="H1622" s="58">
        <v>0</v>
      </c>
      <c r="I1622" s="3">
        <v>25</v>
      </c>
      <c r="J1622" s="3">
        <f t="shared" si="363"/>
        <v>430.5</v>
      </c>
      <c r="K1622" s="55">
        <f t="shared" si="364"/>
        <v>1065</v>
      </c>
      <c r="L1622" s="55">
        <f t="shared" si="365"/>
        <v>172.5</v>
      </c>
      <c r="M1622" s="3">
        <f t="shared" si="366"/>
        <v>456</v>
      </c>
      <c r="N1622" s="55">
        <f t="shared" si="367"/>
        <v>1063.5</v>
      </c>
      <c r="O1622" s="5">
        <v>0</v>
      </c>
      <c r="P1622" s="3">
        <f t="shared" si="368"/>
        <v>3187.5</v>
      </c>
      <c r="Q1622" s="3">
        <f t="shared" si="369"/>
        <v>911.5</v>
      </c>
      <c r="R1622" s="3">
        <f t="shared" si="370"/>
        <v>2301</v>
      </c>
      <c r="S1622" s="57">
        <f t="shared" si="371"/>
        <v>14088.5</v>
      </c>
      <c r="T1622" s="1">
        <v>111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</row>
    <row r="1623" spans="1:168" s="2" customFormat="1" ht="15" customHeight="1" x14ac:dyDescent="0.25">
      <c r="A1623" s="167">
        <v>600</v>
      </c>
      <c r="B1623" s="122" t="s">
        <v>1731</v>
      </c>
      <c r="C1623" s="1" t="s">
        <v>34</v>
      </c>
      <c r="D1623" s="1" t="s">
        <v>1087</v>
      </c>
      <c r="E1623" s="1" t="s">
        <v>1131</v>
      </c>
      <c r="F1623" s="1" t="s">
        <v>32</v>
      </c>
      <c r="G1623" s="3">
        <v>15000</v>
      </c>
      <c r="H1623" s="58">
        <v>0</v>
      </c>
      <c r="I1623" s="3">
        <v>25</v>
      </c>
      <c r="J1623" s="3">
        <f t="shared" ref="J1623:J1686" si="372">+G1623*2.87%</f>
        <v>430.5</v>
      </c>
      <c r="K1623" s="55">
        <f t="shared" ref="K1623:K1686" si="373">+G1623*7.1%</f>
        <v>1065</v>
      </c>
      <c r="L1623" s="55">
        <f t="shared" ref="L1623:L1686" si="374">+G1623*1.15%</f>
        <v>172.5</v>
      </c>
      <c r="M1623" s="3">
        <f t="shared" ref="M1623:M1686" si="375">+G1623*3.04%</f>
        <v>456</v>
      </c>
      <c r="N1623" s="55">
        <f t="shared" ref="N1623:N1686" si="376">+G1623*7.09%</f>
        <v>1063.5</v>
      </c>
      <c r="O1623" s="5">
        <v>0</v>
      </c>
      <c r="P1623" s="3">
        <f t="shared" ref="P1623:P1686" si="377">SUM(J1623:N1623)</f>
        <v>3187.5</v>
      </c>
      <c r="Q1623" s="3">
        <f t="shared" ref="Q1623:Q1686" si="378">H1623+I1623+J1623+M1623+O1623</f>
        <v>911.5</v>
      </c>
      <c r="R1623" s="3">
        <f t="shared" ref="R1623:R1686" si="379">+K1623+L1623+N1623</f>
        <v>2301</v>
      </c>
      <c r="S1623" s="57">
        <f t="shared" ref="S1623:S1686" si="380">+G1623-Q1623</f>
        <v>14088.5</v>
      </c>
      <c r="T1623" s="1">
        <v>111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</row>
    <row r="1624" spans="1:168" s="2" customFormat="1" ht="15" customHeight="1" x14ac:dyDescent="0.25">
      <c r="A1624" s="167">
        <v>601</v>
      </c>
      <c r="B1624" s="122" t="s">
        <v>1732</v>
      </c>
      <c r="C1624" s="1" t="s">
        <v>34</v>
      </c>
      <c r="D1624" s="1" t="s">
        <v>1087</v>
      </c>
      <c r="E1624" s="1" t="s">
        <v>1131</v>
      </c>
      <c r="F1624" s="1" t="s">
        <v>32</v>
      </c>
      <c r="G1624" s="3">
        <v>15000</v>
      </c>
      <c r="H1624" s="58">
        <v>0</v>
      </c>
      <c r="I1624" s="3">
        <v>25</v>
      </c>
      <c r="J1624" s="3">
        <f t="shared" si="372"/>
        <v>430.5</v>
      </c>
      <c r="K1624" s="55">
        <f t="shared" si="373"/>
        <v>1065</v>
      </c>
      <c r="L1624" s="55">
        <f t="shared" si="374"/>
        <v>172.5</v>
      </c>
      <c r="M1624" s="3">
        <f t="shared" si="375"/>
        <v>456</v>
      </c>
      <c r="N1624" s="55">
        <f t="shared" si="376"/>
        <v>1063.5</v>
      </c>
      <c r="O1624" s="5">
        <v>0</v>
      </c>
      <c r="P1624" s="3">
        <f t="shared" si="377"/>
        <v>3187.5</v>
      </c>
      <c r="Q1624" s="3">
        <f t="shared" si="378"/>
        <v>911.5</v>
      </c>
      <c r="R1624" s="3">
        <f t="shared" si="379"/>
        <v>2301</v>
      </c>
      <c r="S1624" s="57">
        <f t="shared" si="380"/>
        <v>14088.5</v>
      </c>
      <c r="T1624" s="1">
        <v>111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</row>
    <row r="1625" spans="1:168" s="2" customFormat="1" ht="15" customHeight="1" x14ac:dyDescent="0.25">
      <c r="A1625" s="167">
        <v>602</v>
      </c>
      <c r="B1625" s="122" t="s">
        <v>1733</v>
      </c>
      <c r="C1625" s="1" t="s">
        <v>34</v>
      </c>
      <c r="D1625" s="1" t="s">
        <v>1087</v>
      </c>
      <c r="E1625" s="1" t="s">
        <v>1131</v>
      </c>
      <c r="F1625" s="1" t="s">
        <v>32</v>
      </c>
      <c r="G1625" s="3">
        <v>15000</v>
      </c>
      <c r="H1625" s="58">
        <v>0</v>
      </c>
      <c r="I1625" s="3">
        <v>25</v>
      </c>
      <c r="J1625" s="3">
        <f t="shared" si="372"/>
        <v>430.5</v>
      </c>
      <c r="K1625" s="55">
        <f t="shared" si="373"/>
        <v>1065</v>
      </c>
      <c r="L1625" s="55">
        <f t="shared" si="374"/>
        <v>172.5</v>
      </c>
      <c r="M1625" s="3">
        <f t="shared" si="375"/>
        <v>456</v>
      </c>
      <c r="N1625" s="55">
        <f t="shared" si="376"/>
        <v>1063.5</v>
      </c>
      <c r="O1625" s="5">
        <v>0</v>
      </c>
      <c r="P1625" s="3">
        <f t="shared" si="377"/>
        <v>3187.5</v>
      </c>
      <c r="Q1625" s="3">
        <f t="shared" si="378"/>
        <v>911.5</v>
      </c>
      <c r="R1625" s="3">
        <f t="shared" si="379"/>
        <v>2301</v>
      </c>
      <c r="S1625" s="57">
        <f t="shared" si="380"/>
        <v>14088.5</v>
      </c>
      <c r="T1625" s="1">
        <v>111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</row>
    <row r="1626" spans="1:168" s="2" customFormat="1" ht="15" customHeight="1" x14ac:dyDescent="0.25">
      <c r="A1626" s="167">
        <v>603</v>
      </c>
      <c r="B1626" s="2" t="s">
        <v>1734</v>
      </c>
      <c r="C1626" s="1" t="s">
        <v>34</v>
      </c>
      <c r="D1626" s="1" t="s">
        <v>1087</v>
      </c>
      <c r="E1626" s="1" t="s">
        <v>1131</v>
      </c>
      <c r="F1626" s="1" t="s">
        <v>32</v>
      </c>
      <c r="G1626" s="3">
        <v>15000</v>
      </c>
      <c r="H1626" s="58">
        <v>0</v>
      </c>
      <c r="I1626" s="3">
        <v>25</v>
      </c>
      <c r="J1626" s="3">
        <f t="shared" si="372"/>
        <v>430.5</v>
      </c>
      <c r="K1626" s="55">
        <f t="shared" si="373"/>
        <v>1065</v>
      </c>
      <c r="L1626" s="55">
        <f t="shared" si="374"/>
        <v>172.5</v>
      </c>
      <c r="M1626" s="3">
        <f t="shared" si="375"/>
        <v>456</v>
      </c>
      <c r="N1626" s="55">
        <f t="shared" si="376"/>
        <v>1063.5</v>
      </c>
      <c r="O1626" s="5">
        <v>0</v>
      </c>
      <c r="P1626" s="3">
        <f t="shared" si="377"/>
        <v>3187.5</v>
      </c>
      <c r="Q1626" s="3">
        <f t="shared" si="378"/>
        <v>911.5</v>
      </c>
      <c r="R1626" s="3">
        <f t="shared" si="379"/>
        <v>2301</v>
      </c>
      <c r="S1626" s="57">
        <f t="shared" si="380"/>
        <v>14088.5</v>
      </c>
      <c r="T1626" s="1">
        <v>111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</row>
    <row r="1627" spans="1:168" s="2" customFormat="1" ht="15" customHeight="1" x14ac:dyDescent="0.25">
      <c r="A1627" s="167">
        <v>604</v>
      </c>
      <c r="B1627" s="2" t="s">
        <v>1735</v>
      </c>
      <c r="C1627" s="1" t="s">
        <v>34</v>
      </c>
      <c r="D1627" s="1" t="s">
        <v>1087</v>
      </c>
      <c r="E1627" s="1" t="s">
        <v>1131</v>
      </c>
      <c r="F1627" s="1" t="s">
        <v>32</v>
      </c>
      <c r="G1627" s="3">
        <v>15000</v>
      </c>
      <c r="H1627" s="58">
        <v>0</v>
      </c>
      <c r="I1627" s="3">
        <v>25</v>
      </c>
      <c r="J1627" s="3">
        <f t="shared" si="372"/>
        <v>430.5</v>
      </c>
      <c r="K1627" s="55">
        <f t="shared" si="373"/>
        <v>1065</v>
      </c>
      <c r="L1627" s="55">
        <f t="shared" si="374"/>
        <v>172.5</v>
      </c>
      <c r="M1627" s="3">
        <f t="shared" si="375"/>
        <v>456</v>
      </c>
      <c r="N1627" s="55">
        <f t="shared" si="376"/>
        <v>1063.5</v>
      </c>
      <c r="O1627" s="5">
        <v>0</v>
      </c>
      <c r="P1627" s="3">
        <f t="shared" si="377"/>
        <v>3187.5</v>
      </c>
      <c r="Q1627" s="3">
        <f t="shared" si="378"/>
        <v>911.5</v>
      </c>
      <c r="R1627" s="3">
        <f t="shared" si="379"/>
        <v>2301</v>
      </c>
      <c r="S1627" s="57">
        <f t="shared" si="380"/>
        <v>14088.5</v>
      </c>
      <c r="T1627" s="1">
        <v>111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</row>
    <row r="1628" spans="1:168" s="2" customFormat="1" ht="15" customHeight="1" x14ac:dyDescent="0.25">
      <c r="A1628" s="167">
        <v>605</v>
      </c>
      <c r="B1628" s="2" t="s">
        <v>1736</v>
      </c>
      <c r="C1628" s="1" t="s">
        <v>34</v>
      </c>
      <c r="D1628" s="1" t="s">
        <v>1087</v>
      </c>
      <c r="E1628" s="1" t="s">
        <v>1131</v>
      </c>
      <c r="F1628" s="1" t="s">
        <v>32</v>
      </c>
      <c r="G1628" s="3">
        <v>15000</v>
      </c>
      <c r="H1628" s="58">
        <v>0</v>
      </c>
      <c r="I1628" s="3">
        <v>25</v>
      </c>
      <c r="J1628" s="3">
        <f t="shared" si="372"/>
        <v>430.5</v>
      </c>
      <c r="K1628" s="55">
        <f t="shared" si="373"/>
        <v>1065</v>
      </c>
      <c r="L1628" s="55">
        <f t="shared" si="374"/>
        <v>172.5</v>
      </c>
      <c r="M1628" s="3">
        <f t="shared" si="375"/>
        <v>456</v>
      </c>
      <c r="N1628" s="55">
        <f t="shared" si="376"/>
        <v>1063.5</v>
      </c>
      <c r="O1628" s="5">
        <v>0</v>
      </c>
      <c r="P1628" s="3">
        <f t="shared" si="377"/>
        <v>3187.5</v>
      </c>
      <c r="Q1628" s="3">
        <f t="shared" si="378"/>
        <v>911.5</v>
      </c>
      <c r="R1628" s="3">
        <f t="shared" si="379"/>
        <v>2301</v>
      </c>
      <c r="S1628" s="57">
        <f t="shared" si="380"/>
        <v>14088.5</v>
      </c>
      <c r="T1628" s="1">
        <v>111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</row>
    <row r="1629" spans="1:168" s="2" customFormat="1" ht="15" customHeight="1" x14ac:dyDescent="0.25">
      <c r="A1629" s="167">
        <v>606</v>
      </c>
      <c r="B1629" s="2" t="s">
        <v>1737</v>
      </c>
      <c r="C1629" s="1" t="s">
        <v>34</v>
      </c>
      <c r="D1629" s="1" t="s">
        <v>1087</v>
      </c>
      <c r="E1629" s="1" t="s">
        <v>1131</v>
      </c>
      <c r="F1629" s="1" t="s">
        <v>32</v>
      </c>
      <c r="G1629" s="3">
        <v>15000</v>
      </c>
      <c r="H1629" s="58">
        <v>0</v>
      </c>
      <c r="I1629" s="3">
        <v>25</v>
      </c>
      <c r="J1629" s="3">
        <f t="shared" si="372"/>
        <v>430.5</v>
      </c>
      <c r="K1629" s="55">
        <f t="shared" si="373"/>
        <v>1065</v>
      </c>
      <c r="L1629" s="55">
        <f t="shared" si="374"/>
        <v>172.5</v>
      </c>
      <c r="M1629" s="3">
        <f t="shared" si="375"/>
        <v>456</v>
      </c>
      <c r="N1629" s="55">
        <f t="shared" si="376"/>
        <v>1063.5</v>
      </c>
      <c r="O1629" s="5">
        <v>0</v>
      </c>
      <c r="P1629" s="3">
        <f t="shared" si="377"/>
        <v>3187.5</v>
      </c>
      <c r="Q1629" s="3">
        <f t="shared" si="378"/>
        <v>911.5</v>
      </c>
      <c r="R1629" s="3">
        <f t="shared" si="379"/>
        <v>2301</v>
      </c>
      <c r="S1629" s="57">
        <f t="shared" si="380"/>
        <v>14088.5</v>
      </c>
      <c r="T1629" s="1">
        <v>111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</row>
    <row r="1630" spans="1:168" s="2" customFormat="1" ht="15" customHeight="1" x14ac:dyDescent="0.25">
      <c r="A1630" s="167">
        <v>607</v>
      </c>
      <c r="B1630" s="2" t="s">
        <v>1738</v>
      </c>
      <c r="C1630" s="1" t="s">
        <v>34</v>
      </c>
      <c r="D1630" s="1" t="s">
        <v>1087</v>
      </c>
      <c r="E1630" s="1" t="s">
        <v>1131</v>
      </c>
      <c r="F1630" s="1" t="s">
        <v>32</v>
      </c>
      <c r="G1630" s="3">
        <v>15000</v>
      </c>
      <c r="H1630" s="58">
        <v>0</v>
      </c>
      <c r="I1630" s="3">
        <v>25</v>
      </c>
      <c r="J1630" s="3">
        <f t="shared" si="372"/>
        <v>430.5</v>
      </c>
      <c r="K1630" s="55">
        <f t="shared" si="373"/>
        <v>1065</v>
      </c>
      <c r="L1630" s="55">
        <f t="shared" si="374"/>
        <v>172.5</v>
      </c>
      <c r="M1630" s="3">
        <f t="shared" si="375"/>
        <v>456</v>
      </c>
      <c r="N1630" s="55">
        <f t="shared" si="376"/>
        <v>1063.5</v>
      </c>
      <c r="O1630" s="5">
        <v>0</v>
      </c>
      <c r="P1630" s="3">
        <f t="shared" si="377"/>
        <v>3187.5</v>
      </c>
      <c r="Q1630" s="3">
        <f t="shared" si="378"/>
        <v>911.5</v>
      </c>
      <c r="R1630" s="3">
        <f t="shared" si="379"/>
        <v>2301</v>
      </c>
      <c r="S1630" s="57">
        <f t="shared" si="380"/>
        <v>14088.5</v>
      </c>
      <c r="T1630" s="1">
        <v>111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</row>
    <row r="1631" spans="1:168" s="2" customFormat="1" ht="15" customHeight="1" x14ac:dyDescent="0.25">
      <c r="A1631" s="167">
        <v>608</v>
      </c>
      <c r="B1631" s="2" t="s">
        <v>1739</v>
      </c>
      <c r="C1631" s="1" t="s">
        <v>30</v>
      </c>
      <c r="D1631" s="1" t="s">
        <v>1087</v>
      </c>
      <c r="E1631" s="1" t="s">
        <v>1131</v>
      </c>
      <c r="F1631" s="1" t="s">
        <v>32</v>
      </c>
      <c r="G1631" s="3">
        <v>15000</v>
      </c>
      <c r="H1631" s="58">
        <v>0</v>
      </c>
      <c r="I1631" s="3">
        <v>25</v>
      </c>
      <c r="J1631" s="3">
        <f t="shared" si="372"/>
        <v>430.5</v>
      </c>
      <c r="K1631" s="55">
        <f t="shared" si="373"/>
        <v>1065</v>
      </c>
      <c r="L1631" s="55">
        <f t="shared" si="374"/>
        <v>172.5</v>
      </c>
      <c r="M1631" s="3">
        <f t="shared" si="375"/>
        <v>456</v>
      </c>
      <c r="N1631" s="55">
        <f t="shared" si="376"/>
        <v>1063.5</v>
      </c>
      <c r="O1631" s="5">
        <v>0</v>
      </c>
      <c r="P1631" s="3">
        <f t="shared" si="377"/>
        <v>3187.5</v>
      </c>
      <c r="Q1631" s="3">
        <f t="shared" si="378"/>
        <v>911.5</v>
      </c>
      <c r="R1631" s="3">
        <f t="shared" si="379"/>
        <v>2301</v>
      </c>
      <c r="S1631" s="57">
        <f t="shared" si="380"/>
        <v>14088.5</v>
      </c>
      <c r="T1631" s="1">
        <v>111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</row>
    <row r="1632" spans="1:168" s="2" customFormat="1" ht="15" customHeight="1" x14ac:dyDescent="0.25">
      <c r="A1632" s="167">
        <v>609</v>
      </c>
      <c r="B1632" s="122" t="s">
        <v>1740</v>
      </c>
      <c r="C1632" s="1" t="s">
        <v>30</v>
      </c>
      <c r="D1632" s="1" t="s">
        <v>1087</v>
      </c>
      <c r="E1632" s="1" t="s">
        <v>1131</v>
      </c>
      <c r="F1632" s="1" t="s">
        <v>32</v>
      </c>
      <c r="G1632" s="3">
        <v>15000</v>
      </c>
      <c r="H1632" s="58">
        <v>0</v>
      </c>
      <c r="I1632" s="3">
        <v>25</v>
      </c>
      <c r="J1632" s="3">
        <f t="shared" si="372"/>
        <v>430.5</v>
      </c>
      <c r="K1632" s="55">
        <f t="shared" si="373"/>
        <v>1065</v>
      </c>
      <c r="L1632" s="55">
        <f t="shared" si="374"/>
        <v>172.5</v>
      </c>
      <c r="M1632" s="3">
        <f t="shared" si="375"/>
        <v>456</v>
      </c>
      <c r="N1632" s="55">
        <f t="shared" si="376"/>
        <v>1063.5</v>
      </c>
      <c r="O1632" s="5">
        <v>0</v>
      </c>
      <c r="P1632" s="3">
        <f t="shared" si="377"/>
        <v>3187.5</v>
      </c>
      <c r="Q1632" s="3">
        <f t="shared" si="378"/>
        <v>911.5</v>
      </c>
      <c r="R1632" s="3">
        <f t="shared" si="379"/>
        <v>2301</v>
      </c>
      <c r="S1632" s="57">
        <f t="shared" si="380"/>
        <v>14088.5</v>
      </c>
      <c r="T1632" s="1">
        <v>111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</row>
    <row r="1633" spans="1:168" s="2" customFormat="1" ht="15" customHeight="1" x14ac:dyDescent="0.25">
      <c r="A1633" s="167">
        <v>610</v>
      </c>
      <c r="B1633" s="2" t="s">
        <v>1741</v>
      </c>
      <c r="C1633" s="1" t="s">
        <v>34</v>
      </c>
      <c r="D1633" s="1" t="s">
        <v>1087</v>
      </c>
      <c r="E1633" s="1" t="s">
        <v>1131</v>
      </c>
      <c r="F1633" s="1" t="s">
        <v>32</v>
      </c>
      <c r="G1633" s="3">
        <v>15000</v>
      </c>
      <c r="H1633" s="58">
        <v>0</v>
      </c>
      <c r="I1633" s="3">
        <v>25</v>
      </c>
      <c r="J1633" s="3">
        <f t="shared" si="372"/>
        <v>430.5</v>
      </c>
      <c r="K1633" s="55">
        <f t="shared" si="373"/>
        <v>1065</v>
      </c>
      <c r="L1633" s="55">
        <f t="shared" si="374"/>
        <v>172.5</v>
      </c>
      <c r="M1633" s="3">
        <f t="shared" si="375"/>
        <v>456</v>
      </c>
      <c r="N1633" s="55">
        <f t="shared" si="376"/>
        <v>1063.5</v>
      </c>
      <c r="O1633" s="5">
        <v>0</v>
      </c>
      <c r="P1633" s="3">
        <f t="shared" si="377"/>
        <v>3187.5</v>
      </c>
      <c r="Q1633" s="3">
        <f t="shared" si="378"/>
        <v>911.5</v>
      </c>
      <c r="R1633" s="3">
        <f t="shared" si="379"/>
        <v>2301</v>
      </c>
      <c r="S1633" s="57">
        <f t="shared" si="380"/>
        <v>14088.5</v>
      </c>
      <c r="T1633" s="1">
        <v>111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</row>
    <row r="1634" spans="1:168" s="2" customFormat="1" ht="15" customHeight="1" x14ac:dyDescent="0.25">
      <c r="A1634" s="167">
        <v>611</v>
      </c>
      <c r="B1634" s="2" t="s">
        <v>1742</v>
      </c>
      <c r="C1634" s="1" t="s">
        <v>34</v>
      </c>
      <c r="D1634" s="1" t="s">
        <v>1087</v>
      </c>
      <c r="E1634" s="1" t="s">
        <v>1308</v>
      </c>
      <c r="F1634" s="1" t="s">
        <v>32</v>
      </c>
      <c r="G1634" s="3">
        <v>11550</v>
      </c>
      <c r="H1634" s="58">
        <v>0</v>
      </c>
      <c r="I1634" s="3">
        <v>25</v>
      </c>
      <c r="J1634" s="3">
        <f t="shared" si="372"/>
        <v>331.48500000000001</v>
      </c>
      <c r="K1634" s="55">
        <f t="shared" si="373"/>
        <v>820.05</v>
      </c>
      <c r="L1634" s="55">
        <f t="shared" si="374"/>
        <v>132.82499999999999</v>
      </c>
      <c r="M1634" s="3">
        <f t="shared" si="375"/>
        <v>351.12</v>
      </c>
      <c r="N1634" s="55">
        <f t="shared" si="376"/>
        <v>818.8950000000001</v>
      </c>
      <c r="O1634" s="5">
        <v>0</v>
      </c>
      <c r="P1634" s="3">
        <f t="shared" si="377"/>
        <v>2454.375</v>
      </c>
      <c r="Q1634" s="3">
        <f t="shared" si="378"/>
        <v>707.60500000000002</v>
      </c>
      <c r="R1634" s="3">
        <f t="shared" si="379"/>
        <v>1771.77</v>
      </c>
      <c r="S1634" s="57">
        <f t="shared" si="380"/>
        <v>10842.395</v>
      </c>
      <c r="T1634" s="1">
        <v>111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</row>
    <row r="1635" spans="1:168" s="2" customFormat="1" ht="15" customHeight="1" x14ac:dyDescent="0.25">
      <c r="A1635" s="167">
        <v>612</v>
      </c>
      <c r="B1635" s="122" t="s">
        <v>1743</v>
      </c>
      <c r="C1635" s="1" t="s">
        <v>34</v>
      </c>
      <c r="D1635" s="1" t="s">
        <v>1087</v>
      </c>
      <c r="E1635" s="1" t="s">
        <v>1131</v>
      </c>
      <c r="F1635" s="1" t="s">
        <v>32</v>
      </c>
      <c r="G1635" s="3">
        <v>15000</v>
      </c>
      <c r="H1635" s="58">
        <v>0</v>
      </c>
      <c r="I1635" s="3">
        <v>25</v>
      </c>
      <c r="J1635" s="3">
        <f t="shared" si="372"/>
        <v>430.5</v>
      </c>
      <c r="K1635" s="55">
        <f t="shared" si="373"/>
        <v>1065</v>
      </c>
      <c r="L1635" s="55">
        <f t="shared" si="374"/>
        <v>172.5</v>
      </c>
      <c r="M1635" s="3">
        <f t="shared" si="375"/>
        <v>456</v>
      </c>
      <c r="N1635" s="55">
        <f t="shared" si="376"/>
        <v>1063.5</v>
      </c>
      <c r="O1635" s="5">
        <v>0</v>
      </c>
      <c r="P1635" s="3">
        <f t="shared" si="377"/>
        <v>3187.5</v>
      </c>
      <c r="Q1635" s="3">
        <f t="shared" si="378"/>
        <v>911.5</v>
      </c>
      <c r="R1635" s="3">
        <f t="shared" si="379"/>
        <v>2301</v>
      </c>
      <c r="S1635" s="57">
        <f t="shared" si="380"/>
        <v>14088.5</v>
      </c>
      <c r="T1635" s="1">
        <v>111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</row>
    <row r="1636" spans="1:168" s="2" customFormat="1" ht="15" customHeight="1" x14ac:dyDescent="0.25">
      <c r="A1636" s="167">
        <v>613</v>
      </c>
      <c r="B1636" s="2" t="s">
        <v>1744</v>
      </c>
      <c r="C1636" s="1" t="s">
        <v>34</v>
      </c>
      <c r="D1636" s="1" t="s">
        <v>1087</v>
      </c>
      <c r="E1636" s="1" t="s">
        <v>1131</v>
      </c>
      <c r="F1636" s="1" t="s">
        <v>32</v>
      </c>
      <c r="G1636" s="3">
        <v>15000</v>
      </c>
      <c r="H1636" s="58">
        <v>0</v>
      </c>
      <c r="I1636" s="3">
        <v>25</v>
      </c>
      <c r="J1636" s="3">
        <f t="shared" si="372"/>
        <v>430.5</v>
      </c>
      <c r="K1636" s="55">
        <f t="shared" si="373"/>
        <v>1065</v>
      </c>
      <c r="L1636" s="55">
        <f t="shared" si="374"/>
        <v>172.5</v>
      </c>
      <c r="M1636" s="3">
        <f t="shared" si="375"/>
        <v>456</v>
      </c>
      <c r="N1636" s="55">
        <f t="shared" si="376"/>
        <v>1063.5</v>
      </c>
      <c r="O1636" s="5">
        <v>0</v>
      </c>
      <c r="P1636" s="3">
        <f t="shared" si="377"/>
        <v>3187.5</v>
      </c>
      <c r="Q1636" s="3">
        <f t="shared" si="378"/>
        <v>911.5</v>
      </c>
      <c r="R1636" s="3">
        <f t="shared" si="379"/>
        <v>2301</v>
      </c>
      <c r="S1636" s="57">
        <f t="shared" si="380"/>
        <v>14088.5</v>
      </c>
      <c r="T1636" s="1">
        <v>111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</row>
    <row r="1637" spans="1:168" s="2" customFormat="1" ht="15" customHeight="1" x14ac:dyDescent="0.25">
      <c r="A1637" s="167">
        <v>614</v>
      </c>
      <c r="B1637" s="2" t="s">
        <v>1745</v>
      </c>
      <c r="C1637" s="1" t="s">
        <v>34</v>
      </c>
      <c r="D1637" s="1" t="s">
        <v>1087</v>
      </c>
      <c r="E1637" s="1" t="s">
        <v>1131</v>
      </c>
      <c r="F1637" s="1" t="s">
        <v>32</v>
      </c>
      <c r="G1637" s="3">
        <v>15000</v>
      </c>
      <c r="H1637" s="58">
        <v>0</v>
      </c>
      <c r="I1637" s="3">
        <v>25</v>
      </c>
      <c r="J1637" s="3">
        <f t="shared" si="372"/>
        <v>430.5</v>
      </c>
      <c r="K1637" s="55">
        <f t="shared" si="373"/>
        <v>1065</v>
      </c>
      <c r="L1637" s="55">
        <f t="shared" si="374"/>
        <v>172.5</v>
      </c>
      <c r="M1637" s="3">
        <f t="shared" si="375"/>
        <v>456</v>
      </c>
      <c r="N1637" s="55">
        <f t="shared" si="376"/>
        <v>1063.5</v>
      </c>
      <c r="O1637" s="5">
        <v>0</v>
      </c>
      <c r="P1637" s="3">
        <f t="shared" si="377"/>
        <v>3187.5</v>
      </c>
      <c r="Q1637" s="3">
        <f t="shared" si="378"/>
        <v>911.5</v>
      </c>
      <c r="R1637" s="3">
        <f t="shared" si="379"/>
        <v>2301</v>
      </c>
      <c r="S1637" s="57">
        <f t="shared" si="380"/>
        <v>14088.5</v>
      </c>
      <c r="T1637" s="1">
        <v>111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</row>
    <row r="1638" spans="1:168" s="2" customFormat="1" ht="15" customHeight="1" x14ac:dyDescent="0.25">
      <c r="A1638" s="167">
        <v>615</v>
      </c>
      <c r="B1638" s="2" t="s">
        <v>1746</v>
      </c>
      <c r="C1638" s="1" t="s">
        <v>34</v>
      </c>
      <c r="D1638" s="1" t="s">
        <v>1087</v>
      </c>
      <c r="E1638" s="1" t="s">
        <v>1131</v>
      </c>
      <c r="F1638" s="1" t="s">
        <v>32</v>
      </c>
      <c r="G1638" s="3">
        <v>15000</v>
      </c>
      <c r="H1638" s="58">
        <v>0</v>
      </c>
      <c r="I1638" s="3">
        <v>25</v>
      </c>
      <c r="J1638" s="3">
        <f t="shared" si="372"/>
        <v>430.5</v>
      </c>
      <c r="K1638" s="55">
        <f t="shared" si="373"/>
        <v>1065</v>
      </c>
      <c r="L1638" s="55">
        <f t="shared" si="374"/>
        <v>172.5</v>
      </c>
      <c r="M1638" s="3">
        <f t="shared" si="375"/>
        <v>456</v>
      </c>
      <c r="N1638" s="55">
        <f t="shared" si="376"/>
        <v>1063.5</v>
      </c>
      <c r="O1638" s="5">
        <v>0</v>
      </c>
      <c r="P1638" s="3">
        <f t="shared" si="377"/>
        <v>3187.5</v>
      </c>
      <c r="Q1638" s="3">
        <f t="shared" si="378"/>
        <v>911.5</v>
      </c>
      <c r="R1638" s="3">
        <f t="shared" si="379"/>
        <v>2301</v>
      </c>
      <c r="S1638" s="57">
        <f t="shared" si="380"/>
        <v>14088.5</v>
      </c>
      <c r="T1638" s="1">
        <v>111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</row>
    <row r="1639" spans="1:168" s="2" customFormat="1" ht="15" customHeight="1" x14ac:dyDescent="0.25">
      <c r="A1639" s="167">
        <v>616</v>
      </c>
      <c r="B1639" s="2" t="s">
        <v>1747</v>
      </c>
      <c r="C1639" s="1" t="s">
        <v>34</v>
      </c>
      <c r="D1639" s="1" t="s">
        <v>1087</v>
      </c>
      <c r="E1639" s="1" t="s">
        <v>1131</v>
      </c>
      <c r="F1639" s="1" t="s">
        <v>32</v>
      </c>
      <c r="G1639" s="3">
        <v>15000</v>
      </c>
      <c r="H1639" s="58">
        <v>0</v>
      </c>
      <c r="I1639" s="3">
        <v>25</v>
      </c>
      <c r="J1639" s="3">
        <f t="shared" si="372"/>
        <v>430.5</v>
      </c>
      <c r="K1639" s="55">
        <f t="shared" si="373"/>
        <v>1065</v>
      </c>
      <c r="L1639" s="55">
        <f t="shared" si="374"/>
        <v>172.5</v>
      </c>
      <c r="M1639" s="3">
        <f t="shared" si="375"/>
        <v>456</v>
      </c>
      <c r="N1639" s="55">
        <f t="shared" si="376"/>
        <v>1063.5</v>
      </c>
      <c r="O1639" s="5">
        <v>2700.24</v>
      </c>
      <c r="P1639" s="3">
        <f t="shared" si="377"/>
        <v>3187.5</v>
      </c>
      <c r="Q1639" s="3">
        <f t="shared" si="378"/>
        <v>3611.74</v>
      </c>
      <c r="R1639" s="3">
        <f t="shared" si="379"/>
        <v>2301</v>
      </c>
      <c r="S1639" s="57">
        <f t="shared" si="380"/>
        <v>11388.26</v>
      </c>
      <c r="T1639" s="1">
        <v>111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</row>
    <row r="1640" spans="1:168" s="2" customFormat="1" ht="15" customHeight="1" x14ac:dyDescent="0.25">
      <c r="A1640" s="167">
        <v>617</v>
      </c>
      <c r="B1640" s="2" t="s">
        <v>1748</v>
      </c>
      <c r="C1640" s="1" t="s">
        <v>30</v>
      </c>
      <c r="D1640" s="1" t="s">
        <v>1087</v>
      </c>
      <c r="E1640" s="1" t="s">
        <v>1131</v>
      </c>
      <c r="F1640" s="1" t="s">
        <v>32</v>
      </c>
      <c r="G1640" s="3">
        <v>15000</v>
      </c>
      <c r="H1640" s="58">
        <v>0</v>
      </c>
      <c r="I1640" s="3">
        <v>25</v>
      </c>
      <c r="J1640" s="3">
        <f t="shared" si="372"/>
        <v>430.5</v>
      </c>
      <c r="K1640" s="55">
        <f t="shared" si="373"/>
        <v>1065</v>
      </c>
      <c r="L1640" s="55">
        <f t="shared" si="374"/>
        <v>172.5</v>
      </c>
      <c r="M1640" s="3">
        <f t="shared" si="375"/>
        <v>456</v>
      </c>
      <c r="N1640" s="55">
        <f t="shared" si="376"/>
        <v>1063.5</v>
      </c>
      <c r="O1640" s="5">
        <v>0</v>
      </c>
      <c r="P1640" s="3">
        <f t="shared" si="377"/>
        <v>3187.5</v>
      </c>
      <c r="Q1640" s="3">
        <f t="shared" si="378"/>
        <v>911.5</v>
      </c>
      <c r="R1640" s="3">
        <f t="shared" si="379"/>
        <v>2301</v>
      </c>
      <c r="S1640" s="57">
        <f t="shared" si="380"/>
        <v>14088.5</v>
      </c>
      <c r="T1640" s="1">
        <v>111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</row>
    <row r="1641" spans="1:168" s="2" customFormat="1" ht="15" customHeight="1" x14ac:dyDescent="0.25">
      <c r="A1641" s="167">
        <v>618</v>
      </c>
      <c r="B1641" s="2" t="s">
        <v>1749</v>
      </c>
      <c r="C1641" s="1" t="s">
        <v>30</v>
      </c>
      <c r="D1641" s="1" t="s">
        <v>1087</v>
      </c>
      <c r="E1641" s="1" t="s">
        <v>1131</v>
      </c>
      <c r="F1641" s="1" t="s">
        <v>32</v>
      </c>
      <c r="G1641" s="3">
        <v>15000</v>
      </c>
      <c r="H1641" s="58">
        <v>0</v>
      </c>
      <c r="I1641" s="3">
        <v>25</v>
      </c>
      <c r="J1641" s="3">
        <f t="shared" si="372"/>
        <v>430.5</v>
      </c>
      <c r="K1641" s="55">
        <f t="shared" si="373"/>
        <v>1065</v>
      </c>
      <c r="L1641" s="55">
        <f t="shared" si="374"/>
        <v>172.5</v>
      </c>
      <c r="M1641" s="3">
        <f t="shared" si="375"/>
        <v>456</v>
      </c>
      <c r="N1641" s="55">
        <f t="shared" si="376"/>
        <v>1063.5</v>
      </c>
      <c r="O1641" s="5">
        <v>0</v>
      </c>
      <c r="P1641" s="3">
        <f t="shared" si="377"/>
        <v>3187.5</v>
      </c>
      <c r="Q1641" s="3">
        <f t="shared" si="378"/>
        <v>911.5</v>
      </c>
      <c r="R1641" s="3">
        <f t="shared" si="379"/>
        <v>2301</v>
      </c>
      <c r="S1641" s="57">
        <f t="shared" si="380"/>
        <v>14088.5</v>
      </c>
      <c r="T1641" s="1">
        <v>111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</row>
    <row r="1642" spans="1:168" s="2" customFormat="1" ht="15" customHeight="1" x14ac:dyDescent="0.25">
      <c r="A1642" s="167">
        <v>619</v>
      </c>
      <c r="B1642" s="2" t="s">
        <v>1750</v>
      </c>
      <c r="C1642" s="1" t="s">
        <v>30</v>
      </c>
      <c r="D1642" s="1" t="s">
        <v>1087</v>
      </c>
      <c r="E1642" s="1" t="s">
        <v>1131</v>
      </c>
      <c r="F1642" s="1" t="s">
        <v>32</v>
      </c>
      <c r="G1642" s="3">
        <v>26250</v>
      </c>
      <c r="H1642" s="58">
        <v>0</v>
      </c>
      <c r="I1642" s="3">
        <v>25</v>
      </c>
      <c r="J1642" s="3">
        <f t="shared" si="372"/>
        <v>753.375</v>
      </c>
      <c r="K1642" s="55">
        <f t="shared" si="373"/>
        <v>1863.7499999999998</v>
      </c>
      <c r="L1642" s="55">
        <f t="shared" si="374"/>
        <v>301.875</v>
      </c>
      <c r="M1642" s="3">
        <f t="shared" si="375"/>
        <v>798</v>
      </c>
      <c r="N1642" s="55">
        <f t="shared" si="376"/>
        <v>1861.1250000000002</v>
      </c>
      <c r="O1642" s="5">
        <v>0</v>
      </c>
      <c r="P1642" s="3">
        <f t="shared" si="377"/>
        <v>5578.125</v>
      </c>
      <c r="Q1642" s="3">
        <f t="shared" si="378"/>
        <v>1576.375</v>
      </c>
      <c r="R1642" s="3">
        <f t="shared" si="379"/>
        <v>4026.75</v>
      </c>
      <c r="S1642" s="57">
        <f t="shared" si="380"/>
        <v>24673.625</v>
      </c>
      <c r="T1642" s="1">
        <v>111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</row>
    <row r="1643" spans="1:168" s="2" customFormat="1" ht="15" customHeight="1" x14ac:dyDescent="0.25">
      <c r="A1643" s="167">
        <v>620</v>
      </c>
      <c r="B1643" s="2" t="s">
        <v>1751</v>
      </c>
      <c r="C1643" s="1" t="s">
        <v>30</v>
      </c>
      <c r="D1643" s="1" t="s">
        <v>1087</v>
      </c>
      <c r="E1643" s="1" t="s">
        <v>1131</v>
      </c>
      <c r="F1643" s="1" t="s">
        <v>32</v>
      </c>
      <c r="G1643" s="3">
        <v>15000</v>
      </c>
      <c r="H1643" s="58">
        <v>0</v>
      </c>
      <c r="I1643" s="3">
        <v>25</v>
      </c>
      <c r="J1643" s="3">
        <f t="shared" si="372"/>
        <v>430.5</v>
      </c>
      <c r="K1643" s="55">
        <f t="shared" si="373"/>
        <v>1065</v>
      </c>
      <c r="L1643" s="55">
        <f t="shared" si="374"/>
        <v>172.5</v>
      </c>
      <c r="M1643" s="3">
        <f t="shared" si="375"/>
        <v>456</v>
      </c>
      <c r="N1643" s="55">
        <f t="shared" si="376"/>
        <v>1063.5</v>
      </c>
      <c r="O1643" s="5">
        <v>0</v>
      </c>
      <c r="P1643" s="3">
        <f t="shared" si="377"/>
        <v>3187.5</v>
      </c>
      <c r="Q1643" s="3">
        <f t="shared" si="378"/>
        <v>911.5</v>
      </c>
      <c r="R1643" s="3">
        <f t="shared" si="379"/>
        <v>2301</v>
      </c>
      <c r="S1643" s="57">
        <f t="shared" si="380"/>
        <v>14088.5</v>
      </c>
      <c r="T1643" s="1">
        <v>111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</row>
    <row r="1644" spans="1:168" s="2" customFormat="1" ht="15" customHeight="1" x14ac:dyDescent="0.25">
      <c r="A1644" s="167">
        <v>621</v>
      </c>
      <c r="B1644" s="2" t="s">
        <v>1752</v>
      </c>
      <c r="C1644" s="1" t="s">
        <v>34</v>
      </c>
      <c r="D1644" s="1" t="s">
        <v>1087</v>
      </c>
      <c r="E1644" s="1" t="s">
        <v>1131</v>
      </c>
      <c r="F1644" s="1" t="s">
        <v>32</v>
      </c>
      <c r="G1644" s="3">
        <v>15000</v>
      </c>
      <c r="H1644" s="58">
        <v>0</v>
      </c>
      <c r="I1644" s="3">
        <v>25</v>
      </c>
      <c r="J1644" s="3">
        <f t="shared" si="372"/>
        <v>430.5</v>
      </c>
      <c r="K1644" s="55">
        <f t="shared" si="373"/>
        <v>1065</v>
      </c>
      <c r="L1644" s="55">
        <f t="shared" si="374"/>
        <v>172.5</v>
      </c>
      <c r="M1644" s="3">
        <f t="shared" si="375"/>
        <v>456</v>
      </c>
      <c r="N1644" s="55">
        <f t="shared" si="376"/>
        <v>1063.5</v>
      </c>
      <c r="O1644" s="5">
        <v>0</v>
      </c>
      <c r="P1644" s="3">
        <f t="shared" si="377"/>
        <v>3187.5</v>
      </c>
      <c r="Q1644" s="3">
        <f t="shared" si="378"/>
        <v>911.5</v>
      </c>
      <c r="R1644" s="3">
        <f t="shared" si="379"/>
        <v>2301</v>
      </c>
      <c r="S1644" s="57">
        <f t="shared" si="380"/>
        <v>14088.5</v>
      </c>
      <c r="T1644" s="1">
        <v>111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</row>
    <row r="1645" spans="1:168" s="2" customFormat="1" ht="15" customHeight="1" x14ac:dyDescent="0.25">
      <c r="A1645" s="167">
        <v>622</v>
      </c>
      <c r="B1645" s="2" t="s">
        <v>1753</v>
      </c>
      <c r="C1645" s="1" t="s">
        <v>34</v>
      </c>
      <c r="D1645" s="1" t="s">
        <v>1087</v>
      </c>
      <c r="E1645" s="1" t="s">
        <v>1131</v>
      </c>
      <c r="F1645" s="1" t="s">
        <v>32</v>
      </c>
      <c r="G1645" s="3">
        <v>15000</v>
      </c>
      <c r="H1645" s="58">
        <v>0</v>
      </c>
      <c r="I1645" s="3">
        <v>25</v>
      </c>
      <c r="J1645" s="3">
        <f t="shared" si="372"/>
        <v>430.5</v>
      </c>
      <c r="K1645" s="55">
        <f t="shared" si="373"/>
        <v>1065</v>
      </c>
      <c r="L1645" s="55">
        <f t="shared" si="374"/>
        <v>172.5</v>
      </c>
      <c r="M1645" s="3">
        <f t="shared" si="375"/>
        <v>456</v>
      </c>
      <c r="N1645" s="55">
        <f t="shared" si="376"/>
        <v>1063.5</v>
      </c>
      <c r="O1645" s="5">
        <v>0</v>
      </c>
      <c r="P1645" s="3">
        <f t="shared" si="377"/>
        <v>3187.5</v>
      </c>
      <c r="Q1645" s="3">
        <f t="shared" si="378"/>
        <v>911.5</v>
      </c>
      <c r="R1645" s="3">
        <f t="shared" si="379"/>
        <v>2301</v>
      </c>
      <c r="S1645" s="57">
        <f t="shared" si="380"/>
        <v>14088.5</v>
      </c>
      <c r="T1645" s="1">
        <v>111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</row>
    <row r="1646" spans="1:168" s="2" customFormat="1" ht="15" customHeight="1" x14ac:dyDescent="0.25">
      <c r="A1646" s="167">
        <v>623</v>
      </c>
      <c r="B1646" s="109" t="s">
        <v>1754</v>
      </c>
      <c r="C1646" s="1" t="s">
        <v>34</v>
      </c>
      <c r="D1646" s="1" t="s">
        <v>1087</v>
      </c>
      <c r="E1646" s="1" t="s">
        <v>1131</v>
      </c>
      <c r="F1646" s="1" t="s">
        <v>32</v>
      </c>
      <c r="G1646" s="3">
        <v>15000</v>
      </c>
      <c r="H1646" s="58">
        <v>0</v>
      </c>
      <c r="I1646" s="3">
        <v>25</v>
      </c>
      <c r="J1646" s="3">
        <f t="shared" si="372"/>
        <v>430.5</v>
      </c>
      <c r="K1646" s="55">
        <f t="shared" si="373"/>
        <v>1065</v>
      </c>
      <c r="L1646" s="55">
        <f t="shared" si="374"/>
        <v>172.5</v>
      </c>
      <c r="M1646" s="3">
        <f t="shared" si="375"/>
        <v>456</v>
      </c>
      <c r="N1646" s="55">
        <f t="shared" si="376"/>
        <v>1063.5</v>
      </c>
      <c r="O1646" s="5">
        <v>0</v>
      </c>
      <c r="P1646" s="3">
        <f t="shared" si="377"/>
        <v>3187.5</v>
      </c>
      <c r="Q1646" s="3">
        <f t="shared" si="378"/>
        <v>911.5</v>
      </c>
      <c r="R1646" s="3">
        <f t="shared" si="379"/>
        <v>2301</v>
      </c>
      <c r="S1646" s="57">
        <f t="shared" si="380"/>
        <v>14088.5</v>
      </c>
      <c r="T1646" s="1">
        <v>111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</row>
    <row r="1647" spans="1:168" s="2" customFormat="1" ht="15" customHeight="1" x14ac:dyDescent="0.25">
      <c r="A1647" s="167">
        <v>624</v>
      </c>
      <c r="B1647" s="122" t="s">
        <v>1755</v>
      </c>
      <c r="C1647" s="1" t="s">
        <v>34</v>
      </c>
      <c r="D1647" s="1" t="s">
        <v>1087</v>
      </c>
      <c r="E1647" s="1" t="s">
        <v>1131</v>
      </c>
      <c r="F1647" s="1" t="s">
        <v>32</v>
      </c>
      <c r="G1647" s="3">
        <v>15000</v>
      </c>
      <c r="H1647" s="58">
        <v>0</v>
      </c>
      <c r="I1647" s="3">
        <v>25</v>
      </c>
      <c r="J1647" s="3">
        <f t="shared" si="372"/>
        <v>430.5</v>
      </c>
      <c r="K1647" s="55">
        <f t="shared" si="373"/>
        <v>1065</v>
      </c>
      <c r="L1647" s="55">
        <f t="shared" si="374"/>
        <v>172.5</v>
      </c>
      <c r="M1647" s="3">
        <f t="shared" si="375"/>
        <v>456</v>
      </c>
      <c r="N1647" s="55">
        <f t="shared" si="376"/>
        <v>1063.5</v>
      </c>
      <c r="O1647" s="5">
        <v>0</v>
      </c>
      <c r="P1647" s="3">
        <f t="shared" si="377"/>
        <v>3187.5</v>
      </c>
      <c r="Q1647" s="3">
        <f t="shared" si="378"/>
        <v>911.5</v>
      </c>
      <c r="R1647" s="3">
        <f t="shared" si="379"/>
        <v>2301</v>
      </c>
      <c r="S1647" s="57">
        <f t="shared" si="380"/>
        <v>14088.5</v>
      </c>
      <c r="T1647" s="1">
        <v>111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</row>
    <row r="1648" spans="1:168" s="2" customFormat="1" ht="15" customHeight="1" x14ac:dyDescent="0.25">
      <c r="A1648" s="167">
        <v>625</v>
      </c>
      <c r="B1648" s="2" t="s">
        <v>1756</v>
      </c>
      <c r="C1648" s="1" t="s">
        <v>34</v>
      </c>
      <c r="D1648" s="1" t="s">
        <v>1087</v>
      </c>
      <c r="E1648" s="1" t="s">
        <v>1131</v>
      </c>
      <c r="F1648" s="1" t="s">
        <v>32</v>
      </c>
      <c r="G1648" s="3">
        <v>15000</v>
      </c>
      <c r="H1648" s="58">
        <v>0</v>
      </c>
      <c r="I1648" s="3">
        <v>25</v>
      </c>
      <c r="J1648" s="3">
        <f t="shared" si="372"/>
        <v>430.5</v>
      </c>
      <c r="K1648" s="55">
        <f t="shared" si="373"/>
        <v>1065</v>
      </c>
      <c r="L1648" s="55">
        <f t="shared" si="374"/>
        <v>172.5</v>
      </c>
      <c r="M1648" s="3">
        <f t="shared" si="375"/>
        <v>456</v>
      </c>
      <c r="N1648" s="55">
        <f t="shared" si="376"/>
        <v>1063.5</v>
      </c>
      <c r="O1648" s="5">
        <v>0</v>
      </c>
      <c r="P1648" s="3">
        <f t="shared" si="377"/>
        <v>3187.5</v>
      </c>
      <c r="Q1648" s="3">
        <f t="shared" si="378"/>
        <v>911.5</v>
      </c>
      <c r="R1648" s="3">
        <f t="shared" si="379"/>
        <v>2301</v>
      </c>
      <c r="S1648" s="57">
        <f t="shared" si="380"/>
        <v>14088.5</v>
      </c>
      <c r="T1648" s="1">
        <v>111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</row>
    <row r="1649" spans="1:168" s="2" customFormat="1" ht="15" customHeight="1" x14ac:dyDescent="0.25">
      <c r="A1649" s="167">
        <v>626</v>
      </c>
      <c r="B1649" s="2" t="s">
        <v>1757</v>
      </c>
      <c r="C1649" s="1" t="s">
        <v>34</v>
      </c>
      <c r="D1649" s="1" t="s">
        <v>1087</v>
      </c>
      <c r="E1649" s="1" t="s">
        <v>1131</v>
      </c>
      <c r="F1649" s="1" t="s">
        <v>32</v>
      </c>
      <c r="G1649" s="3">
        <v>15000</v>
      </c>
      <c r="H1649" s="58">
        <v>0</v>
      </c>
      <c r="I1649" s="3">
        <v>25</v>
      </c>
      <c r="J1649" s="3">
        <f t="shared" si="372"/>
        <v>430.5</v>
      </c>
      <c r="K1649" s="55">
        <f t="shared" si="373"/>
        <v>1065</v>
      </c>
      <c r="L1649" s="55">
        <f t="shared" si="374"/>
        <v>172.5</v>
      </c>
      <c r="M1649" s="3">
        <f t="shared" si="375"/>
        <v>456</v>
      </c>
      <c r="N1649" s="55">
        <f t="shared" si="376"/>
        <v>1063.5</v>
      </c>
      <c r="O1649" s="5">
        <v>0</v>
      </c>
      <c r="P1649" s="3">
        <f t="shared" si="377"/>
        <v>3187.5</v>
      </c>
      <c r="Q1649" s="3">
        <f t="shared" si="378"/>
        <v>911.5</v>
      </c>
      <c r="R1649" s="3">
        <f t="shared" si="379"/>
        <v>2301</v>
      </c>
      <c r="S1649" s="57">
        <f t="shared" si="380"/>
        <v>14088.5</v>
      </c>
      <c r="T1649" s="1">
        <v>111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</row>
    <row r="1650" spans="1:168" s="2" customFormat="1" ht="15" customHeight="1" x14ac:dyDescent="0.25">
      <c r="A1650" s="167">
        <v>627</v>
      </c>
      <c r="B1650" s="2" t="s">
        <v>1758</v>
      </c>
      <c r="C1650" s="1" t="s">
        <v>34</v>
      </c>
      <c r="D1650" s="1" t="s">
        <v>1087</v>
      </c>
      <c r="E1650" s="1" t="s">
        <v>1131</v>
      </c>
      <c r="F1650" s="1" t="s">
        <v>32</v>
      </c>
      <c r="G1650" s="3">
        <v>15000</v>
      </c>
      <c r="H1650" s="58">
        <v>0</v>
      </c>
      <c r="I1650" s="3">
        <v>25</v>
      </c>
      <c r="J1650" s="3">
        <f t="shared" si="372"/>
        <v>430.5</v>
      </c>
      <c r="K1650" s="55">
        <f t="shared" si="373"/>
        <v>1065</v>
      </c>
      <c r="L1650" s="55">
        <f t="shared" si="374"/>
        <v>172.5</v>
      </c>
      <c r="M1650" s="3">
        <f t="shared" si="375"/>
        <v>456</v>
      </c>
      <c r="N1650" s="55">
        <f t="shared" si="376"/>
        <v>1063.5</v>
      </c>
      <c r="O1650" s="5">
        <v>0</v>
      </c>
      <c r="P1650" s="3">
        <f t="shared" si="377"/>
        <v>3187.5</v>
      </c>
      <c r="Q1650" s="3">
        <f t="shared" si="378"/>
        <v>911.5</v>
      </c>
      <c r="R1650" s="3">
        <f t="shared" si="379"/>
        <v>2301</v>
      </c>
      <c r="S1650" s="57">
        <f t="shared" si="380"/>
        <v>14088.5</v>
      </c>
      <c r="T1650" s="1">
        <v>111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</row>
    <row r="1651" spans="1:168" s="2" customFormat="1" ht="15" customHeight="1" x14ac:dyDescent="0.25">
      <c r="A1651" s="167">
        <v>628</v>
      </c>
      <c r="B1651" s="122" t="s">
        <v>1759</v>
      </c>
      <c r="C1651" s="89" t="s">
        <v>34</v>
      </c>
      <c r="D1651" s="1" t="s">
        <v>1087</v>
      </c>
      <c r="E1651" s="89" t="s">
        <v>1131</v>
      </c>
      <c r="F1651" s="89" t="s">
        <v>32</v>
      </c>
      <c r="G1651" s="90">
        <v>15000</v>
      </c>
      <c r="H1651" s="91">
        <v>0</v>
      </c>
      <c r="I1651" s="90">
        <v>25</v>
      </c>
      <c r="J1651" s="90">
        <f t="shared" si="372"/>
        <v>430.5</v>
      </c>
      <c r="K1651" s="92">
        <f t="shared" si="373"/>
        <v>1065</v>
      </c>
      <c r="L1651" s="92">
        <f t="shared" si="374"/>
        <v>172.5</v>
      </c>
      <c r="M1651" s="90">
        <f t="shared" si="375"/>
        <v>456</v>
      </c>
      <c r="N1651" s="92">
        <f t="shared" si="376"/>
        <v>1063.5</v>
      </c>
      <c r="O1651" s="5">
        <v>0</v>
      </c>
      <c r="P1651" s="3">
        <f t="shared" si="377"/>
        <v>3187.5</v>
      </c>
      <c r="Q1651" s="90">
        <f t="shared" si="378"/>
        <v>911.5</v>
      </c>
      <c r="R1651" s="90">
        <f t="shared" si="379"/>
        <v>2301</v>
      </c>
      <c r="S1651" s="5">
        <f t="shared" si="380"/>
        <v>14088.5</v>
      </c>
      <c r="T1651" s="89">
        <v>111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</row>
    <row r="1652" spans="1:168" s="2" customFormat="1" ht="15" customHeight="1" x14ac:dyDescent="0.25">
      <c r="A1652" s="167">
        <v>629</v>
      </c>
      <c r="B1652" s="2" t="s">
        <v>1760</v>
      </c>
      <c r="C1652" s="1" t="s">
        <v>30</v>
      </c>
      <c r="D1652" s="1" t="s">
        <v>1087</v>
      </c>
      <c r="E1652" s="1" t="s">
        <v>1131</v>
      </c>
      <c r="F1652" s="1" t="s">
        <v>32</v>
      </c>
      <c r="G1652" s="3">
        <v>15000</v>
      </c>
      <c r="H1652" s="58">
        <v>0</v>
      </c>
      <c r="I1652" s="3">
        <v>25</v>
      </c>
      <c r="J1652" s="3">
        <f t="shared" si="372"/>
        <v>430.5</v>
      </c>
      <c r="K1652" s="55">
        <f t="shared" si="373"/>
        <v>1065</v>
      </c>
      <c r="L1652" s="55">
        <f t="shared" si="374"/>
        <v>172.5</v>
      </c>
      <c r="M1652" s="3">
        <f t="shared" si="375"/>
        <v>456</v>
      </c>
      <c r="N1652" s="55">
        <f t="shared" si="376"/>
        <v>1063.5</v>
      </c>
      <c r="O1652" s="5">
        <v>0</v>
      </c>
      <c r="P1652" s="3">
        <f t="shared" si="377"/>
        <v>3187.5</v>
      </c>
      <c r="Q1652" s="3">
        <f t="shared" si="378"/>
        <v>911.5</v>
      </c>
      <c r="R1652" s="3">
        <f t="shared" si="379"/>
        <v>2301</v>
      </c>
      <c r="S1652" s="57">
        <f t="shared" si="380"/>
        <v>14088.5</v>
      </c>
      <c r="T1652" s="1">
        <v>111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</row>
    <row r="1653" spans="1:168" s="2" customFormat="1" ht="15" customHeight="1" x14ac:dyDescent="0.25">
      <c r="A1653" s="167">
        <v>630</v>
      </c>
      <c r="B1653" s="2" t="s">
        <v>1761</v>
      </c>
      <c r="C1653" s="1" t="s">
        <v>34</v>
      </c>
      <c r="D1653" s="1" t="s">
        <v>1087</v>
      </c>
      <c r="E1653" s="1" t="s">
        <v>1131</v>
      </c>
      <c r="F1653" s="1" t="s">
        <v>32</v>
      </c>
      <c r="G1653" s="3">
        <v>15000</v>
      </c>
      <c r="H1653" s="58">
        <v>0</v>
      </c>
      <c r="I1653" s="3">
        <v>25</v>
      </c>
      <c r="J1653" s="3">
        <f t="shared" si="372"/>
        <v>430.5</v>
      </c>
      <c r="K1653" s="55">
        <f t="shared" si="373"/>
        <v>1065</v>
      </c>
      <c r="L1653" s="55">
        <f t="shared" si="374"/>
        <v>172.5</v>
      </c>
      <c r="M1653" s="3">
        <f t="shared" si="375"/>
        <v>456</v>
      </c>
      <c r="N1653" s="55">
        <f t="shared" si="376"/>
        <v>1063.5</v>
      </c>
      <c r="O1653" s="5">
        <v>0</v>
      </c>
      <c r="P1653" s="3">
        <f t="shared" si="377"/>
        <v>3187.5</v>
      </c>
      <c r="Q1653" s="3">
        <f t="shared" si="378"/>
        <v>911.5</v>
      </c>
      <c r="R1653" s="3">
        <f t="shared" si="379"/>
        <v>2301</v>
      </c>
      <c r="S1653" s="57">
        <f t="shared" si="380"/>
        <v>14088.5</v>
      </c>
      <c r="T1653" s="1">
        <v>111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</row>
    <row r="1654" spans="1:168" s="2" customFormat="1" ht="15" customHeight="1" x14ac:dyDescent="0.25">
      <c r="A1654" s="167">
        <v>631</v>
      </c>
      <c r="B1654" s="2" t="s">
        <v>1762</v>
      </c>
      <c r="C1654" s="1" t="s">
        <v>34</v>
      </c>
      <c r="D1654" s="1" t="s">
        <v>1087</v>
      </c>
      <c r="E1654" s="1" t="s">
        <v>1131</v>
      </c>
      <c r="F1654" s="1" t="s">
        <v>32</v>
      </c>
      <c r="G1654" s="3">
        <v>15000</v>
      </c>
      <c r="H1654" s="58">
        <v>0</v>
      </c>
      <c r="I1654" s="3">
        <v>25</v>
      </c>
      <c r="J1654" s="3">
        <f t="shared" si="372"/>
        <v>430.5</v>
      </c>
      <c r="K1654" s="55">
        <f t="shared" si="373"/>
        <v>1065</v>
      </c>
      <c r="L1654" s="55">
        <f t="shared" si="374"/>
        <v>172.5</v>
      </c>
      <c r="M1654" s="3">
        <f t="shared" si="375"/>
        <v>456</v>
      </c>
      <c r="N1654" s="55">
        <f t="shared" si="376"/>
        <v>1063.5</v>
      </c>
      <c r="O1654" s="5">
        <v>0</v>
      </c>
      <c r="P1654" s="3">
        <f t="shared" si="377"/>
        <v>3187.5</v>
      </c>
      <c r="Q1654" s="3">
        <f t="shared" si="378"/>
        <v>911.5</v>
      </c>
      <c r="R1654" s="3">
        <f t="shared" si="379"/>
        <v>2301</v>
      </c>
      <c r="S1654" s="57">
        <f t="shared" si="380"/>
        <v>14088.5</v>
      </c>
      <c r="T1654" s="1">
        <v>111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</row>
    <row r="1655" spans="1:168" s="2" customFormat="1" ht="15" customHeight="1" x14ac:dyDescent="0.25">
      <c r="A1655" s="167">
        <v>632</v>
      </c>
      <c r="B1655" s="2" t="s">
        <v>1763</v>
      </c>
      <c r="C1655" s="1" t="s">
        <v>34</v>
      </c>
      <c r="D1655" s="1" t="s">
        <v>1087</v>
      </c>
      <c r="E1655" s="1" t="s">
        <v>1131</v>
      </c>
      <c r="F1655" s="1" t="s">
        <v>32</v>
      </c>
      <c r="G1655" s="3">
        <v>15000</v>
      </c>
      <c r="H1655" s="58">
        <v>0</v>
      </c>
      <c r="I1655" s="3">
        <v>25</v>
      </c>
      <c r="J1655" s="3">
        <f t="shared" si="372"/>
        <v>430.5</v>
      </c>
      <c r="K1655" s="55">
        <f t="shared" si="373"/>
        <v>1065</v>
      </c>
      <c r="L1655" s="55">
        <f t="shared" si="374"/>
        <v>172.5</v>
      </c>
      <c r="M1655" s="3">
        <f t="shared" si="375"/>
        <v>456</v>
      </c>
      <c r="N1655" s="55">
        <f t="shared" si="376"/>
        <v>1063.5</v>
      </c>
      <c r="O1655" s="5">
        <v>0</v>
      </c>
      <c r="P1655" s="3">
        <f t="shared" si="377"/>
        <v>3187.5</v>
      </c>
      <c r="Q1655" s="3">
        <f t="shared" si="378"/>
        <v>911.5</v>
      </c>
      <c r="R1655" s="3">
        <f t="shared" si="379"/>
        <v>2301</v>
      </c>
      <c r="S1655" s="57">
        <f t="shared" si="380"/>
        <v>14088.5</v>
      </c>
      <c r="T1655" s="1">
        <v>111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</row>
    <row r="1656" spans="1:168" s="2" customFormat="1" ht="15" customHeight="1" x14ac:dyDescent="0.25">
      <c r="A1656" s="167">
        <v>633</v>
      </c>
      <c r="B1656" s="122" t="s">
        <v>1764</v>
      </c>
      <c r="C1656" s="1" t="s">
        <v>34</v>
      </c>
      <c r="D1656" s="1" t="s">
        <v>1087</v>
      </c>
      <c r="E1656" s="1" t="s">
        <v>1131</v>
      </c>
      <c r="F1656" s="1" t="s">
        <v>32</v>
      </c>
      <c r="G1656" s="3">
        <v>15000</v>
      </c>
      <c r="H1656" s="58">
        <v>0</v>
      </c>
      <c r="I1656" s="3">
        <v>25</v>
      </c>
      <c r="J1656" s="3">
        <f t="shared" si="372"/>
        <v>430.5</v>
      </c>
      <c r="K1656" s="55">
        <f t="shared" si="373"/>
        <v>1065</v>
      </c>
      <c r="L1656" s="55">
        <f t="shared" si="374"/>
        <v>172.5</v>
      </c>
      <c r="M1656" s="3">
        <f t="shared" si="375"/>
        <v>456</v>
      </c>
      <c r="N1656" s="55">
        <f t="shared" si="376"/>
        <v>1063.5</v>
      </c>
      <c r="O1656" s="5">
        <v>0</v>
      </c>
      <c r="P1656" s="3">
        <f t="shared" si="377"/>
        <v>3187.5</v>
      </c>
      <c r="Q1656" s="3">
        <f t="shared" si="378"/>
        <v>911.5</v>
      </c>
      <c r="R1656" s="3">
        <f t="shared" si="379"/>
        <v>2301</v>
      </c>
      <c r="S1656" s="57">
        <f t="shared" si="380"/>
        <v>14088.5</v>
      </c>
      <c r="T1656" s="1">
        <v>111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</row>
    <row r="1657" spans="1:168" s="2" customFormat="1" ht="15" customHeight="1" x14ac:dyDescent="0.25">
      <c r="A1657" s="167">
        <v>634</v>
      </c>
      <c r="B1657" s="122" t="s">
        <v>1765</v>
      </c>
      <c r="C1657" s="1" t="s">
        <v>34</v>
      </c>
      <c r="D1657" s="1" t="s">
        <v>1087</v>
      </c>
      <c r="E1657" s="1" t="s">
        <v>1131</v>
      </c>
      <c r="F1657" s="1" t="s">
        <v>32</v>
      </c>
      <c r="G1657" s="3">
        <v>15000</v>
      </c>
      <c r="H1657" s="58">
        <v>0</v>
      </c>
      <c r="I1657" s="3">
        <v>25</v>
      </c>
      <c r="J1657" s="3">
        <f t="shared" si="372"/>
        <v>430.5</v>
      </c>
      <c r="K1657" s="55">
        <f t="shared" si="373"/>
        <v>1065</v>
      </c>
      <c r="L1657" s="55">
        <f t="shared" si="374"/>
        <v>172.5</v>
      </c>
      <c r="M1657" s="3">
        <f t="shared" si="375"/>
        <v>456</v>
      </c>
      <c r="N1657" s="55">
        <f t="shared" si="376"/>
        <v>1063.5</v>
      </c>
      <c r="O1657" s="5">
        <v>0</v>
      </c>
      <c r="P1657" s="3">
        <f t="shared" si="377"/>
        <v>3187.5</v>
      </c>
      <c r="Q1657" s="3">
        <f t="shared" si="378"/>
        <v>911.5</v>
      </c>
      <c r="R1657" s="3">
        <f t="shared" si="379"/>
        <v>2301</v>
      </c>
      <c r="S1657" s="57">
        <f t="shared" si="380"/>
        <v>14088.5</v>
      </c>
      <c r="T1657" s="1">
        <v>111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</row>
    <row r="1658" spans="1:168" s="2" customFormat="1" ht="15" customHeight="1" x14ac:dyDescent="0.25">
      <c r="A1658" s="167">
        <v>635</v>
      </c>
      <c r="B1658" s="122" t="s">
        <v>1766</v>
      </c>
      <c r="C1658" s="1" t="s">
        <v>34</v>
      </c>
      <c r="D1658" s="1" t="s">
        <v>1087</v>
      </c>
      <c r="E1658" s="1" t="s">
        <v>1131</v>
      </c>
      <c r="F1658" s="1" t="s">
        <v>32</v>
      </c>
      <c r="G1658" s="3">
        <v>15000</v>
      </c>
      <c r="H1658" s="58">
        <v>0</v>
      </c>
      <c r="I1658" s="3">
        <v>25</v>
      </c>
      <c r="J1658" s="3">
        <f t="shared" si="372"/>
        <v>430.5</v>
      </c>
      <c r="K1658" s="55">
        <f t="shared" si="373"/>
        <v>1065</v>
      </c>
      <c r="L1658" s="55">
        <f t="shared" si="374"/>
        <v>172.5</v>
      </c>
      <c r="M1658" s="3">
        <f t="shared" si="375"/>
        <v>456</v>
      </c>
      <c r="N1658" s="55">
        <f t="shared" si="376"/>
        <v>1063.5</v>
      </c>
      <c r="O1658" s="5">
        <v>0</v>
      </c>
      <c r="P1658" s="3">
        <f t="shared" si="377"/>
        <v>3187.5</v>
      </c>
      <c r="Q1658" s="3">
        <f t="shared" si="378"/>
        <v>911.5</v>
      </c>
      <c r="R1658" s="3">
        <f t="shared" si="379"/>
        <v>2301</v>
      </c>
      <c r="S1658" s="57">
        <f t="shared" si="380"/>
        <v>14088.5</v>
      </c>
      <c r="T1658" s="1">
        <v>111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</row>
    <row r="1659" spans="1:168" s="2" customFormat="1" ht="15" customHeight="1" x14ac:dyDescent="0.25">
      <c r="A1659" s="167">
        <v>636</v>
      </c>
      <c r="B1659" s="122" t="s">
        <v>1767</v>
      </c>
      <c r="C1659" s="1" t="s">
        <v>34</v>
      </c>
      <c r="D1659" s="1" t="s">
        <v>1087</v>
      </c>
      <c r="E1659" s="1" t="s">
        <v>1131</v>
      </c>
      <c r="F1659" s="1" t="s">
        <v>32</v>
      </c>
      <c r="G1659" s="3">
        <v>15000</v>
      </c>
      <c r="H1659" s="58">
        <v>0</v>
      </c>
      <c r="I1659" s="3">
        <v>25</v>
      </c>
      <c r="J1659" s="3">
        <f t="shared" si="372"/>
        <v>430.5</v>
      </c>
      <c r="K1659" s="55">
        <f t="shared" si="373"/>
        <v>1065</v>
      </c>
      <c r="L1659" s="55">
        <f t="shared" si="374"/>
        <v>172.5</v>
      </c>
      <c r="M1659" s="3">
        <f t="shared" si="375"/>
        <v>456</v>
      </c>
      <c r="N1659" s="55">
        <f t="shared" si="376"/>
        <v>1063.5</v>
      </c>
      <c r="O1659" s="5">
        <v>0</v>
      </c>
      <c r="P1659" s="3">
        <f t="shared" si="377"/>
        <v>3187.5</v>
      </c>
      <c r="Q1659" s="3">
        <f t="shared" si="378"/>
        <v>911.5</v>
      </c>
      <c r="R1659" s="3">
        <f t="shared" si="379"/>
        <v>2301</v>
      </c>
      <c r="S1659" s="57">
        <f t="shared" si="380"/>
        <v>14088.5</v>
      </c>
      <c r="T1659" s="1">
        <v>111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</row>
    <row r="1660" spans="1:168" s="2" customFormat="1" ht="15" customHeight="1" x14ac:dyDescent="0.25">
      <c r="A1660" s="167">
        <v>637</v>
      </c>
      <c r="B1660" s="2" t="s">
        <v>1768</v>
      </c>
      <c r="C1660" s="1" t="s">
        <v>34</v>
      </c>
      <c r="D1660" s="1" t="s">
        <v>1087</v>
      </c>
      <c r="E1660" s="1" t="s">
        <v>1131</v>
      </c>
      <c r="F1660" s="1" t="s">
        <v>32</v>
      </c>
      <c r="G1660" s="3">
        <v>15000</v>
      </c>
      <c r="H1660" s="58">
        <v>0</v>
      </c>
      <c r="I1660" s="3">
        <v>25</v>
      </c>
      <c r="J1660" s="3">
        <f t="shared" si="372"/>
        <v>430.5</v>
      </c>
      <c r="K1660" s="55">
        <f t="shared" si="373"/>
        <v>1065</v>
      </c>
      <c r="L1660" s="55">
        <f t="shared" si="374"/>
        <v>172.5</v>
      </c>
      <c r="M1660" s="3">
        <f t="shared" si="375"/>
        <v>456</v>
      </c>
      <c r="N1660" s="55">
        <f t="shared" si="376"/>
        <v>1063.5</v>
      </c>
      <c r="O1660" s="5">
        <v>0</v>
      </c>
      <c r="P1660" s="3">
        <f t="shared" si="377"/>
        <v>3187.5</v>
      </c>
      <c r="Q1660" s="3">
        <f t="shared" si="378"/>
        <v>911.5</v>
      </c>
      <c r="R1660" s="3">
        <f t="shared" si="379"/>
        <v>2301</v>
      </c>
      <c r="S1660" s="57">
        <f t="shared" si="380"/>
        <v>14088.5</v>
      </c>
      <c r="T1660" s="1">
        <v>111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</row>
    <row r="1661" spans="1:168" s="2" customFormat="1" ht="15" customHeight="1" x14ac:dyDescent="0.25">
      <c r="A1661" s="167">
        <v>638</v>
      </c>
      <c r="B1661" s="2" t="s">
        <v>1769</v>
      </c>
      <c r="C1661" s="1" t="s">
        <v>34</v>
      </c>
      <c r="D1661" s="1" t="s">
        <v>1087</v>
      </c>
      <c r="E1661" s="1" t="s">
        <v>1131</v>
      </c>
      <c r="F1661" s="1" t="s">
        <v>32</v>
      </c>
      <c r="G1661" s="3">
        <v>15000</v>
      </c>
      <c r="H1661" s="58">
        <v>0</v>
      </c>
      <c r="I1661" s="3">
        <v>25</v>
      </c>
      <c r="J1661" s="3">
        <f t="shared" si="372"/>
        <v>430.5</v>
      </c>
      <c r="K1661" s="55">
        <f t="shared" si="373"/>
        <v>1065</v>
      </c>
      <c r="L1661" s="55">
        <f t="shared" si="374"/>
        <v>172.5</v>
      </c>
      <c r="M1661" s="3">
        <f t="shared" si="375"/>
        <v>456</v>
      </c>
      <c r="N1661" s="55">
        <f t="shared" si="376"/>
        <v>1063.5</v>
      </c>
      <c r="O1661" s="5">
        <v>0</v>
      </c>
      <c r="P1661" s="3">
        <f t="shared" si="377"/>
        <v>3187.5</v>
      </c>
      <c r="Q1661" s="3">
        <f t="shared" si="378"/>
        <v>911.5</v>
      </c>
      <c r="R1661" s="3">
        <f t="shared" si="379"/>
        <v>2301</v>
      </c>
      <c r="S1661" s="57">
        <f t="shared" si="380"/>
        <v>14088.5</v>
      </c>
      <c r="T1661" s="1">
        <v>111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</row>
    <row r="1662" spans="1:168" s="2" customFormat="1" ht="15" customHeight="1" x14ac:dyDescent="0.25">
      <c r="A1662" s="167">
        <v>639</v>
      </c>
      <c r="B1662" s="2" t="s">
        <v>1770</v>
      </c>
      <c r="C1662" s="1" t="s">
        <v>34</v>
      </c>
      <c r="D1662" s="1" t="s">
        <v>1087</v>
      </c>
      <c r="E1662" s="1" t="s">
        <v>1131</v>
      </c>
      <c r="F1662" s="1" t="s">
        <v>32</v>
      </c>
      <c r="G1662" s="3">
        <v>15000</v>
      </c>
      <c r="H1662" s="58">
        <v>0</v>
      </c>
      <c r="I1662" s="3">
        <v>25</v>
      </c>
      <c r="J1662" s="3">
        <f t="shared" si="372"/>
        <v>430.5</v>
      </c>
      <c r="K1662" s="55">
        <f t="shared" si="373"/>
        <v>1065</v>
      </c>
      <c r="L1662" s="55">
        <f t="shared" si="374"/>
        <v>172.5</v>
      </c>
      <c r="M1662" s="3">
        <f t="shared" si="375"/>
        <v>456</v>
      </c>
      <c r="N1662" s="55">
        <f t="shared" si="376"/>
        <v>1063.5</v>
      </c>
      <c r="O1662" s="5">
        <v>0</v>
      </c>
      <c r="P1662" s="3">
        <f t="shared" si="377"/>
        <v>3187.5</v>
      </c>
      <c r="Q1662" s="3">
        <f t="shared" si="378"/>
        <v>911.5</v>
      </c>
      <c r="R1662" s="3">
        <f t="shared" si="379"/>
        <v>2301</v>
      </c>
      <c r="S1662" s="57">
        <f t="shared" si="380"/>
        <v>14088.5</v>
      </c>
      <c r="T1662" s="1">
        <v>111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</row>
    <row r="1663" spans="1:168" s="2" customFormat="1" ht="15" customHeight="1" x14ac:dyDescent="0.25">
      <c r="A1663" s="167">
        <v>640</v>
      </c>
      <c r="B1663" s="122" t="s">
        <v>1771</v>
      </c>
      <c r="C1663" s="1" t="s">
        <v>34</v>
      </c>
      <c r="D1663" s="1" t="s">
        <v>1087</v>
      </c>
      <c r="E1663" s="1" t="s">
        <v>1131</v>
      </c>
      <c r="F1663" s="1" t="s">
        <v>32</v>
      </c>
      <c r="G1663" s="3">
        <v>15000</v>
      </c>
      <c r="H1663" s="58">
        <v>0</v>
      </c>
      <c r="I1663" s="3">
        <v>25</v>
      </c>
      <c r="J1663" s="3">
        <f t="shared" si="372"/>
        <v>430.5</v>
      </c>
      <c r="K1663" s="55">
        <f t="shared" si="373"/>
        <v>1065</v>
      </c>
      <c r="L1663" s="55">
        <f t="shared" si="374"/>
        <v>172.5</v>
      </c>
      <c r="M1663" s="3">
        <f t="shared" si="375"/>
        <v>456</v>
      </c>
      <c r="N1663" s="55">
        <f t="shared" si="376"/>
        <v>1063.5</v>
      </c>
      <c r="O1663" s="5">
        <v>0</v>
      </c>
      <c r="P1663" s="3">
        <f t="shared" si="377"/>
        <v>3187.5</v>
      </c>
      <c r="Q1663" s="3">
        <f t="shared" si="378"/>
        <v>911.5</v>
      </c>
      <c r="R1663" s="3">
        <f t="shared" si="379"/>
        <v>2301</v>
      </c>
      <c r="S1663" s="57">
        <f t="shared" si="380"/>
        <v>14088.5</v>
      </c>
      <c r="T1663" s="1">
        <v>111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</row>
    <row r="1664" spans="1:168" s="2" customFormat="1" ht="15" customHeight="1" x14ac:dyDescent="0.25">
      <c r="A1664" s="167">
        <v>641</v>
      </c>
      <c r="B1664" s="2" t="s">
        <v>1772</v>
      </c>
      <c r="C1664" s="1" t="s">
        <v>34</v>
      </c>
      <c r="D1664" s="1" t="s">
        <v>1087</v>
      </c>
      <c r="E1664" s="1" t="s">
        <v>1131</v>
      </c>
      <c r="F1664" s="1" t="s">
        <v>32</v>
      </c>
      <c r="G1664" s="3">
        <v>15000</v>
      </c>
      <c r="H1664" s="58">
        <v>0</v>
      </c>
      <c r="I1664" s="3">
        <v>25</v>
      </c>
      <c r="J1664" s="3">
        <f t="shared" si="372"/>
        <v>430.5</v>
      </c>
      <c r="K1664" s="55">
        <f t="shared" si="373"/>
        <v>1065</v>
      </c>
      <c r="L1664" s="55">
        <f t="shared" si="374"/>
        <v>172.5</v>
      </c>
      <c r="M1664" s="3">
        <f t="shared" si="375"/>
        <v>456</v>
      </c>
      <c r="N1664" s="55">
        <f t="shared" si="376"/>
        <v>1063.5</v>
      </c>
      <c r="O1664" s="5">
        <v>0</v>
      </c>
      <c r="P1664" s="3">
        <f t="shared" si="377"/>
        <v>3187.5</v>
      </c>
      <c r="Q1664" s="3">
        <f t="shared" si="378"/>
        <v>911.5</v>
      </c>
      <c r="R1664" s="3">
        <f t="shared" si="379"/>
        <v>2301</v>
      </c>
      <c r="S1664" s="57">
        <f t="shared" si="380"/>
        <v>14088.5</v>
      </c>
      <c r="T1664" s="1">
        <v>111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</row>
    <row r="1665" spans="1:168" s="2" customFormat="1" ht="15" customHeight="1" x14ac:dyDescent="0.25">
      <c r="A1665" s="167">
        <v>642</v>
      </c>
      <c r="B1665" s="2" t="s">
        <v>1773</v>
      </c>
      <c r="C1665" s="1" t="s">
        <v>34</v>
      </c>
      <c r="D1665" s="1" t="s">
        <v>1087</v>
      </c>
      <c r="E1665" s="1" t="s">
        <v>1131</v>
      </c>
      <c r="F1665" s="1" t="s">
        <v>32</v>
      </c>
      <c r="G1665" s="3">
        <v>15000</v>
      </c>
      <c r="H1665" s="58">
        <v>0</v>
      </c>
      <c r="I1665" s="3">
        <v>25</v>
      </c>
      <c r="J1665" s="3">
        <f t="shared" si="372"/>
        <v>430.5</v>
      </c>
      <c r="K1665" s="55">
        <f t="shared" si="373"/>
        <v>1065</v>
      </c>
      <c r="L1665" s="55">
        <f t="shared" si="374"/>
        <v>172.5</v>
      </c>
      <c r="M1665" s="3">
        <f t="shared" si="375"/>
        <v>456</v>
      </c>
      <c r="N1665" s="55">
        <f t="shared" si="376"/>
        <v>1063.5</v>
      </c>
      <c r="O1665" s="5">
        <v>0</v>
      </c>
      <c r="P1665" s="3">
        <f t="shared" si="377"/>
        <v>3187.5</v>
      </c>
      <c r="Q1665" s="3">
        <f t="shared" si="378"/>
        <v>911.5</v>
      </c>
      <c r="R1665" s="3">
        <f t="shared" si="379"/>
        <v>2301</v>
      </c>
      <c r="S1665" s="57">
        <f t="shared" si="380"/>
        <v>14088.5</v>
      </c>
      <c r="T1665" s="1">
        <v>111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</row>
    <row r="1666" spans="1:168" s="2" customFormat="1" ht="15" customHeight="1" x14ac:dyDescent="0.25">
      <c r="A1666" s="167">
        <v>643</v>
      </c>
      <c r="B1666" s="122" t="s">
        <v>1774</v>
      </c>
      <c r="C1666" s="1" t="s">
        <v>34</v>
      </c>
      <c r="D1666" s="1" t="s">
        <v>1087</v>
      </c>
      <c r="E1666" s="1" t="s">
        <v>1131</v>
      </c>
      <c r="F1666" s="1" t="s">
        <v>32</v>
      </c>
      <c r="G1666" s="3">
        <v>15000</v>
      </c>
      <c r="H1666" s="58">
        <v>0</v>
      </c>
      <c r="I1666" s="3">
        <v>25</v>
      </c>
      <c r="J1666" s="3">
        <f t="shared" si="372"/>
        <v>430.5</v>
      </c>
      <c r="K1666" s="55">
        <f t="shared" si="373"/>
        <v>1065</v>
      </c>
      <c r="L1666" s="55">
        <f t="shared" si="374"/>
        <v>172.5</v>
      </c>
      <c r="M1666" s="3">
        <f t="shared" si="375"/>
        <v>456</v>
      </c>
      <c r="N1666" s="55">
        <f t="shared" si="376"/>
        <v>1063.5</v>
      </c>
      <c r="O1666" s="5">
        <v>0</v>
      </c>
      <c r="P1666" s="3">
        <f t="shared" si="377"/>
        <v>3187.5</v>
      </c>
      <c r="Q1666" s="3">
        <f t="shared" si="378"/>
        <v>911.5</v>
      </c>
      <c r="R1666" s="3">
        <f t="shared" si="379"/>
        <v>2301</v>
      </c>
      <c r="S1666" s="57">
        <f t="shared" si="380"/>
        <v>14088.5</v>
      </c>
      <c r="T1666" s="1">
        <v>111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</row>
    <row r="1667" spans="1:168" s="2" customFormat="1" ht="15" customHeight="1" x14ac:dyDescent="0.25">
      <c r="A1667" s="167">
        <v>644</v>
      </c>
      <c r="B1667" s="2" t="s">
        <v>1775</v>
      </c>
      <c r="C1667" s="1" t="s">
        <v>34</v>
      </c>
      <c r="D1667" s="1" t="s">
        <v>1087</v>
      </c>
      <c r="E1667" s="1" t="s">
        <v>1131</v>
      </c>
      <c r="F1667" s="1" t="s">
        <v>32</v>
      </c>
      <c r="G1667" s="3">
        <v>15000</v>
      </c>
      <c r="H1667" s="58">
        <v>0</v>
      </c>
      <c r="I1667" s="3">
        <v>25</v>
      </c>
      <c r="J1667" s="3">
        <f t="shared" si="372"/>
        <v>430.5</v>
      </c>
      <c r="K1667" s="55">
        <f t="shared" si="373"/>
        <v>1065</v>
      </c>
      <c r="L1667" s="55">
        <f t="shared" si="374"/>
        <v>172.5</v>
      </c>
      <c r="M1667" s="3">
        <f t="shared" si="375"/>
        <v>456</v>
      </c>
      <c r="N1667" s="55">
        <f t="shared" si="376"/>
        <v>1063.5</v>
      </c>
      <c r="O1667" s="5">
        <v>0</v>
      </c>
      <c r="P1667" s="3">
        <f t="shared" si="377"/>
        <v>3187.5</v>
      </c>
      <c r="Q1667" s="3">
        <f t="shared" si="378"/>
        <v>911.5</v>
      </c>
      <c r="R1667" s="3">
        <f t="shared" si="379"/>
        <v>2301</v>
      </c>
      <c r="S1667" s="57">
        <f t="shared" si="380"/>
        <v>14088.5</v>
      </c>
      <c r="T1667" s="1">
        <v>111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</row>
    <row r="1668" spans="1:168" s="2" customFormat="1" ht="15" customHeight="1" x14ac:dyDescent="0.25">
      <c r="A1668" s="167">
        <v>645</v>
      </c>
      <c r="B1668" s="122" t="s">
        <v>1776</v>
      </c>
      <c r="C1668" s="1" t="s">
        <v>34</v>
      </c>
      <c r="D1668" s="1" t="s">
        <v>1087</v>
      </c>
      <c r="E1668" s="1" t="s">
        <v>1131</v>
      </c>
      <c r="F1668" s="1" t="s">
        <v>32</v>
      </c>
      <c r="G1668" s="3">
        <v>15000</v>
      </c>
      <c r="H1668" s="58">
        <v>0</v>
      </c>
      <c r="I1668" s="3">
        <v>25</v>
      </c>
      <c r="J1668" s="3">
        <f t="shared" si="372"/>
        <v>430.5</v>
      </c>
      <c r="K1668" s="55">
        <f t="shared" si="373"/>
        <v>1065</v>
      </c>
      <c r="L1668" s="55">
        <f t="shared" si="374"/>
        <v>172.5</v>
      </c>
      <c r="M1668" s="3">
        <f t="shared" si="375"/>
        <v>456</v>
      </c>
      <c r="N1668" s="55">
        <f t="shared" si="376"/>
        <v>1063.5</v>
      </c>
      <c r="O1668" s="5">
        <v>0</v>
      </c>
      <c r="P1668" s="3">
        <f t="shared" si="377"/>
        <v>3187.5</v>
      </c>
      <c r="Q1668" s="3">
        <f t="shared" si="378"/>
        <v>911.5</v>
      </c>
      <c r="R1668" s="3">
        <f t="shared" si="379"/>
        <v>2301</v>
      </c>
      <c r="S1668" s="57">
        <f t="shared" si="380"/>
        <v>14088.5</v>
      </c>
      <c r="T1668" s="1">
        <v>111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</row>
    <row r="1669" spans="1:168" s="2" customFormat="1" ht="15" customHeight="1" x14ac:dyDescent="0.25">
      <c r="A1669" s="167">
        <v>646</v>
      </c>
      <c r="B1669" s="122" t="s">
        <v>1777</v>
      </c>
      <c r="C1669" s="1" t="s">
        <v>34</v>
      </c>
      <c r="D1669" s="1" t="s">
        <v>1087</v>
      </c>
      <c r="E1669" s="1" t="s">
        <v>1131</v>
      </c>
      <c r="F1669" s="1" t="s">
        <v>32</v>
      </c>
      <c r="G1669" s="3">
        <v>15000</v>
      </c>
      <c r="H1669" s="58">
        <v>0</v>
      </c>
      <c r="I1669" s="3">
        <v>25</v>
      </c>
      <c r="J1669" s="3">
        <f t="shared" si="372"/>
        <v>430.5</v>
      </c>
      <c r="K1669" s="55">
        <f t="shared" si="373"/>
        <v>1065</v>
      </c>
      <c r="L1669" s="55">
        <f t="shared" si="374"/>
        <v>172.5</v>
      </c>
      <c r="M1669" s="3">
        <f t="shared" si="375"/>
        <v>456</v>
      </c>
      <c r="N1669" s="55">
        <f t="shared" si="376"/>
        <v>1063.5</v>
      </c>
      <c r="O1669" s="5">
        <v>0</v>
      </c>
      <c r="P1669" s="3">
        <f t="shared" si="377"/>
        <v>3187.5</v>
      </c>
      <c r="Q1669" s="3">
        <f t="shared" si="378"/>
        <v>911.5</v>
      </c>
      <c r="R1669" s="3">
        <f t="shared" si="379"/>
        <v>2301</v>
      </c>
      <c r="S1669" s="57">
        <f t="shared" si="380"/>
        <v>14088.5</v>
      </c>
      <c r="T1669" s="1">
        <v>111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</row>
    <row r="1670" spans="1:168" s="2" customFormat="1" ht="15" customHeight="1" x14ac:dyDescent="0.25">
      <c r="A1670" s="167">
        <v>647</v>
      </c>
      <c r="B1670" s="2" t="s">
        <v>1778</v>
      </c>
      <c r="C1670" s="1" t="s">
        <v>34</v>
      </c>
      <c r="D1670" s="1" t="s">
        <v>1087</v>
      </c>
      <c r="E1670" s="1" t="s">
        <v>1131</v>
      </c>
      <c r="F1670" s="1" t="s">
        <v>32</v>
      </c>
      <c r="G1670" s="3">
        <v>15000</v>
      </c>
      <c r="H1670" s="58">
        <v>0</v>
      </c>
      <c r="I1670" s="3">
        <v>25</v>
      </c>
      <c r="J1670" s="3">
        <f t="shared" si="372"/>
        <v>430.5</v>
      </c>
      <c r="K1670" s="55">
        <f t="shared" si="373"/>
        <v>1065</v>
      </c>
      <c r="L1670" s="55">
        <f t="shared" si="374"/>
        <v>172.5</v>
      </c>
      <c r="M1670" s="3">
        <f t="shared" si="375"/>
        <v>456</v>
      </c>
      <c r="N1670" s="55">
        <f t="shared" si="376"/>
        <v>1063.5</v>
      </c>
      <c r="O1670" s="5">
        <v>0</v>
      </c>
      <c r="P1670" s="3">
        <f t="shared" si="377"/>
        <v>3187.5</v>
      </c>
      <c r="Q1670" s="3">
        <f t="shared" si="378"/>
        <v>911.5</v>
      </c>
      <c r="R1670" s="3">
        <f t="shared" si="379"/>
        <v>2301</v>
      </c>
      <c r="S1670" s="57">
        <f t="shared" si="380"/>
        <v>14088.5</v>
      </c>
      <c r="T1670" s="1">
        <v>111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</row>
    <row r="1671" spans="1:168" s="2" customFormat="1" ht="15" customHeight="1" x14ac:dyDescent="0.25">
      <c r="A1671" s="167">
        <v>648</v>
      </c>
      <c r="B1671" s="2" t="s">
        <v>1779</v>
      </c>
      <c r="C1671" s="1" t="s">
        <v>30</v>
      </c>
      <c r="D1671" s="1" t="s">
        <v>1087</v>
      </c>
      <c r="E1671" s="1" t="s">
        <v>1131</v>
      </c>
      <c r="F1671" s="1" t="s">
        <v>32</v>
      </c>
      <c r="G1671" s="3">
        <v>15000</v>
      </c>
      <c r="H1671" s="58">
        <v>0</v>
      </c>
      <c r="I1671" s="3">
        <v>25</v>
      </c>
      <c r="J1671" s="3">
        <f t="shared" si="372"/>
        <v>430.5</v>
      </c>
      <c r="K1671" s="55">
        <f t="shared" si="373"/>
        <v>1065</v>
      </c>
      <c r="L1671" s="55">
        <f t="shared" si="374"/>
        <v>172.5</v>
      </c>
      <c r="M1671" s="3">
        <f t="shared" si="375"/>
        <v>456</v>
      </c>
      <c r="N1671" s="55">
        <f t="shared" si="376"/>
        <v>1063.5</v>
      </c>
      <c r="O1671" s="5">
        <v>0</v>
      </c>
      <c r="P1671" s="3">
        <f t="shared" si="377"/>
        <v>3187.5</v>
      </c>
      <c r="Q1671" s="3">
        <f t="shared" si="378"/>
        <v>911.5</v>
      </c>
      <c r="R1671" s="3">
        <f t="shared" si="379"/>
        <v>2301</v>
      </c>
      <c r="S1671" s="57">
        <f t="shared" si="380"/>
        <v>14088.5</v>
      </c>
      <c r="T1671" s="1">
        <v>111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</row>
    <row r="1672" spans="1:168" s="2" customFormat="1" ht="15" customHeight="1" x14ac:dyDescent="0.25">
      <c r="A1672" s="167">
        <v>649</v>
      </c>
      <c r="B1672" s="2" t="s">
        <v>1780</v>
      </c>
      <c r="C1672" s="1" t="s">
        <v>34</v>
      </c>
      <c r="D1672" s="1" t="s">
        <v>1087</v>
      </c>
      <c r="E1672" s="1" t="s">
        <v>1131</v>
      </c>
      <c r="F1672" s="1" t="s">
        <v>32</v>
      </c>
      <c r="G1672" s="3">
        <v>15000</v>
      </c>
      <c r="H1672" s="58">
        <v>0</v>
      </c>
      <c r="I1672" s="3">
        <v>25</v>
      </c>
      <c r="J1672" s="3">
        <f t="shared" si="372"/>
        <v>430.5</v>
      </c>
      <c r="K1672" s="55">
        <f t="shared" si="373"/>
        <v>1065</v>
      </c>
      <c r="L1672" s="55">
        <f t="shared" si="374"/>
        <v>172.5</v>
      </c>
      <c r="M1672" s="3">
        <f t="shared" si="375"/>
        <v>456</v>
      </c>
      <c r="N1672" s="55">
        <f t="shared" si="376"/>
        <v>1063.5</v>
      </c>
      <c r="O1672" s="5">
        <v>0</v>
      </c>
      <c r="P1672" s="3">
        <f t="shared" si="377"/>
        <v>3187.5</v>
      </c>
      <c r="Q1672" s="3">
        <f t="shared" si="378"/>
        <v>911.5</v>
      </c>
      <c r="R1672" s="3">
        <f t="shared" si="379"/>
        <v>2301</v>
      </c>
      <c r="S1672" s="57">
        <f t="shared" si="380"/>
        <v>14088.5</v>
      </c>
      <c r="T1672" s="1">
        <v>111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</row>
    <row r="1673" spans="1:168" s="2" customFormat="1" ht="15" customHeight="1" x14ac:dyDescent="0.25">
      <c r="A1673" s="167">
        <v>650</v>
      </c>
      <c r="B1673" s="2" t="s">
        <v>1781</v>
      </c>
      <c r="C1673" s="1" t="s">
        <v>34</v>
      </c>
      <c r="D1673" s="1" t="s">
        <v>1087</v>
      </c>
      <c r="E1673" s="1" t="s">
        <v>1131</v>
      </c>
      <c r="F1673" s="1" t="s">
        <v>32</v>
      </c>
      <c r="G1673" s="3">
        <v>15000</v>
      </c>
      <c r="H1673" s="58">
        <v>0</v>
      </c>
      <c r="I1673" s="3">
        <v>25</v>
      </c>
      <c r="J1673" s="3">
        <f t="shared" si="372"/>
        <v>430.5</v>
      </c>
      <c r="K1673" s="55">
        <f t="shared" si="373"/>
        <v>1065</v>
      </c>
      <c r="L1673" s="55">
        <f t="shared" si="374"/>
        <v>172.5</v>
      </c>
      <c r="M1673" s="3">
        <f t="shared" si="375"/>
        <v>456</v>
      </c>
      <c r="N1673" s="55">
        <f t="shared" si="376"/>
        <v>1063.5</v>
      </c>
      <c r="O1673" s="5">
        <v>0</v>
      </c>
      <c r="P1673" s="3">
        <f t="shared" si="377"/>
        <v>3187.5</v>
      </c>
      <c r="Q1673" s="3">
        <f t="shared" si="378"/>
        <v>911.5</v>
      </c>
      <c r="R1673" s="3">
        <f t="shared" si="379"/>
        <v>2301</v>
      </c>
      <c r="S1673" s="57">
        <f t="shared" si="380"/>
        <v>14088.5</v>
      </c>
      <c r="T1673" s="1">
        <v>111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</row>
    <row r="1674" spans="1:168" s="2" customFormat="1" ht="15" customHeight="1" x14ac:dyDescent="0.25">
      <c r="A1674" s="167">
        <v>651</v>
      </c>
      <c r="B1674" s="122" t="s">
        <v>1782</v>
      </c>
      <c r="C1674" s="1" t="s">
        <v>34</v>
      </c>
      <c r="D1674" s="1" t="s">
        <v>1087</v>
      </c>
      <c r="E1674" s="1" t="s">
        <v>1131</v>
      </c>
      <c r="F1674" s="1" t="s">
        <v>32</v>
      </c>
      <c r="G1674" s="3">
        <v>15000</v>
      </c>
      <c r="H1674" s="58">
        <v>0</v>
      </c>
      <c r="I1674" s="3">
        <v>25</v>
      </c>
      <c r="J1674" s="3">
        <f t="shared" si="372"/>
        <v>430.5</v>
      </c>
      <c r="K1674" s="55">
        <f t="shared" si="373"/>
        <v>1065</v>
      </c>
      <c r="L1674" s="55">
        <f t="shared" si="374"/>
        <v>172.5</v>
      </c>
      <c r="M1674" s="3">
        <f t="shared" si="375"/>
        <v>456</v>
      </c>
      <c r="N1674" s="55">
        <f t="shared" si="376"/>
        <v>1063.5</v>
      </c>
      <c r="O1674" s="5">
        <v>0</v>
      </c>
      <c r="P1674" s="3">
        <f t="shared" si="377"/>
        <v>3187.5</v>
      </c>
      <c r="Q1674" s="3">
        <f t="shared" si="378"/>
        <v>911.5</v>
      </c>
      <c r="R1674" s="3">
        <f t="shared" si="379"/>
        <v>2301</v>
      </c>
      <c r="S1674" s="57">
        <f t="shared" si="380"/>
        <v>14088.5</v>
      </c>
      <c r="T1674" s="1">
        <v>111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</row>
    <row r="1675" spans="1:168" s="2" customFormat="1" ht="15" customHeight="1" x14ac:dyDescent="0.25">
      <c r="A1675" s="167">
        <v>652</v>
      </c>
      <c r="B1675" s="122" t="s">
        <v>1783</v>
      </c>
      <c r="C1675" s="1" t="s">
        <v>34</v>
      </c>
      <c r="D1675" s="1" t="s">
        <v>1087</v>
      </c>
      <c r="E1675" s="1" t="s">
        <v>1131</v>
      </c>
      <c r="F1675" s="1" t="s">
        <v>32</v>
      </c>
      <c r="G1675" s="3">
        <v>15000</v>
      </c>
      <c r="H1675" s="58">
        <v>0</v>
      </c>
      <c r="I1675" s="3">
        <v>25</v>
      </c>
      <c r="J1675" s="3">
        <f t="shared" si="372"/>
        <v>430.5</v>
      </c>
      <c r="K1675" s="55">
        <f t="shared" si="373"/>
        <v>1065</v>
      </c>
      <c r="L1675" s="55">
        <f t="shared" si="374"/>
        <v>172.5</v>
      </c>
      <c r="M1675" s="3">
        <f t="shared" si="375"/>
        <v>456</v>
      </c>
      <c r="N1675" s="55">
        <f t="shared" si="376"/>
        <v>1063.5</v>
      </c>
      <c r="O1675" s="5">
        <v>2700.24</v>
      </c>
      <c r="P1675" s="3">
        <f t="shared" si="377"/>
        <v>3187.5</v>
      </c>
      <c r="Q1675" s="3">
        <f t="shared" si="378"/>
        <v>3611.74</v>
      </c>
      <c r="R1675" s="3">
        <f t="shared" si="379"/>
        <v>2301</v>
      </c>
      <c r="S1675" s="57">
        <f t="shared" si="380"/>
        <v>11388.26</v>
      </c>
      <c r="T1675" s="1">
        <v>111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</row>
    <row r="1676" spans="1:168" s="2" customFormat="1" ht="15" customHeight="1" x14ac:dyDescent="0.25">
      <c r="A1676" s="167">
        <v>653</v>
      </c>
      <c r="B1676" s="122" t="s">
        <v>1784</v>
      </c>
      <c r="C1676" s="1" t="s">
        <v>34</v>
      </c>
      <c r="D1676" s="1" t="s">
        <v>1087</v>
      </c>
      <c r="E1676" s="1" t="s">
        <v>1131</v>
      </c>
      <c r="F1676" s="1" t="s">
        <v>32</v>
      </c>
      <c r="G1676" s="3">
        <v>15000</v>
      </c>
      <c r="H1676" s="58">
        <v>0</v>
      </c>
      <c r="I1676" s="3">
        <v>25</v>
      </c>
      <c r="J1676" s="3">
        <f t="shared" si="372"/>
        <v>430.5</v>
      </c>
      <c r="K1676" s="55">
        <f t="shared" si="373"/>
        <v>1065</v>
      </c>
      <c r="L1676" s="55">
        <f t="shared" si="374"/>
        <v>172.5</v>
      </c>
      <c r="M1676" s="3">
        <f t="shared" si="375"/>
        <v>456</v>
      </c>
      <c r="N1676" s="55">
        <f t="shared" si="376"/>
        <v>1063.5</v>
      </c>
      <c r="O1676" s="5">
        <v>0</v>
      </c>
      <c r="P1676" s="3">
        <f t="shared" si="377"/>
        <v>3187.5</v>
      </c>
      <c r="Q1676" s="3">
        <f t="shared" si="378"/>
        <v>911.5</v>
      </c>
      <c r="R1676" s="3">
        <f t="shared" si="379"/>
        <v>2301</v>
      </c>
      <c r="S1676" s="57">
        <f t="shared" si="380"/>
        <v>14088.5</v>
      </c>
      <c r="T1676" s="1">
        <v>111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</row>
    <row r="1677" spans="1:168" s="2" customFormat="1" ht="15" customHeight="1" x14ac:dyDescent="0.25">
      <c r="A1677" s="167">
        <v>654</v>
      </c>
      <c r="B1677" s="2" t="s">
        <v>1785</v>
      </c>
      <c r="C1677" s="1" t="s">
        <v>34</v>
      </c>
      <c r="D1677" s="1" t="s">
        <v>1087</v>
      </c>
      <c r="E1677" s="1" t="s">
        <v>1131</v>
      </c>
      <c r="F1677" s="1" t="s">
        <v>32</v>
      </c>
      <c r="G1677" s="3">
        <v>15000</v>
      </c>
      <c r="H1677" s="58">
        <v>0</v>
      </c>
      <c r="I1677" s="3">
        <v>25</v>
      </c>
      <c r="J1677" s="3">
        <f t="shared" si="372"/>
        <v>430.5</v>
      </c>
      <c r="K1677" s="55">
        <f t="shared" si="373"/>
        <v>1065</v>
      </c>
      <c r="L1677" s="55">
        <f t="shared" si="374"/>
        <v>172.5</v>
      </c>
      <c r="M1677" s="3">
        <f t="shared" si="375"/>
        <v>456</v>
      </c>
      <c r="N1677" s="55">
        <f t="shared" si="376"/>
        <v>1063.5</v>
      </c>
      <c r="O1677" s="5">
        <v>0</v>
      </c>
      <c r="P1677" s="3">
        <f t="shared" si="377"/>
        <v>3187.5</v>
      </c>
      <c r="Q1677" s="3">
        <f t="shared" si="378"/>
        <v>911.5</v>
      </c>
      <c r="R1677" s="3">
        <f t="shared" si="379"/>
        <v>2301</v>
      </c>
      <c r="S1677" s="57">
        <f t="shared" si="380"/>
        <v>14088.5</v>
      </c>
      <c r="T1677" s="1">
        <v>111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</row>
    <row r="1678" spans="1:168" s="2" customFormat="1" ht="15" customHeight="1" x14ac:dyDescent="0.25">
      <c r="A1678" s="167">
        <v>655</v>
      </c>
      <c r="B1678" s="2" t="s">
        <v>1786</v>
      </c>
      <c r="C1678" s="1" t="s">
        <v>34</v>
      </c>
      <c r="D1678" s="1" t="s">
        <v>1087</v>
      </c>
      <c r="E1678" s="1" t="s">
        <v>1131</v>
      </c>
      <c r="F1678" s="1" t="s">
        <v>32</v>
      </c>
      <c r="G1678" s="3">
        <v>15000</v>
      </c>
      <c r="H1678" s="58">
        <v>0</v>
      </c>
      <c r="I1678" s="3">
        <v>25</v>
      </c>
      <c r="J1678" s="3">
        <f t="shared" si="372"/>
        <v>430.5</v>
      </c>
      <c r="K1678" s="55">
        <f t="shared" si="373"/>
        <v>1065</v>
      </c>
      <c r="L1678" s="55">
        <f t="shared" si="374"/>
        <v>172.5</v>
      </c>
      <c r="M1678" s="3">
        <f t="shared" si="375"/>
        <v>456</v>
      </c>
      <c r="N1678" s="55">
        <f t="shared" si="376"/>
        <v>1063.5</v>
      </c>
      <c r="O1678" s="5">
        <v>0</v>
      </c>
      <c r="P1678" s="3">
        <f t="shared" si="377"/>
        <v>3187.5</v>
      </c>
      <c r="Q1678" s="3">
        <f t="shared" si="378"/>
        <v>911.5</v>
      </c>
      <c r="R1678" s="3">
        <f t="shared" si="379"/>
        <v>2301</v>
      </c>
      <c r="S1678" s="57">
        <f t="shared" si="380"/>
        <v>14088.5</v>
      </c>
      <c r="T1678" s="1">
        <v>111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</row>
    <row r="1679" spans="1:168" s="2" customFormat="1" ht="15" customHeight="1" x14ac:dyDescent="0.25">
      <c r="A1679" s="167">
        <v>656</v>
      </c>
      <c r="B1679" s="2" t="s">
        <v>1787</v>
      </c>
      <c r="C1679" s="1" t="s">
        <v>34</v>
      </c>
      <c r="D1679" s="1" t="s">
        <v>1087</v>
      </c>
      <c r="E1679" s="1" t="s">
        <v>1131</v>
      </c>
      <c r="F1679" s="1" t="s">
        <v>32</v>
      </c>
      <c r="G1679" s="3">
        <v>15000</v>
      </c>
      <c r="H1679" s="58">
        <v>0</v>
      </c>
      <c r="I1679" s="3">
        <v>25</v>
      </c>
      <c r="J1679" s="3">
        <f t="shared" si="372"/>
        <v>430.5</v>
      </c>
      <c r="K1679" s="55">
        <f t="shared" si="373"/>
        <v>1065</v>
      </c>
      <c r="L1679" s="55">
        <f t="shared" si="374"/>
        <v>172.5</v>
      </c>
      <c r="M1679" s="3">
        <f t="shared" si="375"/>
        <v>456</v>
      </c>
      <c r="N1679" s="55">
        <f t="shared" si="376"/>
        <v>1063.5</v>
      </c>
      <c r="O1679" s="5">
        <v>0</v>
      </c>
      <c r="P1679" s="3">
        <f t="shared" si="377"/>
        <v>3187.5</v>
      </c>
      <c r="Q1679" s="3">
        <f t="shared" si="378"/>
        <v>911.5</v>
      </c>
      <c r="R1679" s="3">
        <f t="shared" si="379"/>
        <v>2301</v>
      </c>
      <c r="S1679" s="57">
        <f t="shared" si="380"/>
        <v>14088.5</v>
      </c>
      <c r="T1679" s="1">
        <v>111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</row>
    <row r="1680" spans="1:168" s="2" customFormat="1" ht="15" customHeight="1" x14ac:dyDescent="0.25">
      <c r="A1680" s="167">
        <v>657</v>
      </c>
      <c r="B1680" s="122" t="s">
        <v>1788</v>
      </c>
      <c r="C1680" s="1" t="s">
        <v>34</v>
      </c>
      <c r="D1680" s="1" t="s">
        <v>1087</v>
      </c>
      <c r="E1680" s="1" t="s">
        <v>1131</v>
      </c>
      <c r="F1680" s="1" t="s">
        <v>32</v>
      </c>
      <c r="G1680" s="3">
        <v>15000</v>
      </c>
      <c r="H1680" s="58">
        <v>0</v>
      </c>
      <c r="I1680" s="3">
        <v>25</v>
      </c>
      <c r="J1680" s="3">
        <f t="shared" si="372"/>
        <v>430.5</v>
      </c>
      <c r="K1680" s="55">
        <f t="shared" si="373"/>
        <v>1065</v>
      </c>
      <c r="L1680" s="55">
        <f t="shared" si="374"/>
        <v>172.5</v>
      </c>
      <c r="M1680" s="3">
        <f t="shared" si="375"/>
        <v>456</v>
      </c>
      <c r="N1680" s="55">
        <f t="shared" si="376"/>
        <v>1063.5</v>
      </c>
      <c r="O1680" s="5">
        <v>0</v>
      </c>
      <c r="P1680" s="3">
        <f t="shared" si="377"/>
        <v>3187.5</v>
      </c>
      <c r="Q1680" s="3">
        <f t="shared" si="378"/>
        <v>911.5</v>
      </c>
      <c r="R1680" s="3">
        <f t="shared" si="379"/>
        <v>2301</v>
      </c>
      <c r="S1680" s="57">
        <f t="shared" si="380"/>
        <v>14088.5</v>
      </c>
      <c r="T1680" s="1">
        <v>111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</row>
    <row r="1681" spans="1:168" s="2" customFormat="1" ht="15" customHeight="1" x14ac:dyDescent="0.25">
      <c r="A1681" s="167">
        <v>658</v>
      </c>
      <c r="B1681" s="2" t="s">
        <v>1789</v>
      </c>
      <c r="C1681" s="1" t="s">
        <v>34</v>
      </c>
      <c r="D1681" s="1" t="s">
        <v>1087</v>
      </c>
      <c r="E1681" s="1" t="s">
        <v>1131</v>
      </c>
      <c r="F1681" s="1" t="s">
        <v>32</v>
      </c>
      <c r="G1681" s="3">
        <v>15000</v>
      </c>
      <c r="H1681" s="58">
        <v>0</v>
      </c>
      <c r="I1681" s="3">
        <v>25</v>
      </c>
      <c r="J1681" s="3">
        <f t="shared" si="372"/>
        <v>430.5</v>
      </c>
      <c r="K1681" s="55">
        <f t="shared" si="373"/>
        <v>1065</v>
      </c>
      <c r="L1681" s="55">
        <f t="shared" si="374"/>
        <v>172.5</v>
      </c>
      <c r="M1681" s="3">
        <f t="shared" si="375"/>
        <v>456</v>
      </c>
      <c r="N1681" s="55">
        <f t="shared" si="376"/>
        <v>1063.5</v>
      </c>
      <c r="O1681" s="5">
        <v>0</v>
      </c>
      <c r="P1681" s="3">
        <f t="shared" si="377"/>
        <v>3187.5</v>
      </c>
      <c r="Q1681" s="3">
        <f t="shared" si="378"/>
        <v>911.5</v>
      </c>
      <c r="R1681" s="3">
        <f t="shared" si="379"/>
        <v>2301</v>
      </c>
      <c r="S1681" s="57">
        <f t="shared" si="380"/>
        <v>14088.5</v>
      </c>
      <c r="T1681" s="1">
        <v>111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</row>
    <row r="1682" spans="1:168" s="2" customFormat="1" ht="15" customHeight="1" x14ac:dyDescent="0.25">
      <c r="A1682" s="167">
        <v>659</v>
      </c>
      <c r="B1682" s="2" t="s">
        <v>1790</v>
      </c>
      <c r="C1682" s="1" t="s">
        <v>34</v>
      </c>
      <c r="D1682" s="1" t="s">
        <v>1087</v>
      </c>
      <c r="E1682" s="1" t="s">
        <v>1131</v>
      </c>
      <c r="F1682" s="1" t="s">
        <v>32</v>
      </c>
      <c r="G1682" s="3">
        <v>15000</v>
      </c>
      <c r="H1682" s="58">
        <v>0</v>
      </c>
      <c r="I1682" s="3">
        <v>25</v>
      </c>
      <c r="J1682" s="3">
        <f t="shared" si="372"/>
        <v>430.5</v>
      </c>
      <c r="K1682" s="55">
        <f t="shared" si="373"/>
        <v>1065</v>
      </c>
      <c r="L1682" s="55">
        <f t="shared" si="374"/>
        <v>172.5</v>
      </c>
      <c r="M1682" s="3">
        <f t="shared" si="375"/>
        <v>456</v>
      </c>
      <c r="N1682" s="55">
        <f t="shared" si="376"/>
        <v>1063.5</v>
      </c>
      <c r="O1682" s="5">
        <v>0</v>
      </c>
      <c r="P1682" s="3">
        <f t="shared" si="377"/>
        <v>3187.5</v>
      </c>
      <c r="Q1682" s="3">
        <f t="shared" si="378"/>
        <v>911.5</v>
      </c>
      <c r="R1682" s="3">
        <f t="shared" si="379"/>
        <v>2301</v>
      </c>
      <c r="S1682" s="57">
        <f t="shared" si="380"/>
        <v>14088.5</v>
      </c>
      <c r="T1682" s="1">
        <v>111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</row>
    <row r="1683" spans="1:168" s="2" customFormat="1" ht="15" customHeight="1" x14ac:dyDescent="0.25">
      <c r="A1683" s="167">
        <v>660</v>
      </c>
      <c r="B1683" s="2" t="s">
        <v>1791</v>
      </c>
      <c r="C1683" s="1" t="s">
        <v>34</v>
      </c>
      <c r="D1683" s="1" t="s">
        <v>1087</v>
      </c>
      <c r="E1683" s="1" t="s">
        <v>1131</v>
      </c>
      <c r="F1683" s="1" t="s">
        <v>32</v>
      </c>
      <c r="G1683" s="3">
        <v>15000</v>
      </c>
      <c r="H1683" s="58">
        <v>0</v>
      </c>
      <c r="I1683" s="3">
        <v>25</v>
      </c>
      <c r="J1683" s="3">
        <f t="shared" si="372"/>
        <v>430.5</v>
      </c>
      <c r="K1683" s="55">
        <f t="shared" si="373"/>
        <v>1065</v>
      </c>
      <c r="L1683" s="55">
        <f t="shared" si="374"/>
        <v>172.5</v>
      </c>
      <c r="M1683" s="3">
        <f t="shared" si="375"/>
        <v>456</v>
      </c>
      <c r="N1683" s="55">
        <f t="shared" si="376"/>
        <v>1063.5</v>
      </c>
      <c r="O1683" s="5">
        <v>0</v>
      </c>
      <c r="P1683" s="3">
        <f t="shared" si="377"/>
        <v>3187.5</v>
      </c>
      <c r="Q1683" s="3">
        <f t="shared" si="378"/>
        <v>911.5</v>
      </c>
      <c r="R1683" s="3">
        <f t="shared" si="379"/>
        <v>2301</v>
      </c>
      <c r="S1683" s="57">
        <f t="shared" si="380"/>
        <v>14088.5</v>
      </c>
      <c r="T1683" s="1">
        <v>111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</row>
    <row r="1684" spans="1:168" s="2" customFormat="1" ht="15" customHeight="1" x14ac:dyDescent="0.25">
      <c r="A1684" s="167">
        <v>661</v>
      </c>
      <c r="B1684" s="122" t="s">
        <v>1792</v>
      </c>
      <c r="C1684" s="1" t="s">
        <v>34</v>
      </c>
      <c r="D1684" s="1" t="s">
        <v>1087</v>
      </c>
      <c r="E1684" s="1" t="s">
        <v>1131</v>
      </c>
      <c r="F1684" s="1" t="s">
        <v>32</v>
      </c>
      <c r="G1684" s="3">
        <v>15000</v>
      </c>
      <c r="H1684" s="58">
        <v>0</v>
      </c>
      <c r="I1684" s="3">
        <v>25</v>
      </c>
      <c r="J1684" s="3">
        <f t="shared" si="372"/>
        <v>430.5</v>
      </c>
      <c r="K1684" s="55">
        <f t="shared" si="373"/>
        <v>1065</v>
      </c>
      <c r="L1684" s="55">
        <f t="shared" si="374"/>
        <v>172.5</v>
      </c>
      <c r="M1684" s="3">
        <f t="shared" si="375"/>
        <v>456</v>
      </c>
      <c r="N1684" s="55">
        <f t="shared" si="376"/>
        <v>1063.5</v>
      </c>
      <c r="O1684" s="5">
        <v>0</v>
      </c>
      <c r="P1684" s="3">
        <f t="shared" si="377"/>
        <v>3187.5</v>
      </c>
      <c r="Q1684" s="3">
        <f t="shared" si="378"/>
        <v>911.5</v>
      </c>
      <c r="R1684" s="3">
        <f t="shared" si="379"/>
        <v>2301</v>
      </c>
      <c r="S1684" s="57">
        <f t="shared" si="380"/>
        <v>14088.5</v>
      </c>
      <c r="T1684" s="1">
        <v>111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</row>
    <row r="1685" spans="1:168" s="2" customFormat="1" ht="15" customHeight="1" x14ac:dyDescent="0.25">
      <c r="A1685" s="167">
        <v>662</v>
      </c>
      <c r="B1685" s="122" t="s">
        <v>1793</v>
      </c>
      <c r="C1685" s="1" t="s">
        <v>34</v>
      </c>
      <c r="D1685" s="1" t="s">
        <v>1087</v>
      </c>
      <c r="E1685" s="1" t="s">
        <v>1131</v>
      </c>
      <c r="F1685" s="1" t="s">
        <v>32</v>
      </c>
      <c r="G1685" s="3">
        <v>15000</v>
      </c>
      <c r="H1685" s="58">
        <v>0</v>
      </c>
      <c r="I1685" s="3">
        <v>25</v>
      </c>
      <c r="J1685" s="3">
        <f t="shared" si="372"/>
        <v>430.5</v>
      </c>
      <c r="K1685" s="55">
        <f t="shared" si="373"/>
        <v>1065</v>
      </c>
      <c r="L1685" s="55">
        <f t="shared" si="374"/>
        <v>172.5</v>
      </c>
      <c r="M1685" s="3">
        <f t="shared" si="375"/>
        <v>456</v>
      </c>
      <c r="N1685" s="55">
        <f t="shared" si="376"/>
        <v>1063.5</v>
      </c>
      <c r="O1685" s="5">
        <v>1350.12</v>
      </c>
      <c r="P1685" s="3">
        <f t="shared" si="377"/>
        <v>3187.5</v>
      </c>
      <c r="Q1685" s="3">
        <f t="shared" si="378"/>
        <v>2261.62</v>
      </c>
      <c r="R1685" s="3">
        <f t="shared" si="379"/>
        <v>2301</v>
      </c>
      <c r="S1685" s="57">
        <f t="shared" si="380"/>
        <v>12738.380000000001</v>
      </c>
      <c r="T1685" s="1">
        <v>111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</row>
    <row r="1686" spans="1:168" s="2" customFormat="1" ht="15" customHeight="1" x14ac:dyDescent="0.25">
      <c r="A1686" s="167">
        <v>663</v>
      </c>
      <c r="B1686" s="122" t="s">
        <v>1794</v>
      </c>
      <c r="C1686" s="1" t="s">
        <v>34</v>
      </c>
      <c r="D1686" s="1" t="s">
        <v>1087</v>
      </c>
      <c r="E1686" s="1" t="s">
        <v>1131</v>
      </c>
      <c r="F1686" s="1" t="s">
        <v>32</v>
      </c>
      <c r="G1686" s="3">
        <v>15000</v>
      </c>
      <c r="H1686" s="58">
        <v>0</v>
      </c>
      <c r="I1686" s="3">
        <v>25</v>
      </c>
      <c r="J1686" s="3">
        <f t="shared" si="372"/>
        <v>430.5</v>
      </c>
      <c r="K1686" s="55">
        <f t="shared" si="373"/>
        <v>1065</v>
      </c>
      <c r="L1686" s="55">
        <f t="shared" si="374"/>
        <v>172.5</v>
      </c>
      <c r="M1686" s="3">
        <f t="shared" si="375"/>
        <v>456</v>
      </c>
      <c r="N1686" s="55">
        <f t="shared" si="376"/>
        <v>1063.5</v>
      </c>
      <c r="O1686" s="5">
        <v>0</v>
      </c>
      <c r="P1686" s="3">
        <f t="shared" si="377"/>
        <v>3187.5</v>
      </c>
      <c r="Q1686" s="3">
        <f t="shared" si="378"/>
        <v>911.5</v>
      </c>
      <c r="R1686" s="3">
        <f t="shared" si="379"/>
        <v>2301</v>
      </c>
      <c r="S1686" s="57">
        <f t="shared" si="380"/>
        <v>14088.5</v>
      </c>
      <c r="T1686" s="1">
        <v>111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</row>
    <row r="1687" spans="1:168" s="2" customFormat="1" ht="15" customHeight="1" x14ac:dyDescent="0.25">
      <c r="A1687" s="167">
        <v>664</v>
      </c>
      <c r="B1687" s="109" t="s">
        <v>1795</v>
      </c>
      <c r="C1687" s="1" t="s">
        <v>34</v>
      </c>
      <c r="D1687" s="1" t="s">
        <v>1087</v>
      </c>
      <c r="E1687" s="1" t="s">
        <v>1131</v>
      </c>
      <c r="F1687" s="1" t="s">
        <v>32</v>
      </c>
      <c r="G1687" s="3">
        <v>15000</v>
      </c>
      <c r="H1687" s="58">
        <v>0</v>
      </c>
      <c r="I1687" s="3">
        <v>25</v>
      </c>
      <c r="J1687" s="3">
        <f t="shared" ref="J1687:J1750" si="381">+G1687*2.87%</f>
        <v>430.5</v>
      </c>
      <c r="K1687" s="55">
        <f t="shared" ref="K1687:K1750" si="382">+G1687*7.1%</f>
        <v>1065</v>
      </c>
      <c r="L1687" s="55">
        <f t="shared" ref="L1687:L1750" si="383">+G1687*1.15%</f>
        <v>172.5</v>
      </c>
      <c r="M1687" s="3">
        <f t="shared" ref="M1687:M1750" si="384">+G1687*3.04%</f>
        <v>456</v>
      </c>
      <c r="N1687" s="55">
        <f t="shared" ref="N1687:N1750" si="385">+G1687*7.09%</f>
        <v>1063.5</v>
      </c>
      <c r="O1687" s="5">
        <v>0</v>
      </c>
      <c r="P1687" s="3">
        <f t="shared" ref="P1687:P1750" si="386">SUM(J1687:N1687)</f>
        <v>3187.5</v>
      </c>
      <c r="Q1687" s="3">
        <f t="shared" ref="Q1687:Q1750" si="387">H1687+I1687+J1687+M1687+O1687</f>
        <v>911.5</v>
      </c>
      <c r="R1687" s="3">
        <f t="shared" ref="R1687:R1750" si="388">+K1687+L1687+N1687</f>
        <v>2301</v>
      </c>
      <c r="S1687" s="57">
        <f t="shared" ref="S1687:S1750" si="389">+G1687-Q1687</f>
        <v>14088.5</v>
      </c>
      <c r="T1687" s="1">
        <v>111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</row>
    <row r="1688" spans="1:168" s="2" customFormat="1" ht="15" customHeight="1" x14ac:dyDescent="0.25">
      <c r="A1688" s="167">
        <v>665</v>
      </c>
      <c r="B1688" s="2" t="s">
        <v>1796</v>
      </c>
      <c r="C1688" s="1" t="s">
        <v>34</v>
      </c>
      <c r="D1688" s="1" t="s">
        <v>1087</v>
      </c>
      <c r="E1688" s="1" t="s">
        <v>1131</v>
      </c>
      <c r="F1688" s="1" t="s">
        <v>32</v>
      </c>
      <c r="G1688" s="3">
        <v>15000</v>
      </c>
      <c r="H1688" s="58">
        <v>0</v>
      </c>
      <c r="I1688" s="3">
        <v>25</v>
      </c>
      <c r="J1688" s="3">
        <f t="shared" si="381"/>
        <v>430.5</v>
      </c>
      <c r="K1688" s="55">
        <f t="shared" si="382"/>
        <v>1065</v>
      </c>
      <c r="L1688" s="55">
        <f t="shared" si="383"/>
        <v>172.5</v>
      </c>
      <c r="M1688" s="3">
        <f t="shared" si="384"/>
        <v>456</v>
      </c>
      <c r="N1688" s="55">
        <f t="shared" si="385"/>
        <v>1063.5</v>
      </c>
      <c r="O1688" s="5">
        <v>0</v>
      </c>
      <c r="P1688" s="3">
        <f t="shared" si="386"/>
        <v>3187.5</v>
      </c>
      <c r="Q1688" s="3">
        <f t="shared" si="387"/>
        <v>911.5</v>
      </c>
      <c r="R1688" s="3">
        <f t="shared" si="388"/>
        <v>2301</v>
      </c>
      <c r="S1688" s="57">
        <f t="shared" si="389"/>
        <v>14088.5</v>
      </c>
      <c r="T1688" s="1">
        <v>111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</row>
    <row r="1689" spans="1:168" s="2" customFormat="1" ht="15" customHeight="1" x14ac:dyDescent="0.25">
      <c r="A1689" s="167">
        <v>666</v>
      </c>
      <c r="B1689" s="109" t="s">
        <v>1797</v>
      </c>
      <c r="C1689" s="1" t="s">
        <v>34</v>
      </c>
      <c r="D1689" s="1" t="s">
        <v>1087</v>
      </c>
      <c r="E1689" s="1" t="s">
        <v>1131</v>
      </c>
      <c r="F1689" s="1" t="s">
        <v>32</v>
      </c>
      <c r="G1689" s="3">
        <v>15000</v>
      </c>
      <c r="H1689" s="58">
        <v>0</v>
      </c>
      <c r="I1689" s="3">
        <v>25</v>
      </c>
      <c r="J1689" s="3">
        <f t="shared" si="381"/>
        <v>430.5</v>
      </c>
      <c r="K1689" s="55">
        <f t="shared" si="382"/>
        <v>1065</v>
      </c>
      <c r="L1689" s="55">
        <f t="shared" si="383"/>
        <v>172.5</v>
      </c>
      <c r="M1689" s="3">
        <f t="shared" si="384"/>
        <v>456</v>
      </c>
      <c r="N1689" s="55">
        <f t="shared" si="385"/>
        <v>1063.5</v>
      </c>
      <c r="O1689" s="5">
        <v>0</v>
      </c>
      <c r="P1689" s="3">
        <f t="shared" si="386"/>
        <v>3187.5</v>
      </c>
      <c r="Q1689" s="3">
        <f t="shared" si="387"/>
        <v>911.5</v>
      </c>
      <c r="R1689" s="3">
        <f t="shared" si="388"/>
        <v>2301</v>
      </c>
      <c r="S1689" s="57">
        <f t="shared" si="389"/>
        <v>14088.5</v>
      </c>
      <c r="T1689" s="1">
        <v>111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</row>
    <row r="1690" spans="1:168" s="2" customFormat="1" ht="15" customHeight="1" x14ac:dyDescent="0.25">
      <c r="A1690" s="167">
        <v>667</v>
      </c>
      <c r="B1690" s="2" t="s">
        <v>1798</v>
      </c>
      <c r="C1690" s="1" t="s">
        <v>34</v>
      </c>
      <c r="D1690" s="1" t="s">
        <v>1087</v>
      </c>
      <c r="E1690" s="1" t="s">
        <v>1131</v>
      </c>
      <c r="F1690" s="1" t="s">
        <v>32</v>
      </c>
      <c r="G1690" s="3">
        <v>15000</v>
      </c>
      <c r="H1690" s="58">
        <v>0</v>
      </c>
      <c r="I1690" s="3">
        <v>25</v>
      </c>
      <c r="J1690" s="3">
        <f t="shared" si="381"/>
        <v>430.5</v>
      </c>
      <c r="K1690" s="55">
        <f t="shared" si="382"/>
        <v>1065</v>
      </c>
      <c r="L1690" s="55">
        <f t="shared" si="383"/>
        <v>172.5</v>
      </c>
      <c r="M1690" s="3">
        <f t="shared" si="384"/>
        <v>456</v>
      </c>
      <c r="N1690" s="55">
        <f t="shared" si="385"/>
        <v>1063.5</v>
      </c>
      <c r="O1690" s="5">
        <v>0</v>
      </c>
      <c r="P1690" s="3">
        <f t="shared" si="386"/>
        <v>3187.5</v>
      </c>
      <c r="Q1690" s="3">
        <f t="shared" si="387"/>
        <v>911.5</v>
      </c>
      <c r="R1690" s="3">
        <f t="shared" si="388"/>
        <v>2301</v>
      </c>
      <c r="S1690" s="57">
        <f t="shared" si="389"/>
        <v>14088.5</v>
      </c>
      <c r="T1690" s="1">
        <v>111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</row>
    <row r="1691" spans="1:168" s="2" customFormat="1" ht="15" customHeight="1" x14ac:dyDescent="0.25">
      <c r="A1691" s="167">
        <v>668</v>
      </c>
      <c r="B1691" s="2" t="s">
        <v>1799</v>
      </c>
      <c r="C1691" s="1" t="s">
        <v>34</v>
      </c>
      <c r="D1691" s="1" t="s">
        <v>1087</v>
      </c>
      <c r="E1691" s="1" t="s">
        <v>1131</v>
      </c>
      <c r="F1691" s="1" t="s">
        <v>32</v>
      </c>
      <c r="G1691" s="3">
        <v>15000</v>
      </c>
      <c r="H1691" s="58">
        <v>0</v>
      </c>
      <c r="I1691" s="3">
        <v>25</v>
      </c>
      <c r="J1691" s="3">
        <f t="shared" si="381"/>
        <v>430.5</v>
      </c>
      <c r="K1691" s="55">
        <f t="shared" si="382"/>
        <v>1065</v>
      </c>
      <c r="L1691" s="55">
        <f t="shared" si="383"/>
        <v>172.5</v>
      </c>
      <c r="M1691" s="3">
        <f t="shared" si="384"/>
        <v>456</v>
      </c>
      <c r="N1691" s="55">
        <f t="shared" si="385"/>
        <v>1063.5</v>
      </c>
      <c r="O1691" s="5">
        <v>0</v>
      </c>
      <c r="P1691" s="3">
        <f t="shared" si="386"/>
        <v>3187.5</v>
      </c>
      <c r="Q1691" s="3">
        <f t="shared" si="387"/>
        <v>911.5</v>
      </c>
      <c r="R1691" s="3">
        <f t="shared" si="388"/>
        <v>2301</v>
      </c>
      <c r="S1691" s="57">
        <f t="shared" si="389"/>
        <v>14088.5</v>
      </c>
      <c r="T1691" s="1">
        <v>111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</row>
    <row r="1692" spans="1:168" s="2" customFormat="1" ht="15" customHeight="1" x14ac:dyDescent="0.25">
      <c r="A1692" s="167">
        <v>669</v>
      </c>
      <c r="B1692" s="2" t="s">
        <v>1800</v>
      </c>
      <c r="C1692" s="1" t="s">
        <v>34</v>
      </c>
      <c r="D1692" s="1" t="s">
        <v>1087</v>
      </c>
      <c r="E1692" s="1" t="s">
        <v>1131</v>
      </c>
      <c r="F1692" s="1" t="s">
        <v>32</v>
      </c>
      <c r="G1692" s="3">
        <v>15000</v>
      </c>
      <c r="H1692" s="58">
        <v>0</v>
      </c>
      <c r="I1692" s="3">
        <v>25</v>
      </c>
      <c r="J1692" s="3">
        <f t="shared" si="381"/>
        <v>430.5</v>
      </c>
      <c r="K1692" s="55">
        <f t="shared" si="382"/>
        <v>1065</v>
      </c>
      <c r="L1692" s="55">
        <f t="shared" si="383"/>
        <v>172.5</v>
      </c>
      <c r="M1692" s="3">
        <f t="shared" si="384"/>
        <v>456</v>
      </c>
      <c r="N1692" s="55">
        <f t="shared" si="385"/>
        <v>1063.5</v>
      </c>
      <c r="O1692" s="5">
        <v>0</v>
      </c>
      <c r="P1692" s="3">
        <f t="shared" si="386"/>
        <v>3187.5</v>
      </c>
      <c r="Q1692" s="3">
        <f t="shared" si="387"/>
        <v>911.5</v>
      </c>
      <c r="R1692" s="3">
        <f t="shared" si="388"/>
        <v>2301</v>
      </c>
      <c r="S1692" s="57">
        <f t="shared" si="389"/>
        <v>14088.5</v>
      </c>
      <c r="T1692" s="1">
        <v>111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</row>
    <row r="1693" spans="1:168" s="2" customFormat="1" ht="15" customHeight="1" x14ac:dyDescent="0.25">
      <c r="A1693" s="167">
        <v>670</v>
      </c>
      <c r="B1693" s="2" t="s">
        <v>1801</v>
      </c>
      <c r="C1693" s="1" t="s">
        <v>34</v>
      </c>
      <c r="D1693" s="1" t="s">
        <v>1087</v>
      </c>
      <c r="E1693" s="1" t="s">
        <v>1131</v>
      </c>
      <c r="F1693" s="1" t="s">
        <v>32</v>
      </c>
      <c r="G1693" s="3">
        <v>15000</v>
      </c>
      <c r="H1693" s="58">
        <v>0</v>
      </c>
      <c r="I1693" s="3">
        <v>25</v>
      </c>
      <c r="J1693" s="3">
        <f t="shared" si="381"/>
        <v>430.5</v>
      </c>
      <c r="K1693" s="55">
        <f t="shared" si="382"/>
        <v>1065</v>
      </c>
      <c r="L1693" s="55">
        <f t="shared" si="383"/>
        <v>172.5</v>
      </c>
      <c r="M1693" s="3">
        <f t="shared" si="384"/>
        <v>456</v>
      </c>
      <c r="N1693" s="55">
        <f t="shared" si="385"/>
        <v>1063.5</v>
      </c>
      <c r="O1693" s="5">
        <v>0</v>
      </c>
      <c r="P1693" s="3">
        <f t="shared" si="386"/>
        <v>3187.5</v>
      </c>
      <c r="Q1693" s="3">
        <f t="shared" si="387"/>
        <v>911.5</v>
      </c>
      <c r="R1693" s="3">
        <f t="shared" si="388"/>
        <v>2301</v>
      </c>
      <c r="S1693" s="57">
        <f t="shared" si="389"/>
        <v>14088.5</v>
      </c>
      <c r="T1693" s="1">
        <v>111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</row>
    <row r="1694" spans="1:168" s="2" customFormat="1" ht="15" customHeight="1" x14ac:dyDescent="0.25">
      <c r="A1694" s="167">
        <v>671</v>
      </c>
      <c r="B1694" s="2" t="s">
        <v>1802</v>
      </c>
      <c r="C1694" s="1" t="s">
        <v>34</v>
      </c>
      <c r="D1694" s="1" t="s">
        <v>1087</v>
      </c>
      <c r="E1694" s="1" t="s">
        <v>1131</v>
      </c>
      <c r="F1694" s="1" t="s">
        <v>32</v>
      </c>
      <c r="G1694" s="3">
        <v>15000</v>
      </c>
      <c r="H1694" s="58">
        <v>0</v>
      </c>
      <c r="I1694" s="3">
        <v>25</v>
      </c>
      <c r="J1694" s="3">
        <f t="shared" si="381"/>
        <v>430.5</v>
      </c>
      <c r="K1694" s="55">
        <f t="shared" si="382"/>
        <v>1065</v>
      </c>
      <c r="L1694" s="55">
        <f t="shared" si="383"/>
        <v>172.5</v>
      </c>
      <c r="M1694" s="3">
        <f t="shared" si="384"/>
        <v>456</v>
      </c>
      <c r="N1694" s="55">
        <f t="shared" si="385"/>
        <v>1063.5</v>
      </c>
      <c r="O1694" s="5">
        <v>0</v>
      </c>
      <c r="P1694" s="3">
        <f t="shared" si="386"/>
        <v>3187.5</v>
      </c>
      <c r="Q1694" s="3">
        <f t="shared" si="387"/>
        <v>911.5</v>
      </c>
      <c r="R1694" s="3">
        <f t="shared" si="388"/>
        <v>2301</v>
      </c>
      <c r="S1694" s="57">
        <f t="shared" si="389"/>
        <v>14088.5</v>
      </c>
      <c r="T1694" s="1">
        <v>111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</row>
    <row r="1695" spans="1:168" s="2" customFormat="1" ht="15" customHeight="1" x14ac:dyDescent="0.25">
      <c r="A1695" s="167">
        <v>672</v>
      </c>
      <c r="B1695" s="122" t="s">
        <v>1803</v>
      </c>
      <c r="C1695" s="1" t="s">
        <v>34</v>
      </c>
      <c r="D1695" s="1" t="s">
        <v>1087</v>
      </c>
      <c r="E1695" s="1" t="s">
        <v>1131</v>
      </c>
      <c r="F1695" s="1" t="s">
        <v>32</v>
      </c>
      <c r="G1695" s="3">
        <v>15000</v>
      </c>
      <c r="H1695" s="58">
        <v>0</v>
      </c>
      <c r="I1695" s="3">
        <v>25</v>
      </c>
      <c r="J1695" s="3">
        <f t="shared" si="381"/>
        <v>430.5</v>
      </c>
      <c r="K1695" s="55">
        <f t="shared" si="382"/>
        <v>1065</v>
      </c>
      <c r="L1695" s="55">
        <f t="shared" si="383"/>
        <v>172.5</v>
      </c>
      <c r="M1695" s="3">
        <f t="shared" si="384"/>
        <v>456</v>
      </c>
      <c r="N1695" s="55">
        <f t="shared" si="385"/>
        <v>1063.5</v>
      </c>
      <c r="O1695" s="5">
        <v>0</v>
      </c>
      <c r="P1695" s="3">
        <f t="shared" si="386"/>
        <v>3187.5</v>
      </c>
      <c r="Q1695" s="3">
        <f t="shared" si="387"/>
        <v>911.5</v>
      </c>
      <c r="R1695" s="3">
        <f t="shared" si="388"/>
        <v>2301</v>
      </c>
      <c r="S1695" s="57">
        <f t="shared" si="389"/>
        <v>14088.5</v>
      </c>
      <c r="T1695" s="1">
        <v>111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</row>
    <row r="1696" spans="1:168" s="2" customFormat="1" ht="15" customHeight="1" x14ac:dyDescent="0.25">
      <c r="A1696" s="167">
        <v>673</v>
      </c>
      <c r="B1696" s="2" t="s">
        <v>1804</v>
      </c>
      <c r="C1696" s="1" t="s">
        <v>34</v>
      </c>
      <c r="D1696" s="1" t="s">
        <v>1087</v>
      </c>
      <c r="E1696" s="1" t="s">
        <v>1131</v>
      </c>
      <c r="F1696" s="1" t="s">
        <v>32</v>
      </c>
      <c r="G1696" s="3">
        <v>15000</v>
      </c>
      <c r="H1696" s="58">
        <v>0</v>
      </c>
      <c r="I1696" s="3">
        <v>25</v>
      </c>
      <c r="J1696" s="3">
        <f t="shared" si="381"/>
        <v>430.5</v>
      </c>
      <c r="K1696" s="55">
        <f t="shared" si="382"/>
        <v>1065</v>
      </c>
      <c r="L1696" s="55">
        <f t="shared" si="383"/>
        <v>172.5</v>
      </c>
      <c r="M1696" s="3">
        <f t="shared" si="384"/>
        <v>456</v>
      </c>
      <c r="N1696" s="55">
        <f t="shared" si="385"/>
        <v>1063.5</v>
      </c>
      <c r="O1696" s="5">
        <v>0</v>
      </c>
      <c r="P1696" s="3">
        <f t="shared" si="386"/>
        <v>3187.5</v>
      </c>
      <c r="Q1696" s="3">
        <f t="shared" si="387"/>
        <v>911.5</v>
      </c>
      <c r="R1696" s="3">
        <f t="shared" si="388"/>
        <v>2301</v>
      </c>
      <c r="S1696" s="57">
        <f t="shared" si="389"/>
        <v>14088.5</v>
      </c>
      <c r="T1696" s="1">
        <v>111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</row>
    <row r="1697" spans="1:168" s="2" customFormat="1" ht="15" customHeight="1" x14ac:dyDescent="0.25">
      <c r="A1697" s="167">
        <v>674</v>
      </c>
      <c r="B1697" s="2" t="s">
        <v>1805</v>
      </c>
      <c r="C1697" s="1" t="s">
        <v>34</v>
      </c>
      <c r="D1697" s="1" t="s">
        <v>1087</v>
      </c>
      <c r="E1697" s="1" t="s">
        <v>1131</v>
      </c>
      <c r="F1697" s="1" t="s">
        <v>32</v>
      </c>
      <c r="G1697" s="3">
        <v>15000</v>
      </c>
      <c r="H1697" s="58">
        <v>0</v>
      </c>
      <c r="I1697" s="3">
        <v>25</v>
      </c>
      <c r="J1697" s="3">
        <f t="shared" si="381"/>
        <v>430.5</v>
      </c>
      <c r="K1697" s="55">
        <f t="shared" si="382"/>
        <v>1065</v>
      </c>
      <c r="L1697" s="55">
        <f t="shared" si="383"/>
        <v>172.5</v>
      </c>
      <c r="M1697" s="3">
        <f t="shared" si="384"/>
        <v>456</v>
      </c>
      <c r="N1697" s="55">
        <f t="shared" si="385"/>
        <v>1063.5</v>
      </c>
      <c r="O1697" s="5">
        <v>0</v>
      </c>
      <c r="P1697" s="3">
        <f t="shared" si="386"/>
        <v>3187.5</v>
      </c>
      <c r="Q1697" s="3">
        <f t="shared" si="387"/>
        <v>911.5</v>
      </c>
      <c r="R1697" s="3">
        <f t="shared" si="388"/>
        <v>2301</v>
      </c>
      <c r="S1697" s="57">
        <f t="shared" si="389"/>
        <v>14088.5</v>
      </c>
      <c r="T1697" s="1">
        <v>111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</row>
    <row r="1698" spans="1:168" s="2" customFormat="1" ht="15" customHeight="1" x14ac:dyDescent="0.25">
      <c r="A1698" s="167">
        <v>675</v>
      </c>
      <c r="B1698" s="2" t="s">
        <v>1806</v>
      </c>
      <c r="C1698" s="1" t="s">
        <v>34</v>
      </c>
      <c r="D1698" s="1" t="s">
        <v>1087</v>
      </c>
      <c r="E1698" s="1" t="s">
        <v>1131</v>
      </c>
      <c r="F1698" s="1" t="s">
        <v>32</v>
      </c>
      <c r="G1698" s="3">
        <v>15000</v>
      </c>
      <c r="H1698" s="58">
        <v>0</v>
      </c>
      <c r="I1698" s="3">
        <v>25</v>
      </c>
      <c r="J1698" s="3">
        <f t="shared" si="381"/>
        <v>430.5</v>
      </c>
      <c r="K1698" s="55">
        <f t="shared" si="382"/>
        <v>1065</v>
      </c>
      <c r="L1698" s="55">
        <f t="shared" si="383"/>
        <v>172.5</v>
      </c>
      <c r="M1698" s="3">
        <f t="shared" si="384"/>
        <v>456</v>
      </c>
      <c r="N1698" s="55">
        <f t="shared" si="385"/>
        <v>1063.5</v>
      </c>
      <c r="O1698" s="5">
        <v>0</v>
      </c>
      <c r="P1698" s="3">
        <f t="shared" si="386"/>
        <v>3187.5</v>
      </c>
      <c r="Q1698" s="3">
        <f t="shared" si="387"/>
        <v>911.5</v>
      </c>
      <c r="R1698" s="3">
        <f t="shared" si="388"/>
        <v>2301</v>
      </c>
      <c r="S1698" s="57">
        <f t="shared" si="389"/>
        <v>14088.5</v>
      </c>
      <c r="T1698" s="1">
        <v>111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</row>
    <row r="1699" spans="1:168" s="2" customFormat="1" ht="15" customHeight="1" x14ac:dyDescent="0.25">
      <c r="A1699" s="167">
        <v>676</v>
      </c>
      <c r="B1699" s="2" t="s">
        <v>1807</v>
      </c>
      <c r="C1699" s="1" t="s">
        <v>34</v>
      </c>
      <c r="D1699" s="1" t="s">
        <v>1087</v>
      </c>
      <c r="E1699" s="1" t="s">
        <v>1131</v>
      </c>
      <c r="F1699" s="1" t="s">
        <v>32</v>
      </c>
      <c r="G1699" s="3">
        <v>15000</v>
      </c>
      <c r="H1699" s="58">
        <v>0</v>
      </c>
      <c r="I1699" s="3">
        <v>25</v>
      </c>
      <c r="J1699" s="3">
        <f t="shared" si="381"/>
        <v>430.5</v>
      </c>
      <c r="K1699" s="55">
        <f t="shared" si="382"/>
        <v>1065</v>
      </c>
      <c r="L1699" s="55">
        <f t="shared" si="383"/>
        <v>172.5</v>
      </c>
      <c r="M1699" s="3">
        <f t="shared" si="384"/>
        <v>456</v>
      </c>
      <c r="N1699" s="55">
        <f t="shared" si="385"/>
        <v>1063.5</v>
      </c>
      <c r="O1699" s="5">
        <v>0</v>
      </c>
      <c r="P1699" s="3">
        <f t="shared" si="386"/>
        <v>3187.5</v>
      </c>
      <c r="Q1699" s="3">
        <f t="shared" si="387"/>
        <v>911.5</v>
      </c>
      <c r="R1699" s="3">
        <f t="shared" si="388"/>
        <v>2301</v>
      </c>
      <c r="S1699" s="57">
        <f t="shared" si="389"/>
        <v>14088.5</v>
      </c>
      <c r="T1699" s="1">
        <v>111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</row>
    <row r="1700" spans="1:168" s="2" customFormat="1" ht="15" customHeight="1" x14ac:dyDescent="0.25">
      <c r="A1700" s="167">
        <v>677</v>
      </c>
      <c r="B1700" s="2" t="s">
        <v>1808</v>
      </c>
      <c r="C1700" s="1" t="s">
        <v>34</v>
      </c>
      <c r="D1700" s="1" t="s">
        <v>1087</v>
      </c>
      <c r="E1700" s="1" t="s">
        <v>1131</v>
      </c>
      <c r="F1700" s="1" t="s">
        <v>32</v>
      </c>
      <c r="G1700" s="3">
        <v>15000</v>
      </c>
      <c r="H1700" s="58">
        <v>0</v>
      </c>
      <c r="I1700" s="3">
        <v>25</v>
      </c>
      <c r="J1700" s="3">
        <f t="shared" si="381"/>
        <v>430.5</v>
      </c>
      <c r="K1700" s="55">
        <f t="shared" si="382"/>
        <v>1065</v>
      </c>
      <c r="L1700" s="55">
        <f t="shared" si="383"/>
        <v>172.5</v>
      </c>
      <c r="M1700" s="3">
        <f t="shared" si="384"/>
        <v>456</v>
      </c>
      <c r="N1700" s="55">
        <f t="shared" si="385"/>
        <v>1063.5</v>
      </c>
      <c r="O1700" s="5">
        <v>0</v>
      </c>
      <c r="P1700" s="3">
        <f t="shared" si="386"/>
        <v>3187.5</v>
      </c>
      <c r="Q1700" s="3">
        <f t="shared" si="387"/>
        <v>911.5</v>
      </c>
      <c r="R1700" s="3">
        <f t="shared" si="388"/>
        <v>2301</v>
      </c>
      <c r="S1700" s="57">
        <f t="shared" si="389"/>
        <v>14088.5</v>
      </c>
      <c r="T1700" s="1">
        <v>111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</row>
    <row r="1701" spans="1:168" s="2" customFormat="1" ht="15" customHeight="1" x14ac:dyDescent="0.25">
      <c r="A1701" s="167">
        <v>678</v>
      </c>
      <c r="B1701" s="2" t="s">
        <v>1809</v>
      </c>
      <c r="C1701" s="1" t="s">
        <v>34</v>
      </c>
      <c r="D1701" s="1" t="s">
        <v>1087</v>
      </c>
      <c r="E1701" s="1" t="s">
        <v>1131</v>
      </c>
      <c r="F1701" s="1" t="s">
        <v>32</v>
      </c>
      <c r="G1701" s="3">
        <v>15000</v>
      </c>
      <c r="H1701" s="58">
        <v>0</v>
      </c>
      <c r="I1701" s="3">
        <v>25</v>
      </c>
      <c r="J1701" s="3">
        <f t="shared" si="381"/>
        <v>430.5</v>
      </c>
      <c r="K1701" s="55">
        <f t="shared" si="382"/>
        <v>1065</v>
      </c>
      <c r="L1701" s="55">
        <f t="shared" si="383"/>
        <v>172.5</v>
      </c>
      <c r="M1701" s="3">
        <f t="shared" si="384"/>
        <v>456</v>
      </c>
      <c r="N1701" s="55">
        <f t="shared" si="385"/>
        <v>1063.5</v>
      </c>
      <c r="O1701" s="5">
        <v>0</v>
      </c>
      <c r="P1701" s="3">
        <f t="shared" si="386"/>
        <v>3187.5</v>
      </c>
      <c r="Q1701" s="3">
        <f t="shared" si="387"/>
        <v>911.5</v>
      </c>
      <c r="R1701" s="3">
        <f t="shared" si="388"/>
        <v>2301</v>
      </c>
      <c r="S1701" s="57">
        <f t="shared" si="389"/>
        <v>14088.5</v>
      </c>
      <c r="T1701" s="1">
        <v>111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</row>
    <row r="1702" spans="1:168" s="2" customFormat="1" ht="15" customHeight="1" x14ac:dyDescent="0.25">
      <c r="A1702" s="167">
        <v>679</v>
      </c>
      <c r="B1702" s="122" t="s">
        <v>1810</v>
      </c>
      <c r="C1702" s="1" t="s">
        <v>34</v>
      </c>
      <c r="D1702" s="1" t="s">
        <v>1087</v>
      </c>
      <c r="E1702" s="1" t="s">
        <v>1131</v>
      </c>
      <c r="F1702" s="1" t="s">
        <v>32</v>
      </c>
      <c r="G1702" s="3">
        <v>15000</v>
      </c>
      <c r="H1702" s="58">
        <v>0</v>
      </c>
      <c r="I1702" s="3">
        <v>25</v>
      </c>
      <c r="J1702" s="3">
        <f t="shared" si="381"/>
        <v>430.5</v>
      </c>
      <c r="K1702" s="55">
        <f t="shared" si="382"/>
        <v>1065</v>
      </c>
      <c r="L1702" s="55">
        <f t="shared" si="383"/>
        <v>172.5</v>
      </c>
      <c r="M1702" s="3">
        <f t="shared" si="384"/>
        <v>456</v>
      </c>
      <c r="N1702" s="55">
        <f t="shared" si="385"/>
        <v>1063.5</v>
      </c>
      <c r="O1702" s="5">
        <v>0</v>
      </c>
      <c r="P1702" s="3">
        <f t="shared" si="386"/>
        <v>3187.5</v>
      </c>
      <c r="Q1702" s="3">
        <f t="shared" si="387"/>
        <v>911.5</v>
      </c>
      <c r="R1702" s="3">
        <f t="shared" si="388"/>
        <v>2301</v>
      </c>
      <c r="S1702" s="57">
        <f t="shared" si="389"/>
        <v>14088.5</v>
      </c>
      <c r="T1702" s="1">
        <v>111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</row>
    <row r="1703" spans="1:168" s="2" customFormat="1" ht="15" customHeight="1" x14ac:dyDescent="0.25">
      <c r="A1703" s="167">
        <v>680</v>
      </c>
      <c r="B1703" s="2" t="s">
        <v>1811</v>
      </c>
      <c r="C1703" s="1" t="s">
        <v>34</v>
      </c>
      <c r="D1703" s="1" t="s">
        <v>1087</v>
      </c>
      <c r="E1703" s="1" t="s">
        <v>1131</v>
      </c>
      <c r="F1703" s="1" t="s">
        <v>32</v>
      </c>
      <c r="G1703" s="3">
        <v>15000</v>
      </c>
      <c r="H1703" s="58">
        <v>0</v>
      </c>
      <c r="I1703" s="3">
        <v>25</v>
      </c>
      <c r="J1703" s="3">
        <f t="shared" si="381"/>
        <v>430.5</v>
      </c>
      <c r="K1703" s="55">
        <f t="shared" si="382"/>
        <v>1065</v>
      </c>
      <c r="L1703" s="55">
        <f t="shared" si="383"/>
        <v>172.5</v>
      </c>
      <c r="M1703" s="3">
        <f t="shared" si="384"/>
        <v>456</v>
      </c>
      <c r="N1703" s="55">
        <f t="shared" si="385"/>
        <v>1063.5</v>
      </c>
      <c r="O1703" s="5">
        <v>0</v>
      </c>
      <c r="P1703" s="3">
        <f t="shared" si="386"/>
        <v>3187.5</v>
      </c>
      <c r="Q1703" s="3">
        <f t="shared" si="387"/>
        <v>911.5</v>
      </c>
      <c r="R1703" s="3">
        <f t="shared" si="388"/>
        <v>2301</v>
      </c>
      <c r="S1703" s="57">
        <f t="shared" si="389"/>
        <v>14088.5</v>
      </c>
      <c r="T1703" s="1">
        <v>111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</row>
    <row r="1704" spans="1:168" s="2" customFormat="1" ht="15" customHeight="1" x14ac:dyDescent="0.25">
      <c r="A1704" s="167">
        <v>681</v>
      </c>
      <c r="B1704" s="2" t="s">
        <v>1812</v>
      </c>
      <c r="C1704" s="1" t="s">
        <v>34</v>
      </c>
      <c r="D1704" s="1" t="s">
        <v>1087</v>
      </c>
      <c r="E1704" s="1" t="s">
        <v>1131</v>
      </c>
      <c r="F1704" s="1" t="s">
        <v>32</v>
      </c>
      <c r="G1704" s="3">
        <v>15000</v>
      </c>
      <c r="H1704" s="58">
        <v>0</v>
      </c>
      <c r="I1704" s="3">
        <v>25</v>
      </c>
      <c r="J1704" s="3">
        <f t="shared" si="381"/>
        <v>430.5</v>
      </c>
      <c r="K1704" s="55">
        <f t="shared" si="382"/>
        <v>1065</v>
      </c>
      <c r="L1704" s="55">
        <f t="shared" si="383"/>
        <v>172.5</v>
      </c>
      <c r="M1704" s="3">
        <f t="shared" si="384"/>
        <v>456</v>
      </c>
      <c r="N1704" s="55">
        <f t="shared" si="385"/>
        <v>1063.5</v>
      </c>
      <c r="O1704" s="5">
        <v>0</v>
      </c>
      <c r="P1704" s="3">
        <f t="shared" si="386"/>
        <v>3187.5</v>
      </c>
      <c r="Q1704" s="3">
        <f t="shared" si="387"/>
        <v>911.5</v>
      </c>
      <c r="R1704" s="3">
        <f t="shared" si="388"/>
        <v>2301</v>
      </c>
      <c r="S1704" s="57">
        <f t="shared" si="389"/>
        <v>14088.5</v>
      </c>
      <c r="T1704" s="1">
        <v>111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</row>
    <row r="1705" spans="1:168" s="2" customFormat="1" ht="15" customHeight="1" x14ac:dyDescent="0.25">
      <c r="A1705" s="167">
        <v>682</v>
      </c>
      <c r="B1705" s="109" t="s">
        <v>1813</v>
      </c>
      <c r="C1705" s="1" t="s">
        <v>34</v>
      </c>
      <c r="D1705" s="1" t="s">
        <v>1087</v>
      </c>
      <c r="E1705" s="1" t="s">
        <v>1131</v>
      </c>
      <c r="F1705" s="1" t="s">
        <v>32</v>
      </c>
      <c r="G1705" s="3">
        <v>15000</v>
      </c>
      <c r="H1705" s="58">
        <v>0</v>
      </c>
      <c r="I1705" s="3">
        <v>25</v>
      </c>
      <c r="J1705" s="3">
        <f t="shared" si="381"/>
        <v>430.5</v>
      </c>
      <c r="K1705" s="55">
        <f t="shared" si="382"/>
        <v>1065</v>
      </c>
      <c r="L1705" s="55">
        <f t="shared" si="383"/>
        <v>172.5</v>
      </c>
      <c r="M1705" s="3">
        <f t="shared" si="384"/>
        <v>456</v>
      </c>
      <c r="N1705" s="55">
        <f t="shared" si="385"/>
        <v>1063.5</v>
      </c>
      <c r="O1705" s="5">
        <v>0</v>
      </c>
      <c r="P1705" s="3">
        <f t="shared" si="386"/>
        <v>3187.5</v>
      </c>
      <c r="Q1705" s="3">
        <f t="shared" si="387"/>
        <v>911.5</v>
      </c>
      <c r="R1705" s="3">
        <f t="shared" si="388"/>
        <v>2301</v>
      </c>
      <c r="S1705" s="57">
        <f t="shared" si="389"/>
        <v>14088.5</v>
      </c>
      <c r="T1705" s="1">
        <v>111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</row>
    <row r="1706" spans="1:168" s="2" customFormat="1" ht="15" customHeight="1" x14ac:dyDescent="0.25">
      <c r="A1706" s="167">
        <v>683</v>
      </c>
      <c r="B1706" s="122" t="s">
        <v>1814</v>
      </c>
      <c r="C1706" s="1" t="s">
        <v>34</v>
      </c>
      <c r="D1706" s="1" t="s">
        <v>1087</v>
      </c>
      <c r="E1706" s="1" t="s">
        <v>1131</v>
      </c>
      <c r="F1706" s="1" t="s">
        <v>32</v>
      </c>
      <c r="G1706" s="3">
        <v>15000</v>
      </c>
      <c r="H1706" s="58">
        <v>0</v>
      </c>
      <c r="I1706" s="3">
        <v>25</v>
      </c>
      <c r="J1706" s="3">
        <f t="shared" si="381"/>
        <v>430.5</v>
      </c>
      <c r="K1706" s="55">
        <f t="shared" si="382"/>
        <v>1065</v>
      </c>
      <c r="L1706" s="55">
        <f t="shared" si="383"/>
        <v>172.5</v>
      </c>
      <c r="M1706" s="3">
        <f t="shared" si="384"/>
        <v>456</v>
      </c>
      <c r="N1706" s="55">
        <f t="shared" si="385"/>
        <v>1063.5</v>
      </c>
      <c r="O1706" s="5">
        <v>0</v>
      </c>
      <c r="P1706" s="3">
        <f t="shared" si="386"/>
        <v>3187.5</v>
      </c>
      <c r="Q1706" s="3">
        <f t="shared" si="387"/>
        <v>911.5</v>
      </c>
      <c r="R1706" s="3">
        <f t="shared" si="388"/>
        <v>2301</v>
      </c>
      <c r="S1706" s="57">
        <f t="shared" si="389"/>
        <v>14088.5</v>
      </c>
      <c r="T1706" s="1">
        <v>111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</row>
    <row r="1707" spans="1:168" s="2" customFormat="1" ht="15" customHeight="1" x14ac:dyDescent="0.25">
      <c r="A1707" s="167">
        <v>684</v>
      </c>
      <c r="B1707" s="2" t="s">
        <v>1815</v>
      </c>
      <c r="C1707" s="1" t="s">
        <v>34</v>
      </c>
      <c r="D1707" s="1" t="s">
        <v>1087</v>
      </c>
      <c r="E1707" s="1" t="s">
        <v>1131</v>
      </c>
      <c r="F1707" s="1" t="s">
        <v>32</v>
      </c>
      <c r="G1707" s="3">
        <v>15000</v>
      </c>
      <c r="H1707" s="58">
        <v>0</v>
      </c>
      <c r="I1707" s="3">
        <v>25</v>
      </c>
      <c r="J1707" s="3">
        <f t="shared" si="381"/>
        <v>430.5</v>
      </c>
      <c r="K1707" s="55">
        <f t="shared" si="382"/>
        <v>1065</v>
      </c>
      <c r="L1707" s="55">
        <f t="shared" si="383"/>
        <v>172.5</v>
      </c>
      <c r="M1707" s="3">
        <f t="shared" si="384"/>
        <v>456</v>
      </c>
      <c r="N1707" s="55">
        <f t="shared" si="385"/>
        <v>1063.5</v>
      </c>
      <c r="O1707" s="5">
        <v>1350.12</v>
      </c>
      <c r="P1707" s="3">
        <f t="shared" si="386"/>
        <v>3187.5</v>
      </c>
      <c r="Q1707" s="3">
        <f t="shared" si="387"/>
        <v>2261.62</v>
      </c>
      <c r="R1707" s="3">
        <f t="shared" si="388"/>
        <v>2301</v>
      </c>
      <c r="S1707" s="57">
        <f t="shared" si="389"/>
        <v>12738.380000000001</v>
      </c>
      <c r="T1707" s="1">
        <v>111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</row>
    <row r="1708" spans="1:168" s="2" customFormat="1" ht="15" customHeight="1" x14ac:dyDescent="0.25">
      <c r="A1708" s="167">
        <v>685</v>
      </c>
      <c r="B1708" s="2" t="s">
        <v>1816</v>
      </c>
      <c r="C1708" s="1" t="s">
        <v>34</v>
      </c>
      <c r="D1708" s="1" t="s">
        <v>1087</v>
      </c>
      <c r="E1708" s="1" t="s">
        <v>1131</v>
      </c>
      <c r="F1708" s="1" t="s">
        <v>32</v>
      </c>
      <c r="G1708" s="3">
        <v>15000</v>
      </c>
      <c r="H1708" s="58">
        <v>0</v>
      </c>
      <c r="I1708" s="3">
        <v>25</v>
      </c>
      <c r="J1708" s="3">
        <f t="shared" si="381"/>
        <v>430.5</v>
      </c>
      <c r="K1708" s="55">
        <f t="shared" si="382"/>
        <v>1065</v>
      </c>
      <c r="L1708" s="55">
        <f t="shared" si="383"/>
        <v>172.5</v>
      </c>
      <c r="M1708" s="3">
        <f t="shared" si="384"/>
        <v>456</v>
      </c>
      <c r="N1708" s="55">
        <f t="shared" si="385"/>
        <v>1063.5</v>
      </c>
      <c r="O1708" s="5">
        <v>0</v>
      </c>
      <c r="P1708" s="3">
        <f t="shared" si="386"/>
        <v>3187.5</v>
      </c>
      <c r="Q1708" s="3">
        <f t="shared" si="387"/>
        <v>911.5</v>
      </c>
      <c r="R1708" s="3">
        <f t="shared" si="388"/>
        <v>2301</v>
      </c>
      <c r="S1708" s="57">
        <f t="shared" si="389"/>
        <v>14088.5</v>
      </c>
      <c r="T1708" s="1">
        <v>111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</row>
    <row r="1709" spans="1:168" s="2" customFormat="1" ht="15" customHeight="1" x14ac:dyDescent="0.25">
      <c r="A1709" s="167">
        <v>686</v>
      </c>
      <c r="B1709" s="2" t="s">
        <v>1817</v>
      </c>
      <c r="C1709" s="1" t="s">
        <v>34</v>
      </c>
      <c r="D1709" s="1" t="s">
        <v>1087</v>
      </c>
      <c r="E1709" s="1" t="s">
        <v>1131</v>
      </c>
      <c r="F1709" s="1" t="s">
        <v>32</v>
      </c>
      <c r="G1709" s="3">
        <v>15000</v>
      </c>
      <c r="H1709" s="58">
        <v>0</v>
      </c>
      <c r="I1709" s="3">
        <v>25</v>
      </c>
      <c r="J1709" s="3">
        <f t="shared" si="381"/>
        <v>430.5</v>
      </c>
      <c r="K1709" s="55">
        <f t="shared" si="382"/>
        <v>1065</v>
      </c>
      <c r="L1709" s="55">
        <f t="shared" si="383"/>
        <v>172.5</v>
      </c>
      <c r="M1709" s="3">
        <f t="shared" si="384"/>
        <v>456</v>
      </c>
      <c r="N1709" s="55">
        <f t="shared" si="385"/>
        <v>1063.5</v>
      </c>
      <c r="O1709" s="5">
        <v>0</v>
      </c>
      <c r="P1709" s="3">
        <f t="shared" si="386"/>
        <v>3187.5</v>
      </c>
      <c r="Q1709" s="3">
        <f t="shared" si="387"/>
        <v>911.5</v>
      </c>
      <c r="R1709" s="3">
        <f t="shared" si="388"/>
        <v>2301</v>
      </c>
      <c r="S1709" s="57">
        <f t="shared" si="389"/>
        <v>14088.5</v>
      </c>
      <c r="T1709" s="1">
        <v>111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</row>
    <row r="1710" spans="1:168" s="2" customFormat="1" ht="15" customHeight="1" x14ac:dyDescent="0.25">
      <c r="A1710" s="167">
        <v>687</v>
      </c>
      <c r="B1710" s="2" t="s">
        <v>1818</v>
      </c>
      <c r="C1710" s="1" t="s">
        <v>34</v>
      </c>
      <c r="D1710" s="1" t="s">
        <v>1087</v>
      </c>
      <c r="E1710" s="1" t="s">
        <v>1131</v>
      </c>
      <c r="F1710" s="1" t="s">
        <v>32</v>
      </c>
      <c r="G1710" s="3">
        <v>15000</v>
      </c>
      <c r="H1710" s="58">
        <v>0</v>
      </c>
      <c r="I1710" s="3">
        <v>25</v>
      </c>
      <c r="J1710" s="3">
        <f t="shared" si="381"/>
        <v>430.5</v>
      </c>
      <c r="K1710" s="55">
        <f t="shared" si="382"/>
        <v>1065</v>
      </c>
      <c r="L1710" s="55">
        <f t="shared" si="383"/>
        <v>172.5</v>
      </c>
      <c r="M1710" s="3">
        <f t="shared" si="384"/>
        <v>456</v>
      </c>
      <c r="N1710" s="55">
        <f t="shared" si="385"/>
        <v>1063.5</v>
      </c>
      <c r="O1710" s="5">
        <v>0</v>
      </c>
      <c r="P1710" s="3">
        <f t="shared" si="386"/>
        <v>3187.5</v>
      </c>
      <c r="Q1710" s="3">
        <f t="shared" si="387"/>
        <v>911.5</v>
      </c>
      <c r="R1710" s="3">
        <f t="shared" si="388"/>
        <v>2301</v>
      </c>
      <c r="S1710" s="57">
        <f t="shared" si="389"/>
        <v>14088.5</v>
      </c>
      <c r="T1710" s="1">
        <v>111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</row>
    <row r="1711" spans="1:168" s="2" customFormat="1" ht="15" customHeight="1" x14ac:dyDescent="0.25">
      <c r="A1711" s="167">
        <v>688</v>
      </c>
      <c r="B1711" s="2" t="s">
        <v>1819</v>
      </c>
      <c r="C1711" s="1" t="s">
        <v>34</v>
      </c>
      <c r="D1711" s="1" t="s">
        <v>1087</v>
      </c>
      <c r="E1711" s="1" t="s">
        <v>1131</v>
      </c>
      <c r="F1711" s="1" t="s">
        <v>32</v>
      </c>
      <c r="G1711" s="3">
        <v>15000</v>
      </c>
      <c r="H1711" s="58">
        <v>0</v>
      </c>
      <c r="I1711" s="3">
        <v>25</v>
      </c>
      <c r="J1711" s="3">
        <f t="shared" si="381"/>
        <v>430.5</v>
      </c>
      <c r="K1711" s="55">
        <f t="shared" si="382"/>
        <v>1065</v>
      </c>
      <c r="L1711" s="55">
        <f t="shared" si="383"/>
        <v>172.5</v>
      </c>
      <c r="M1711" s="3">
        <f t="shared" si="384"/>
        <v>456</v>
      </c>
      <c r="N1711" s="55">
        <f t="shared" si="385"/>
        <v>1063.5</v>
      </c>
      <c r="O1711" s="5">
        <v>1350.12</v>
      </c>
      <c r="P1711" s="3">
        <f t="shared" si="386"/>
        <v>3187.5</v>
      </c>
      <c r="Q1711" s="3">
        <f t="shared" si="387"/>
        <v>2261.62</v>
      </c>
      <c r="R1711" s="3">
        <f t="shared" si="388"/>
        <v>2301</v>
      </c>
      <c r="S1711" s="57">
        <f t="shared" si="389"/>
        <v>12738.380000000001</v>
      </c>
      <c r="T1711" s="1">
        <v>111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</row>
    <row r="1712" spans="1:168" s="2" customFormat="1" ht="15" customHeight="1" x14ac:dyDescent="0.25">
      <c r="A1712" s="167">
        <v>689</v>
      </c>
      <c r="B1712" s="122" t="s">
        <v>1820</v>
      </c>
      <c r="C1712" s="1" t="s">
        <v>34</v>
      </c>
      <c r="D1712" s="1" t="s">
        <v>1087</v>
      </c>
      <c r="E1712" s="1" t="s">
        <v>1131</v>
      </c>
      <c r="F1712" s="1" t="s">
        <v>32</v>
      </c>
      <c r="G1712" s="3">
        <v>15000</v>
      </c>
      <c r="H1712" s="58">
        <v>0</v>
      </c>
      <c r="I1712" s="3">
        <v>25</v>
      </c>
      <c r="J1712" s="3">
        <f t="shared" si="381"/>
        <v>430.5</v>
      </c>
      <c r="K1712" s="55">
        <f t="shared" si="382"/>
        <v>1065</v>
      </c>
      <c r="L1712" s="55">
        <f t="shared" si="383"/>
        <v>172.5</v>
      </c>
      <c r="M1712" s="3">
        <f t="shared" si="384"/>
        <v>456</v>
      </c>
      <c r="N1712" s="55">
        <f t="shared" si="385"/>
        <v>1063.5</v>
      </c>
      <c r="O1712" s="5">
        <v>0</v>
      </c>
      <c r="P1712" s="3">
        <f t="shared" si="386"/>
        <v>3187.5</v>
      </c>
      <c r="Q1712" s="3">
        <f t="shared" si="387"/>
        <v>911.5</v>
      </c>
      <c r="R1712" s="3">
        <f t="shared" si="388"/>
        <v>2301</v>
      </c>
      <c r="S1712" s="57">
        <f t="shared" si="389"/>
        <v>14088.5</v>
      </c>
      <c r="T1712" s="1">
        <v>111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</row>
    <row r="1713" spans="1:168" s="2" customFormat="1" ht="15" customHeight="1" x14ac:dyDescent="0.25">
      <c r="A1713" s="167">
        <v>690</v>
      </c>
      <c r="B1713" s="2" t="s">
        <v>1821</v>
      </c>
      <c r="C1713" s="1" t="s">
        <v>34</v>
      </c>
      <c r="D1713" s="1" t="s">
        <v>1087</v>
      </c>
      <c r="E1713" s="1" t="s">
        <v>1131</v>
      </c>
      <c r="F1713" s="1" t="s">
        <v>32</v>
      </c>
      <c r="G1713" s="3">
        <v>15000</v>
      </c>
      <c r="H1713" s="58">
        <v>0</v>
      </c>
      <c r="I1713" s="3">
        <v>25</v>
      </c>
      <c r="J1713" s="3">
        <f t="shared" si="381"/>
        <v>430.5</v>
      </c>
      <c r="K1713" s="55">
        <f t="shared" si="382"/>
        <v>1065</v>
      </c>
      <c r="L1713" s="55">
        <f t="shared" si="383"/>
        <v>172.5</v>
      </c>
      <c r="M1713" s="3">
        <f t="shared" si="384"/>
        <v>456</v>
      </c>
      <c r="N1713" s="55">
        <f t="shared" si="385"/>
        <v>1063.5</v>
      </c>
      <c r="O1713" s="5">
        <v>0</v>
      </c>
      <c r="P1713" s="3">
        <f t="shared" si="386"/>
        <v>3187.5</v>
      </c>
      <c r="Q1713" s="3">
        <f t="shared" si="387"/>
        <v>911.5</v>
      </c>
      <c r="R1713" s="3">
        <f t="shared" si="388"/>
        <v>2301</v>
      </c>
      <c r="S1713" s="57">
        <f t="shared" si="389"/>
        <v>14088.5</v>
      </c>
      <c r="T1713" s="1">
        <v>111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</row>
    <row r="1714" spans="1:168" s="2" customFormat="1" ht="15" customHeight="1" x14ac:dyDescent="0.25">
      <c r="A1714" s="167">
        <v>691</v>
      </c>
      <c r="B1714" s="2" t="s">
        <v>1822</v>
      </c>
      <c r="C1714" s="1" t="s">
        <v>34</v>
      </c>
      <c r="D1714" s="1" t="s">
        <v>1087</v>
      </c>
      <c r="E1714" s="1" t="s">
        <v>1131</v>
      </c>
      <c r="F1714" s="1" t="s">
        <v>32</v>
      </c>
      <c r="G1714" s="3">
        <v>15000</v>
      </c>
      <c r="H1714" s="58">
        <v>0</v>
      </c>
      <c r="I1714" s="3">
        <v>25</v>
      </c>
      <c r="J1714" s="3">
        <f t="shared" si="381"/>
        <v>430.5</v>
      </c>
      <c r="K1714" s="55">
        <f t="shared" si="382"/>
        <v>1065</v>
      </c>
      <c r="L1714" s="55">
        <f t="shared" si="383"/>
        <v>172.5</v>
      </c>
      <c r="M1714" s="3">
        <f t="shared" si="384"/>
        <v>456</v>
      </c>
      <c r="N1714" s="55">
        <f t="shared" si="385"/>
        <v>1063.5</v>
      </c>
      <c r="O1714" s="5">
        <v>1350.12</v>
      </c>
      <c r="P1714" s="3">
        <f t="shared" si="386"/>
        <v>3187.5</v>
      </c>
      <c r="Q1714" s="3">
        <f t="shared" si="387"/>
        <v>2261.62</v>
      </c>
      <c r="R1714" s="3">
        <f t="shared" si="388"/>
        <v>2301</v>
      </c>
      <c r="S1714" s="57">
        <f t="shared" si="389"/>
        <v>12738.380000000001</v>
      </c>
      <c r="T1714" s="1">
        <v>111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</row>
    <row r="1715" spans="1:168" s="2" customFormat="1" ht="15" customHeight="1" x14ac:dyDescent="0.25">
      <c r="A1715" s="167">
        <v>692</v>
      </c>
      <c r="B1715" s="109" t="s">
        <v>1823</v>
      </c>
      <c r="C1715" s="1" t="s">
        <v>34</v>
      </c>
      <c r="D1715" s="1" t="s">
        <v>1087</v>
      </c>
      <c r="E1715" s="1" t="s">
        <v>1131</v>
      </c>
      <c r="F1715" s="1" t="s">
        <v>32</v>
      </c>
      <c r="G1715" s="3">
        <v>15000</v>
      </c>
      <c r="H1715" s="58">
        <v>0</v>
      </c>
      <c r="I1715" s="3">
        <v>25</v>
      </c>
      <c r="J1715" s="3">
        <f t="shared" si="381"/>
        <v>430.5</v>
      </c>
      <c r="K1715" s="55">
        <f t="shared" si="382"/>
        <v>1065</v>
      </c>
      <c r="L1715" s="55">
        <f t="shared" si="383"/>
        <v>172.5</v>
      </c>
      <c r="M1715" s="3">
        <f t="shared" si="384"/>
        <v>456</v>
      </c>
      <c r="N1715" s="55">
        <f t="shared" si="385"/>
        <v>1063.5</v>
      </c>
      <c r="O1715" s="5">
        <v>0</v>
      </c>
      <c r="P1715" s="3">
        <f t="shared" si="386"/>
        <v>3187.5</v>
      </c>
      <c r="Q1715" s="3">
        <f t="shared" si="387"/>
        <v>911.5</v>
      </c>
      <c r="R1715" s="3">
        <f t="shared" si="388"/>
        <v>2301</v>
      </c>
      <c r="S1715" s="57">
        <f t="shared" si="389"/>
        <v>14088.5</v>
      </c>
      <c r="T1715" s="1">
        <v>111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</row>
    <row r="1716" spans="1:168" s="2" customFormat="1" ht="15" customHeight="1" x14ac:dyDescent="0.25">
      <c r="A1716" s="167">
        <v>693</v>
      </c>
      <c r="B1716" s="2" t="s">
        <v>1824</v>
      </c>
      <c r="C1716" s="1" t="s">
        <v>34</v>
      </c>
      <c r="D1716" s="1" t="s">
        <v>1087</v>
      </c>
      <c r="E1716" s="1" t="s">
        <v>1131</v>
      </c>
      <c r="F1716" s="1" t="s">
        <v>32</v>
      </c>
      <c r="G1716" s="3">
        <v>15000</v>
      </c>
      <c r="H1716" s="58">
        <v>0</v>
      </c>
      <c r="I1716" s="3">
        <v>25</v>
      </c>
      <c r="J1716" s="3">
        <f t="shared" si="381"/>
        <v>430.5</v>
      </c>
      <c r="K1716" s="55">
        <f t="shared" si="382"/>
        <v>1065</v>
      </c>
      <c r="L1716" s="55">
        <f t="shared" si="383"/>
        <v>172.5</v>
      </c>
      <c r="M1716" s="3">
        <f t="shared" si="384"/>
        <v>456</v>
      </c>
      <c r="N1716" s="55">
        <f t="shared" si="385"/>
        <v>1063.5</v>
      </c>
      <c r="O1716" s="5">
        <v>0</v>
      </c>
      <c r="P1716" s="3">
        <f t="shared" si="386"/>
        <v>3187.5</v>
      </c>
      <c r="Q1716" s="3">
        <f t="shared" si="387"/>
        <v>911.5</v>
      </c>
      <c r="R1716" s="3">
        <f t="shared" si="388"/>
        <v>2301</v>
      </c>
      <c r="S1716" s="57">
        <f t="shared" si="389"/>
        <v>14088.5</v>
      </c>
      <c r="T1716" s="1">
        <v>111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</row>
    <row r="1717" spans="1:168" s="2" customFormat="1" ht="15" customHeight="1" x14ac:dyDescent="0.25">
      <c r="A1717" s="167">
        <v>694</v>
      </c>
      <c r="B1717" s="2" t="s">
        <v>1825</v>
      </c>
      <c r="C1717" s="1" t="s">
        <v>34</v>
      </c>
      <c r="D1717" s="1" t="s">
        <v>1087</v>
      </c>
      <c r="E1717" s="1" t="s">
        <v>1131</v>
      </c>
      <c r="F1717" s="1" t="s">
        <v>32</v>
      </c>
      <c r="G1717" s="3">
        <v>15000</v>
      </c>
      <c r="H1717" s="58">
        <v>0</v>
      </c>
      <c r="I1717" s="3">
        <v>25</v>
      </c>
      <c r="J1717" s="3">
        <f t="shared" si="381"/>
        <v>430.5</v>
      </c>
      <c r="K1717" s="55">
        <f t="shared" si="382"/>
        <v>1065</v>
      </c>
      <c r="L1717" s="55">
        <f t="shared" si="383"/>
        <v>172.5</v>
      </c>
      <c r="M1717" s="3">
        <f t="shared" si="384"/>
        <v>456</v>
      </c>
      <c r="N1717" s="55">
        <f t="shared" si="385"/>
        <v>1063.5</v>
      </c>
      <c r="O1717" s="5">
        <v>0</v>
      </c>
      <c r="P1717" s="3">
        <f t="shared" si="386"/>
        <v>3187.5</v>
      </c>
      <c r="Q1717" s="3">
        <f t="shared" si="387"/>
        <v>911.5</v>
      </c>
      <c r="R1717" s="3">
        <f t="shared" si="388"/>
        <v>2301</v>
      </c>
      <c r="S1717" s="57">
        <f t="shared" si="389"/>
        <v>14088.5</v>
      </c>
      <c r="T1717" s="1">
        <v>111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</row>
    <row r="1718" spans="1:168" s="2" customFormat="1" ht="15" customHeight="1" x14ac:dyDescent="0.25">
      <c r="A1718" s="167">
        <v>695</v>
      </c>
      <c r="B1718" s="109" t="s">
        <v>1826</v>
      </c>
      <c r="C1718" s="1" t="s">
        <v>34</v>
      </c>
      <c r="D1718" s="1" t="s">
        <v>1087</v>
      </c>
      <c r="E1718" s="1" t="s">
        <v>1131</v>
      </c>
      <c r="F1718" s="1" t="s">
        <v>32</v>
      </c>
      <c r="G1718" s="3">
        <v>15000</v>
      </c>
      <c r="H1718" s="58">
        <v>0</v>
      </c>
      <c r="I1718" s="3">
        <v>25</v>
      </c>
      <c r="J1718" s="3">
        <f t="shared" si="381"/>
        <v>430.5</v>
      </c>
      <c r="K1718" s="55">
        <f t="shared" si="382"/>
        <v>1065</v>
      </c>
      <c r="L1718" s="55">
        <f t="shared" si="383"/>
        <v>172.5</v>
      </c>
      <c r="M1718" s="3">
        <f t="shared" si="384"/>
        <v>456</v>
      </c>
      <c r="N1718" s="55">
        <f t="shared" si="385"/>
        <v>1063.5</v>
      </c>
      <c r="O1718" s="5">
        <v>0</v>
      </c>
      <c r="P1718" s="3">
        <f t="shared" si="386"/>
        <v>3187.5</v>
      </c>
      <c r="Q1718" s="3">
        <f t="shared" si="387"/>
        <v>911.5</v>
      </c>
      <c r="R1718" s="3">
        <f t="shared" si="388"/>
        <v>2301</v>
      </c>
      <c r="S1718" s="57">
        <f t="shared" si="389"/>
        <v>14088.5</v>
      </c>
      <c r="T1718" s="1">
        <v>111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</row>
    <row r="1719" spans="1:168" s="2" customFormat="1" ht="15" customHeight="1" x14ac:dyDescent="0.25">
      <c r="A1719" s="167">
        <v>696</v>
      </c>
      <c r="B1719" s="2" t="s">
        <v>1827</v>
      </c>
      <c r="C1719" s="1" t="s">
        <v>34</v>
      </c>
      <c r="D1719" s="1" t="s">
        <v>1087</v>
      </c>
      <c r="E1719" s="1" t="s">
        <v>1131</v>
      </c>
      <c r="F1719" s="1" t="s">
        <v>32</v>
      </c>
      <c r="G1719" s="3">
        <v>15000</v>
      </c>
      <c r="H1719" s="58">
        <v>0</v>
      </c>
      <c r="I1719" s="3">
        <v>25</v>
      </c>
      <c r="J1719" s="3">
        <f t="shared" si="381"/>
        <v>430.5</v>
      </c>
      <c r="K1719" s="55">
        <f t="shared" si="382"/>
        <v>1065</v>
      </c>
      <c r="L1719" s="55">
        <f t="shared" si="383"/>
        <v>172.5</v>
      </c>
      <c r="M1719" s="3">
        <f t="shared" si="384"/>
        <v>456</v>
      </c>
      <c r="N1719" s="55">
        <f t="shared" si="385"/>
        <v>1063.5</v>
      </c>
      <c r="O1719" s="5">
        <v>0</v>
      </c>
      <c r="P1719" s="3">
        <f t="shared" si="386"/>
        <v>3187.5</v>
      </c>
      <c r="Q1719" s="3">
        <f t="shared" si="387"/>
        <v>911.5</v>
      </c>
      <c r="R1719" s="3">
        <f t="shared" si="388"/>
        <v>2301</v>
      </c>
      <c r="S1719" s="57">
        <f t="shared" si="389"/>
        <v>14088.5</v>
      </c>
      <c r="T1719" s="1">
        <v>111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</row>
    <row r="1720" spans="1:168" s="2" customFormat="1" ht="15" customHeight="1" x14ac:dyDescent="0.25">
      <c r="A1720" s="167">
        <v>697</v>
      </c>
      <c r="B1720" s="122" t="s">
        <v>1828</v>
      </c>
      <c r="C1720" s="1" t="s">
        <v>34</v>
      </c>
      <c r="D1720" s="1" t="s">
        <v>1087</v>
      </c>
      <c r="E1720" s="1" t="s">
        <v>1131</v>
      </c>
      <c r="F1720" s="1" t="s">
        <v>32</v>
      </c>
      <c r="G1720" s="3">
        <v>15000</v>
      </c>
      <c r="H1720" s="58">
        <v>0</v>
      </c>
      <c r="I1720" s="3">
        <v>25</v>
      </c>
      <c r="J1720" s="3">
        <f t="shared" si="381"/>
        <v>430.5</v>
      </c>
      <c r="K1720" s="55">
        <f t="shared" si="382"/>
        <v>1065</v>
      </c>
      <c r="L1720" s="55">
        <f t="shared" si="383"/>
        <v>172.5</v>
      </c>
      <c r="M1720" s="3">
        <f t="shared" si="384"/>
        <v>456</v>
      </c>
      <c r="N1720" s="55">
        <f t="shared" si="385"/>
        <v>1063.5</v>
      </c>
      <c r="O1720" s="5">
        <v>0</v>
      </c>
      <c r="P1720" s="3">
        <f t="shared" si="386"/>
        <v>3187.5</v>
      </c>
      <c r="Q1720" s="3">
        <f t="shared" si="387"/>
        <v>911.5</v>
      </c>
      <c r="R1720" s="3">
        <f t="shared" si="388"/>
        <v>2301</v>
      </c>
      <c r="S1720" s="57">
        <f t="shared" si="389"/>
        <v>14088.5</v>
      </c>
      <c r="T1720" s="1">
        <v>111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</row>
    <row r="1721" spans="1:168" s="2" customFormat="1" ht="15" customHeight="1" x14ac:dyDescent="0.25">
      <c r="A1721" s="167">
        <v>698</v>
      </c>
      <c r="B1721" s="2" t="s">
        <v>1829</v>
      </c>
      <c r="C1721" s="1" t="s">
        <v>34</v>
      </c>
      <c r="D1721" s="1" t="s">
        <v>1087</v>
      </c>
      <c r="E1721" s="1" t="s">
        <v>1308</v>
      </c>
      <c r="F1721" s="1" t="s">
        <v>32</v>
      </c>
      <c r="G1721" s="3">
        <v>19800</v>
      </c>
      <c r="H1721" s="58">
        <v>0</v>
      </c>
      <c r="I1721" s="3">
        <v>25</v>
      </c>
      <c r="J1721" s="3">
        <f t="shared" si="381"/>
        <v>568.26</v>
      </c>
      <c r="K1721" s="55">
        <f t="shared" si="382"/>
        <v>1405.8</v>
      </c>
      <c r="L1721" s="55">
        <f t="shared" si="383"/>
        <v>227.7</v>
      </c>
      <c r="M1721" s="3">
        <f t="shared" si="384"/>
        <v>601.91999999999996</v>
      </c>
      <c r="N1721" s="55">
        <f t="shared" si="385"/>
        <v>1403.8200000000002</v>
      </c>
      <c r="O1721" s="5">
        <v>0</v>
      </c>
      <c r="P1721" s="3">
        <f t="shared" si="386"/>
        <v>4207.5</v>
      </c>
      <c r="Q1721" s="3">
        <f t="shared" si="387"/>
        <v>1195.1799999999998</v>
      </c>
      <c r="R1721" s="3">
        <f t="shared" si="388"/>
        <v>3037.32</v>
      </c>
      <c r="S1721" s="57">
        <f t="shared" si="389"/>
        <v>18604.82</v>
      </c>
      <c r="T1721" s="1">
        <v>111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</row>
    <row r="1722" spans="1:168" s="2" customFormat="1" ht="15" customHeight="1" x14ac:dyDescent="0.25">
      <c r="A1722" s="167">
        <v>699</v>
      </c>
      <c r="B1722" s="122" t="s">
        <v>1830</v>
      </c>
      <c r="C1722" s="1" t="s">
        <v>34</v>
      </c>
      <c r="D1722" s="1" t="s">
        <v>1087</v>
      </c>
      <c r="E1722" s="1" t="s">
        <v>1131</v>
      </c>
      <c r="F1722" s="1" t="s">
        <v>32</v>
      </c>
      <c r="G1722" s="3">
        <v>15000</v>
      </c>
      <c r="H1722" s="58">
        <v>0</v>
      </c>
      <c r="I1722" s="3">
        <v>25</v>
      </c>
      <c r="J1722" s="3">
        <f t="shared" si="381"/>
        <v>430.5</v>
      </c>
      <c r="K1722" s="55">
        <f t="shared" si="382"/>
        <v>1065</v>
      </c>
      <c r="L1722" s="55">
        <f t="shared" si="383"/>
        <v>172.5</v>
      </c>
      <c r="M1722" s="3">
        <f t="shared" si="384"/>
        <v>456</v>
      </c>
      <c r="N1722" s="55">
        <f t="shared" si="385"/>
        <v>1063.5</v>
      </c>
      <c r="O1722" s="5">
        <v>0</v>
      </c>
      <c r="P1722" s="3">
        <f t="shared" si="386"/>
        <v>3187.5</v>
      </c>
      <c r="Q1722" s="3">
        <f t="shared" si="387"/>
        <v>911.5</v>
      </c>
      <c r="R1722" s="3">
        <f t="shared" si="388"/>
        <v>2301</v>
      </c>
      <c r="S1722" s="57">
        <f t="shared" si="389"/>
        <v>14088.5</v>
      </c>
      <c r="T1722" s="1">
        <v>111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</row>
    <row r="1723" spans="1:168" s="2" customFormat="1" ht="15" customHeight="1" x14ac:dyDescent="0.25">
      <c r="A1723" s="167">
        <v>700</v>
      </c>
      <c r="B1723" s="2" t="s">
        <v>1831</v>
      </c>
      <c r="C1723" s="1" t="s">
        <v>34</v>
      </c>
      <c r="D1723" s="1" t="s">
        <v>1087</v>
      </c>
      <c r="E1723" s="1" t="s">
        <v>1131</v>
      </c>
      <c r="F1723" s="1" t="s">
        <v>32</v>
      </c>
      <c r="G1723" s="3">
        <v>15000</v>
      </c>
      <c r="H1723" s="58">
        <v>0</v>
      </c>
      <c r="I1723" s="3">
        <v>25</v>
      </c>
      <c r="J1723" s="3">
        <f t="shared" si="381"/>
        <v>430.5</v>
      </c>
      <c r="K1723" s="55">
        <f t="shared" si="382"/>
        <v>1065</v>
      </c>
      <c r="L1723" s="55">
        <f t="shared" si="383"/>
        <v>172.5</v>
      </c>
      <c r="M1723" s="3">
        <f t="shared" si="384"/>
        <v>456</v>
      </c>
      <c r="N1723" s="55">
        <f t="shared" si="385"/>
        <v>1063.5</v>
      </c>
      <c r="O1723" s="5">
        <v>0</v>
      </c>
      <c r="P1723" s="3">
        <f t="shared" si="386"/>
        <v>3187.5</v>
      </c>
      <c r="Q1723" s="3">
        <f t="shared" si="387"/>
        <v>911.5</v>
      </c>
      <c r="R1723" s="3">
        <f t="shared" si="388"/>
        <v>2301</v>
      </c>
      <c r="S1723" s="57">
        <f t="shared" si="389"/>
        <v>14088.5</v>
      </c>
      <c r="T1723" s="1">
        <v>111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</row>
    <row r="1724" spans="1:168" s="2" customFormat="1" ht="15" customHeight="1" x14ac:dyDescent="0.25">
      <c r="A1724" s="167">
        <v>701</v>
      </c>
      <c r="B1724" s="122" t="s">
        <v>1832</v>
      </c>
      <c r="C1724" s="1" t="s">
        <v>34</v>
      </c>
      <c r="D1724" s="1" t="s">
        <v>1087</v>
      </c>
      <c r="E1724" s="1" t="s">
        <v>1131</v>
      </c>
      <c r="F1724" s="1" t="s">
        <v>32</v>
      </c>
      <c r="G1724" s="3">
        <v>15000</v>
      </c>
      <c r="H1724" s="58">
        <v>0</v>
      </c>
      <c r="I1724" s="3">
        <v>25</v>
      </c>
      <c r="J1724" s="3">
        <f t="shared" si="381"/>
        <v>430.5</v>
      </c>
      <c r="K1724" s="55">
        <f t="shared" si="382"/>
        <v>1065</v>
      </c>
      <c r="L1724" s="55">
        <f t="shared" si="383"/>
        <v>172.5</v>
      </c>
      <c r="M1724" s="3">
        <f t="shared" si="384"/>
        <v>456</v>
      </c>
      <c r="N1724" s="55">
        <f t="shared" si="385"/>
        <v>1063.5</v>
      </c>
      <c r="O1724" s="5">
        <v>2700.24</v>
      </c>
      <c r="P1724" s="3">
        <f t="shared" si="386"/>
        <v>3187.5</v>
      </c>
      <c r="Q1724" s="3">
        <f t="shared" si="387"/>
        <v>3611.74</v>
      </c>
      <c r="R1724" s="3">
        <f t="shared" si="388"/>
        <v>2301</v>
      </c>
      <c r="S1724" s="57">
        <f t="shared" si="389"/>
        <v>11388.26</v>
      </c>
      <c r="T1724" s="1">
        <v>111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</row>
    <row r="1725" spans="1:168" s="2" customFormat="1" ht="15" customHeight="1" x14ac:dyDescent="0.25">
      <c r="A1725" s="167">
        <v>702</v>
      </c>
      <c r="B1725" s="109" t="s">
        <v>1833</v>
      </c>
      <c r="C1725" s="1" t="s">
        <v>34</v>
      </c>
      <c r="D1725" s="1" t="s">
        <v>1087</v>
      </c>
      <c r="E1725" s="1" t="s">
        <v>1131</v>
      </c>
      <c r="F1725" s="1" t="s">
        <v>32</v>
      </c>
      <c r="G1725" s="3">
        <v>15000</v>
      </c>
      <c r="H1725" s="58">
        <v>0</v>
      </c>
      <c r="I1725" s="3">
        <v>25</v>
      </c>
      <c r="J1725" s="3">
        <f t="shared" si="381"/>
        <v>430.5</v>
      </c>
      <c r="K1725" s="55">
        <f t="shared" si="382"/>
        <v>1065</v>
      </c>
      <c r="L1725" s="55">
        <f t="shared" si="383"/>
        <v>172.5</v>
      </c>
      <c r="M1725" s="3">
        <f t="shared" si="384"/>
        <v>456</v>
      </c>
      <c r="N1725" s="55">
        <f t="shared" si="385"/>
        <v>1063.5</v>
      </c>
      <c r="O1725" s="5">
        <v>0</v>
      </c>
      <c r="P1725" s="3">
        <f t="shared" si="386"/>
        <v>3187.5</v>
      </c>
      <c r="Q1725" s="3">
        <f t="shared" si="387"/>
        <v>911.5</v>
      </c>
      <c r="R1725" s="3">
        <f t="shared" si="388"/>
        <v>2301</v>
      </c>
      <c r="S1725" s="57">
        <f t="shared" si="389"/>
        <v>14088.5</v>
      </c>
      <c r="T1725" s="1">
        <v>111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</row>
    <row r="1726" spans="1:168" s="2" customFormat="1" ht="15" customHeight="1" x14ac:dyDescent="0.25">
      <c r="A1726" s="167">
        <v>703</v>
      </c>
      <c r="B1726" s="122" t="s">
        <v>1834</v>
      </c>
      <c r="C1726" s="1" t="s">
        <v>34</v>
      </c>
      <c r="D1726" s="1" t="s">
        <v>1087</v>
      </c>
      <c r="E1726" s="1" t="s">
        <v>1131</v>
      </c>
      <c r="F1726" s="1" t="s">
        <v>32</v>
      </c>
      <c r="G1726" s="3">
        <v>15000</v>
      </c>
      <c r="H1726" s="58">
        <v>0</v>
      </c>
      <c r="I1726" s="3">
        <v>25</v>
      </c>
      <c r="J1726" s="3">
        <f t="shared" si="381"/>
        <v>430.5</v>
      </c>
      <c r="K1726" s="55">
        <f t="shared" si="382"/>
        <v>1065</v>
      </c>
      <c r="L1726" s="55">
        <f t="shared" si="383"/>
        <v>172.5</v>
      </c>
      <c r="M1726" s="3">
        <f t="shared" si="384"/>
        <v>456</v>
      </c>
      <c r="N1726" s="55">
        <f t="shared" si="385"/>
        <v>1063.5</v>
      </c>
      <c r="O1726" s="5">
        <v>0</v>
      </c>
      <c r="P1726" s="3">
        <f t="shared" si="386"/>
        <v>3187.5</v>
      </c>
      <c r="Q1726" s="3">
        <f t="shared" si="387"/>
        <v>911.5</v>
      </c>
      <c r="R1726" s="3">
        <f t="shared" si="388"/>
        <v>2301</v>
      </c>
      <c r="S1726" s="57">
        <f t="shared" si="389"/>
        <v>14088.5</v>
      </c>
      <c r="T1726" s="1">
        <v>111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</row>
    <row r="1727" spans="1:168" s="2" customFormat="1" ht="15" customHeight="1" x14ac:dyDescent="0.25">
      <c r="A1727" s="167">
        <v>704</v>
      </c>
      <c r="B1727" s="2" t="s">
        <v>1835</v>
      </c>
      <c r="C1727" s="1" t="s">
        <v>34</v>
      </c>
      <c r="D1727" s="1" t="s">
        <v>1087</v>
      </c>
      <c r="E1727" s="1" t="s">
        <v>1131</v>
      </c>
      <c r="F1727" s="1" t="s">
        <v>32</v>
      </c>
      <c r="G1727" s="3">
        <v>15000</v>
      </c>
      <c r="H1727" s="58">
        <v>0</v>
      </c>
      <c r="I1727" s="3">
        <v>25</v>
      </c>
      <c r="J1727" s="3">
        <f t="shared" si="381"/>
        <v>430.5</v>
      </c>
      <c r="K1727" s="55">
        <f t="shared" si="382"/>
        <v>1065</v>
      </c>
      <c r="L1727" s="55">
        <f t="shared" si="383"/>
        <v>172.5</v>
      </c>
      <c r="M1727" s="3">
        <f t="shared" si="384"/>
        <v>456</v>
      </c>
      <c r="N1727" s="55">
        <f t="shared" si="385"/>
        <v>1063.5</v>
      </c>
      <c r="O1727" s="5">
        <v>0</v>
      </c>
      <c r="P1727" s="3">
        <f t="shared" si="386"/>
        <v>3187.5</v>
      </c>
      <c r="Q1727" s="3">
        <f t="shared" si="387"/>
        <v>911.5</v>
      </c>
      <c r="R1727" s="3">
        <f t="shared" si="388"/>
        <v>2301</v>
      </c>
      <c r="S1727" s="57">
        <f t="shared" si="389"/>
        <v>14088.5</v>
      </c>
      <c r="T1727" s="1">
        <v>111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</row>
    <row r="1728" spans="1:168" s="2" customFormat="1" ht="15" customHeight="1" x14ac:dyDescent="0.25">
      <c r="A1728" s="167">
        <v>705</v>
      </c>
      <c r="B1728" s="122" t="s">
        <v>1836</v>
      </c>
      <c r="C1728" s="1" t="s">
        <v>34</v>
      </c>
      <c r="D1728" s="1" t="s">
        <v>1087</v>
      </c>
      <c r="E1728" s="1" t="s">
        <v>1131</v>
      </c>
      <c r="F1728" s="1" t="s">
        <v>32</v>
      </c>
      <c r="G1728" s="3">
        <v>15000</v>
      </c>
      <c r="H1728" s="58">
        <v>0</v>
      </c>
      <c r="I1728" s="3">
        <v>25</v>
      </c>
      <c r="J1728" s="3">
        <f t="shared" si="381"/>
        <v>430.5</v>
      </c>
      <c r="K1728" s="55">
        <f t="shared" si="382"/>
        <v>1065</v>
      </c>
      <c r="L1728" s="55">
        <f t="shared" si="383"/>
        <v>172.5</v>
      </c>
      <c r="M1728" s="3">
        <f t="shared" si="384"/>
        <v>456</v>
      </c>
      <c r="N1728" s="55">
        <f t="shared" si="385"/>
        <v>1063.5</v>
      </c>
      <c r="O1728" s="5">
        <v>0</v>
      </c>
      <c r="P1728" s="3">
        <f t="shared" si="386"/>
        <v>3187.5</v>
      </c>
      <c r="Q1728" s="3">
        <f t="shared" si="387"/>
        <v>911.5</v>
      </c>
      <c r="R1728" s="3">
        <f t="shared" si="388"/>
        <v>2301</v>
      </c>
      <c r="S1728" s="57">
        <f t="shared" si="389"/>
        <v>14088.5</v>
      </c>
      <c r="T1728" s="1">
        <v>111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</row>
    <row r="1729" spans="1:168" s="2" customFormat="1" ht="15" customHeight="1" x14ac:dyDescent="0.25">
      <c r="A1729" s="167">
        <v>706</v>
      </c>
      <c r="B1729" s="2" t="s">
        <v>1837</v>
      </c>
      <c r="C1729" s="1" t="s">
        <v>34</v>
      </c>
      <c r="D1729" s="1" t="s">
        <v>1087</v>
      </c>
      <c r="E1729" s="1" t="s">
        <v>1131</v>
      </c>
      <c r="F1729" s="1" t="s">
        <v>32</v>
      </c>
      <c r="G1729" s="3">
        <v>15000</v>
      </c>
      <c r="H1729" s="58">
        <v>0</v>
      </c>
      <c r="I1729" s="3">
        <v>25</v>
      </c>
      <c r="J1729" s="3">
        <f t="shared" si="381"/>
        <v>430.5</v>
      </c>
      <c r="K1729" s="55">
        <f t="shared" si="382"/>
        <v>1065</v>
      </c>
      <c r="L1729" s="55">
        <f t="shared" si="383"/>
        <v>172.5</v>
      </c>
      <c r="M1729" s="3">
        <f t="shared" si="384"/>
        <v>456</v>
      </c>
      <c r="N1729" s="55">
        <f t="shared" si="385"/>
        <v>1063.5</v>
      </c>
      <c r="O1729" s="5">
        <v>0</v>
      </c>
      <c r="P1729" s="3">
        <f t="shared" si="386"/>
        <v>3187.5</v>
      </c>
      <c r="Q1729" s="3">
        <f t="shared" si="387"/>
        <v>911.5</v>
      </c>
      <c r="R1729" s="3">
        <f t="shared" si="388"/>
        <v>2301</v>
      </c>
      <c r="S1729" s="57">
        <f t="shared" si="389"/>
        <v>14088.5</v>
      </c>
      <c r="T1729" s="1">
        <v>111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</row>
    <row r="1730" spans="1:168" s="2" customFormat="1" ht="15" customHeight="1" x14ac:dyDescent="0.25">
      <c r="A1730" s="167">
        <v>707</v>
      </c>
      <c r="B1730" s="122" t="s">
        <v>1838</v>
      </c>
      <c r="C1730" s="1" t="s">
        <v>34</v>
      </c>
      <c r="D1730" s="1" t="s">
        <v>1087</v>
      </c>
      <c r="E1730" s="1" t="s">
        <v>1131</v>
      </c>
      <c r="F1730" s="1" t="s">
        <v>32</v>
      </c>
      <c r="G1730" s="3">
        <v>15000</v>
      </c>
      <c r="H1730" s="58">
        <v>0</v>
      </c>
      <c r="I1730" s="3">
        <v>25</v>
      </c>
      <c r="J1730" s="3">
        <f t="shared" si="381"/>
        <v>430.5</v>
      </c>
      <c r="K1730" s="55">
        <f t="shared" si="382"/>
        <v>1065</v>
      </c>
      <c r="L1730" s="55">
        <f t="shared" si="383"/>
        <v>172.5</v>
      </c>
      <c r="M1730" s="3">
        <f t="shared" si="384"/>
        <v>456</v>
      </c>
      <c r="N1730" s="55">
        <f t="shared" si="385"/>
        <v>1063.5</v>
      </c>
      <c r="O1730" s="5">
        <v>0</v>
      </c>
      <c r="P1730" s="3">
        <f t="shared" si="386"/>
        <v>3187.5</v>
      </c>
      <c r="Q1730" s="3">
        <f t="shared" si="387"/>
        <v>911.5</v>
      </c>
      <c r="R1730" s="3">
        <f t="shared" si="388"/>
        <v>2301</v>
      </c>
      <c r="S1730" s="57">
        <f t="shared" si="389"/>
        <v>14088.5</v>
      </c>
      <c r="T1730" s="1">
        <v>111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</row>
    <row r="1731" spans="1:168" s="2" customFormat="1" ht="15" customHeight="1" x14ac:dyDescent="0.25">
      <c r="A1731" s="167">
        <v>708</v>
      </c>
      <c r="B1731" s="2" t="s">
        <v>1839</v>
      </c>
      <c r="C1731" s="1" t="s">
        <v>34</v>
      </c>
      <c r="D1731" s="1" t="s">
        <v>1087</v>
      </c>
      <c r="E1731" s="1" t="s">
        <v>1131</v>
      </c>
      <c r="F1731" s="1" t="s">
        <v>32</v>
      </c>
      <c r="G1731" s="3">
        <v>15000</v>
      </c>
      <c r="H1731" s="58">
        <v>0</v>
      </c>
      <c r="I1731" s="3">
        <v>25</v>
      </c>
      <c r="J1731" s="3">
        <f t="shared" si="381"/>
        <v>430.5</v>
      </c>
      <c r="K1731" s="55">
        <f t="shared" si="382"/>
        <v>1065</v>
      </c>
      <c r="L1731" s="55">
        <f t="shared" si="383"/>
        <v>172.5</v>
      </c>
      <c r="M1731" s="3">
        <f t="shared" si="384"/>
        <v>456</v>
      </c>
      <c r="N1731" s="55">
        <f t="shared" si="385"/>
        <v>1063.5</v>
      </c>
      <c r="O1731" s="5">
        <v>0</v>
      </c>
      <c r="P1731" s="3">
        <f t="shared" si="386"/>
        <v>3187.5</v>
      </c>
      <c r="Q1731" s="3">
        <f t="shared" si="387"/>
        <v>911.5</v>
      </c>
      <c r="R1731" s="3">
        <f t="shared" si="388"/>
        <v>2301</v>
      </c>
      <c r="S1731" s="57">
        <f t="shared" si="389"/>
        <v>14088.5</v>
      </c>
      <c r="T1731" s="1">
        <v>111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</row>
    <row r="1732" spans="1:168" s="2" customFormat="1" ht="15" customHeight="1" x14ac:dyDescent="0.25">
      <c r="A1732" s="167">
        <v>709</v>
      </c>
      <c r="B1732" s="122" t="s">
        <v>1840</v>
      </c>
      <c r="C1732" s="89" t="s">
        <v>34</v>
      </c>
      <c r="D1732" s="1" t="s">
        <v>1087</v>
      </c>
      <c r="E1732" s="89" t="s">
        <v>1131</v>
      </c>
      <c r="F1732" s="89" t="s">
        <v>32</v>
      </c>
      <c r="G1732" s="90">
        <v>15000</v>
      </c>
      <c r="H1732" s="91">
        <v>0</v>
      </c>
      <c r="I1732" s="90">
        <v>25</v>
      </c>
      <c r="J1732" s="90">
        <f t="shared" si="381"/>
        <v>430.5</v>
      </c>
      <c r="K1732" s="92">
        <f t="shared" si="382"/>
        <v>1065</v>
      </c>
      <c r="L1732" s="92">
        <f t="shared" si="383"/>
        <v>172.5</v>
      </c>
      <c r="M1732" s="90">
        <f t="shared" si="384"/>
        <v>456</v>
      </c>
      <c r="N1732" s="92">
        <f t="shared" si="385"/>
        <v>1063.5</v>
      </c>
      <c r="O1732" s="5">
        <v>0</v>
      </c>
      <c r="P1732" s="3">
        <f t="shared" si="386"/>
        <v>3187.5</v>
      </c>
      <c r="Q1732" s="90">
        <f t="shared" si="387"/>
        <v>911.5</v>
      </c>
      <c r="R1732" s="90">
        <f t="shared" si="388"/>
        <v>2301</v>
      </c>
      <c r="S1732" s="5">
        <f t="shared" si="389"/>
        <v>14088.5</v>
      </c>
      <c r="T1732" s="89">
        <v>111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</row>
    <row r="1733" spans="1:168" s="2" customFormat="1" ht="15" customHeight="1" x14ac:dyDescent="0.25">
      <c r="A1733" s="167">
        <v>710</v>
      </c>
      <c r="B1733" s="109" t="s">
        <v>1841</v>
      </c>
      <c r="C1733" s="1" t="s">
        <v>30</v>
      </c>
      <c r="D1733" s="1" t="s">
        <v>1087</v>
      </c>
      <c r="E1733" s="1" t="s">
        <v>1131</v>
      </c>
      <c r="F1733" s="1" t="s">
        <v>32</v>
      </c>
      <c r="G1733" s="3">
        <v>15000</v>
      </c>
      <c r="H1733" s="58">
        <v>0</v>
      </c>
      <c r="I1733" s="3">
        <v>25</v>
      </c>
      <c r="J1733" s="3">
        <f t="shared" si="381"/>
        <v>430.5</v>
      </c>
      <c r="K1733" s="55">
        <f t="shared" si="382"/>
        <v>1065</v>
      </c>
      <c r="L1733" s="55">
        <f t="shared" si="383"/>
        <v>172.5</v>
      </c>
      <c r="M1733" s="3">
        <f t="shared" si="384"/>
        <v>456</v>
      </c>
      <c r="N1733" s="55">
        <f t="shared" si="385"/>
        <v>1063.5</v>
      </c>
      <c r="O1733" s="5">
        <v>0</v>
      </c>
      <c r="P1733" s="3">
        <f t="shared" si="386"/>
        <v>3187.5</v>
      </c>
      <c r="Q1733" s="3">
        <f t="shared" si="387"/>
        <v>911.5</v>
      </c>
      <c r="R1733" s="3">
        <f t="shared" si="388"/>
        <v>2301</v>
      </c>
      <c r="S1733" s="57">
        <f t="shared" si="389"/>
        <v>14088.5</v>
      </c>
      <c r="T1733" s="1">
        <v>111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</row>
    <row r="1734" spans="1:168" s="2" customFormat="1" ht="15" customHeight="1" x14ac:dyDescent="0.25">
      <c r="A1734" s="167">
        <v>711</v>
      </c>
      <c r="B1734" s="2" t="s">
        <v>1842</v>
      </c>
      <c r="C1734" s="1" t="s">
        <v>34</v>
      </c>
      <c r="D1734" s="1" t="s">
        <v>1087</v>
      </c>
      <c r="E1734" s="1" t="s">
        <v>1131</v>
      </c>
      <c r="F1734" s="1" t="s">
        <v>32</v>
      </c>
      <c r="G1734" s="3">
        <v>15000</v>
      </c>
      <c r="H1734" s="58">
        <v>0</v>
      </c>
      <c r="I1734" s="3">
        <v>25</v>
      </c>
      <c r="J1734" s="3">
        <f t="shared" si="381"/>
        <v>430.5</v>
      </c>
      <c r="K1734" s="55">
        <f t="shared" si="382"/>
        <v>1065</v>
      </c>
      <c r="L1734" s="55">
        <f t="shared" si="383"/>
        <v>172.5</v>
      </c>
      <c r="M1734" s="3">
        <f t="shared" si="384"/>
        <v>456</v>
      </c>
      <c r="N1734" s="55">
        <f t="shared" si="385"/>
        <v>1063.5</v>
      </c>
      <c r="O1734" s="5">
        <v>0</v>
      </c>
      <c r="P1734" s="3">
        <f t="shared" si="386"/>
        <v>3187.5</v>
      </c>
      <c r="Q1734" s="3">
        <f t="shared" si="387"/>
        <v>911.5</v>
      </c>
      <c r="R1734" s="3">
        <f t="shared" si="388"/>
        <v>2301</v>
      </c>
      <c r="S1734" s="57">
        <f t="shared" si="389"/>
        <v>14088.5</v>
      </c>
      <c r="T1734" s="1">
        <v>111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</row>
    <row r="1735" spans="1:168" s="2" customFormat="1" ht="15" customHeight="1" x14ac:dyDescent="0.25">
      <c r="A1735" s="167">
        <v>712</v>
      </c>
      <c r="B1735" s="2" t="s">
        <v>1843</v>
      </c>
      <c r="C1735" s="1" t="s">
        <v>34</v>
      </c>
      <c r="D1735" s="1" t="s">
        <v>1087</v>
      </c>
      <c r="E1735" s="1" t="s">
        <v>1131</v>
      </c>
      <c r="F1735" s="1" t="s">
        <v>32</v>
      </c>
      <c r="G1735" s="3">
        <v>15000</v>
      </c>
      <c r="H1735" s="58">
        <v>0</v>
      </c>
      <c r="I1735" s="3">
        <v>25</v>
      </c>
      <c r="J1735" s="3">
        <f t="shared" si="381"/>
        <v>430.5</v>
      </c>
      <c r="K1735" s="55">
        <f t="shared" si="382"/>
        <v>1065</v>
      </c>
      <c r="L1735" s="55">
        <f t="shared" si="383"/>
        <v>172.5</v>
      </c>
      <c r="M1735" s="3">
        <f t="shared" si="384"/>
        <v>456</v>
      </c>
      <c r="N1735" s="55">
        <f t="shared" si="385"/>
        <v>1063.5</v>
      </c>
      <c r="O1735" s="5">
        <v>0</v>
      </c>
      <c r="P1735" s="3">
        <f t="shared" si="386"/>
        <v>3187.5</v>
      </c>
      <c r="Q1735" s="3">
        <f t="shared" si="387"/>
        <v>911.5</v>
      </c>
      <c r="R1735" s="3">
        <f t="shared" si="388"/>
        <v>2301</v>
      </c>
      <c r="S1735" s="57">
        <f t="shared" si="389"/>
        <v>14088.5</v>
      </c>
      <c r="T1735" s="1">
        <v>111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</row>
    <row r="1736" spans="1:168" s="2" customFormat="1" ht="15" customHeight="1" x14ac:dyDescent="0.25">
      <c r="A1736" s="167">
        <v>713</v>
      </c>
      <c r="B1736" s="122" t="s">
        <v>1844</v>
      </c>
      <c r="C1736" s="1" t="s">
        <v>34</v>
      </c>
      <c r="D1736" s="1" t="s">
        <v>1087</v>
      </c>
      <c r="E1736" s="1" t="s">
        <v>1131</v>
      </c>
      <c r="F1736" s="1" t="s">
        <v>32</v>
      </c>
      <c r="G1736" s="3">
        <v>15000</v>
      </c>
      <c r="H1736" s="58">
        <v>0</v>
      </c>
      <c r="I1736" s="3">
        <v>25</v>
      </c>
      <c r="J1736" s="3">
        <f t="shared" si="381"/>
        <v>430.5</v>
      </c>
      <c r="K1736" s="55">
        <f t="shared" si="382"/>
        <v>1065</v>
      </c>
      <c r="L1736" s="55">
        <f t="shared" si="383"/>
        <v>172.5</v>
      </c>
      <c r="M1736" s="3">
        <f t="shared" si="384"/>
        <v>456</v>
      </c>
      <c r="N1736" s="55">
        <f t="shared" si="385"/>
        <v>1063.5</v>
      </c>
      <c r="O1736" s="5">
        <v>0</v>
      </c>
      <c r="P1736" s="3">
        <f t="shared" si="386"/>
        <v>3187.5</v>
      </c>
      <c r="Q1736" s="3">
        <f t="shared" si="387"/>
        <v>911.5</v>
      </c>
      <c r="R1736" s="3">
        <f t="shared" si="388"/>
        <v>2301</v>
      </c>
      <c r="S1736" s="57">
        <f t="shared" si="389"/>
        <v>14088.5</v>
      </c>
      <c r="T1736" s="1">
        <v>111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</row>
    <row r="1737" spans="1:168" s="2" customFormat="1" ht="15" customHeight="1" x14ac:dyDescent="0.25">
      <c r="A1737" s="167">
        <v>714</v>
      </c>
      <c r="B1737" s="2" t="s">
        <v>1845</v>
      </c>
      <c r="C1737" s="1" t="s">
        <v>34</v>
      </c>
      <c r="D1737" s="1" t="s">
        <v>1087</v>
      </c>
      <c r="E1737" s="1" t="s">
        <v>1131</v>
      </c>
      <c r="F1737" s="1" t="s">
        <v>32</v>
      </c>
      <c r="G1737" s="3">
        <v>15000</v>
      </c>
      <c r="H1737" s="58">
        <v>0</v>
      </c>
      <c r="I1737" s="3">
        <v>25</v>
      </c>
      <c r="J1737" s="3">
        <f t="shared" si="381"/>
        <v>430.5</v>
      </c>
      <c r="K1737" s="55">
        <f t="shared" si="382"/>
        <v>1065</v>
      </c>
      <c r="L1737" s="55">
        <f t="shared" si="383"/>
        <v>172.5</v>
      </c>
      <c r="M1737" s="3">
        <f t="shared" si="384"/>
        <v>456</v>
      </c>
      <c r="N1737" s="55">
        <f t="shared" si="385"/>
        <v>1063.5</v>
      </c>
      <c r="O1737" s="5">
        <v>0</v>
      </c>
      <c r="P1737" s="3">
        <f t="shared" si="386"/>
        <v>3187.5</v>
      </c>
      <c r="Q1737" s="3">
        <f t="shared" si="387"/>
        <v>911.5</v>
      </c>
      <c r="R1737" s="3">
        <f t="shared" si="388"/>
        <v>2301</v>
      </c>
      <c r="S1737" s="57">
        <f t="shared" si="389"/>
        <v>14088.5</v>
      </c>
      <c r="T1737" s="1">
        <v>111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</row>
    <row r="1738" spans="1:168" s="2" customFormat="1" ht="15" customHeight="1" x14ac:dyDescent="0.25">
      <c r="A1738" s="167">
        <v>715</v>
      </c>
      <c r="B1738" s="109" t="s">
        <v>1846</v>
      </c>
      <c r="C1738" s="1" t="s">
        <v>34</v>
      </c>
      <c r="D1738" s="1" t="s">
        <v>1087</v>
      </c>
      <c r="E1738" s="1" t="s">
        <v>1131</v>
      </c>
      <c r="F1738" s="1" t="s">
        <v>32</v>
      </c>
      <c r="G1738" s="3">
        <v>15000</v>
      </c>
      <c r="H1738" s="58">
        <v>0</v>
      </c>
      <c r="I1738" s="3">
        <v>25</v>
      </c>
      <c r="J1738" s="3">
        <f t="shared" si="381"/>
        <v>430.5</v>
      </c>
      <c r="K1738" s="55">
        <f t="shared" si="382"/>
        <v>1065</v>
      </c>
      <c r="L1738" s="55">
        <f t="shared" si="383"/>
        <v>172.5</v>
      </c>
      <c r="M1738" s="3">
        <f t="shared" si="384"/>
        <v>456</v>
      </c>
      <c r="N1738" s="55">
        <f t="shared" si="385"/>
        <v>1063.5</v>
      </c>
      <c r="O1738" s="5">
        <v>0</v>
      </c>
      <c r="P1738" s="3">
        <f t="shared" si="386"/>
        <v>3187.5</v>
      </c>
      <c r="Q1738" s="3">
        <f t="shared" si="387"/>
        <v>911.5</v>
      </c>
      <c r="R1738" s="3">
        <f t="shared" si="388"/>
        <v>2301</v>
      </c>
      <c r="S1738" s="57">
        <f t="shared" si="389"/>
        <v>14088.5</v>
      </c>
      <c r="T1738" s="1">
        <v>111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</row>
    <row r="1739" spans="1:168" s="2" customFormat="1" ht="15" customHeight="1" x14ac:dyDescent="0.25">
      <c r="A1739" s="167">
        <v>716</v>
      </c>
      <c r="B1739" s="2" t="s">
        <v>1847</v>
      </c>
      <c r="C1739" s="1" t="s">
        <v>34</v>
      </c>
      <c r="D1739" s="1" t="s">
        <v>1087</v>
      </c>
      <c r="E1739" s="1" t="s">
        <v>1131</v>
      </c>
      <c r="F1739" s="1" t="s">
        <v>32</v>
      </c>
      <c r="G1739" s="3">
        <v>15000</v>
      </c>
      <c r="H1739" s="58">
        <v>0</v>
      </c>
      <c r="I1739" s="3">
        <v>25</v>
      </c>
      <c r="J1739" s="3">
        <f t="shared" si="381"/>
        <v>430.5</v>
      </c>
      <c r="K1739" s="55">
        <f t="shared" si="382"/>
        <v>1065</v>
      </c>
      <c r="L1739" s="55">
        <f t="shared" si="383"/>
        <v>172.5</v>
      </c>
      <c r="M1739" s="3">
        <f t="shared" si="384"/>
        <v>456</v>
      </c>
      <c r="N1739" s="55">
        <f t="shared" si="385"/>
        <v>1063.5</v>
      </c>
      <c r="O1739" s="5">
        <v>0</v>
      </c>
      <c r="P1739" s="3">
        <f t="shared" si="386"/>
        <v>3187.5</v>
      </c>
      <c r="Q1739" s="3">
        <f t="shared" si="387"/>
        <v>911.5</v>
      </c>
      <c r="R1739" s="3">
        <f t="shared" si="388"/>
        <v>2301</v>
      </c>
      <c r="S1739" s="57">
        <f t="shared" si="389"/>
        <v>14088.5</v>
      </c>
      <c r="T1739" s="1">
        <v>111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</row>
    <row r="1740" spans="1:168" s="2" customFormat="1" ht="15" customHeight="1" x14ac:dyDescent="0.25">
      <c r="A1740" s="167">
        <v>717</v>
      </c>
      <c r="B1740" s="2" t="s">
        <v>1848</v>
      </c>
      <c r="C1740" s="1" t="s">
        <v>34</v>
      </c>
      <c r="D1740" s="1" t="s">
        <v>1087</v>
      </c>
      <c r="E1740" s="1" t="s">
        <v>1131</v>
      </c>
      <c r="F1740" s="1" t="s">
        <v>32</v>
      </c>
      <c r="G1740" s="3">
        <v>15000</v>
      </c>
      <c r="H1740" s="58">
        <v>0</v>
      </c>
      <c r="I1740" s="3">
        <v>25</v>
      </c>
      <c r="J1740" s="3">
        <f t="shared" si="381"/>
        <v>430.5</v>
      </c>
      <c r="K1740" s="55">
        <f t="shared" si="382"/>
        <v>1065</v>
      </c>
      <c r="L1740" s="55">
        <f t="shared" si="383"/>
        <v>172.5</v>
      </c>
      <c r="M1740" s="3">
        <f t="shared" si="384"/>
        <v>456</v>
      </c>
      <c r="N1740" s="55">
        <f t="shared" si="385"/>
        <v>1063.5</v>
      </c>
      <c r="O1740" s="5">
        <v>0</v>
      </c>
      <c r="P1740" s="3">
        <f t="shared" si="386"/>
        <v>3187.5</v>
      </c>
      <c r="Q1740" s="3">
        <f t="shared" si="387"/>
        <v>911.5</v>
      </c>
      <c r="R1740" s="3">
        <f t="shared" si="388"/>
        <v>2301</v>
      </c>
      <c r="S1740" s="57">
        <f t="shared" si="389"/>
        <v>14088.5</v>
      </c>
      <c r="T1740" s="1">
        <v>111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</row>
    <row r="1741" spans="1:168" s="2" customFormat="1" ht="15" customHeight="1" x14ac:dyDescent="0.25">
      <c r="A1741" s="167">
        <v>718</v>
      </c>
      <c r="B1741" s="2" t="s">
        <v>1849</v>
      </c>
      <c r="C1741" s="1" t="s">
        <v>30</v>
      </c>
      <c r="D1741" s="1" t="s">
        <v>1087</v>
      </c>
      <c r="E1741" s="1" t="s">
        <v>1131</v>
      </c>
      <c r="F1741" s="1" t="s">
        <v>32</v>
      </c>
      <c r="G1741" s="3">
        <v>15000</v>
      </c>
      <c r="H1741" s="58">
        <v>0</v>
      </c>
      <c r="I1741" s="3">
        <v>25</v>
      </c>
      <c r="J1741" s="3">
        <f t="shared" si="381"/>
        <v>430.5</v>
      </c>
      <c r="K1741" s="55">
        <f t="shared" si="382"/>
        <v>1065</v>
      </c>
      <c r="L1741" s="55">
        <f t="shared" si="383"/>
        <v>172.5</v>
      </c>
      <c r="M1741" s="3">
        <f t="shared" si="384"/>
        <v>456</v>
      </c>
      <c r="N1741" s="55">
        <f t="shared" si="385"/>
        <v>1063.5</v>
      </c>
      <c r="O1741" s="5">
        <v>0</v>
      </c>
      <c r="P1741" s="3">
        <f t="shared" si="386"/>
        <v>3187.5</v>
      </c>
      <c r="Q1741" s="3">
        <f t="shared" si="387"/>
        <v>911.5</v>
      </c>
      <c r="R1741" s="3">
        <f t="shared" si="388"/>
        <v>2301</v>
      </c>
      <c r="S1741" s="57">
        <f t="shared" si="389"/>
        <v>14088.5</v>
      </c>
      <c r="T1741" s="1">
        <v>111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</row>
    <row r="1742" spans="1:168" s="2" customFormat="1" ht="15" customHeight="1" x14ac:dyDescent="0.25">
      <c r="A1742" s="167">
        <v>719</v>
      </c>
      <c r="B1742" s="122" t="s">
        <v>1850</v>
      </c>
      <c r="C1742" s="1" t="s">
        <v>34</v>
      </c>
      <c r="D1742" s="1" t="s">
        <v>1087</v>
      </c>
      <c r="E1742" s="1" t="s">
        <v>1131</v>
      </c>
      <c r="F1742" s="1" t="s">
        <v>32</v>
      </c>
      <c r="G1742" s="3">
        <v>15000</v>
      </c>
      <c r="H1742" s="58">
        <v>0</v>
      </c>
      <c r="I1742" s="3">
        <v>25</v>
      </c>
      <c r="J1742" s="3">
        <f t="shared" si="381"/>
        <v>430.5</v>
      </c>
      <c r="K1742" s="55">
        <f t="shared" si="382"/>
        <v>1065</v>
      </c>
      <c r="L1742" s="55">
        <f t="shared" si="383"/>
        <v>172.5</v>
      </c>
      <c r="M1742" s="3">
        <f t="shared" si="384"/>
        <v>456</v>
      </c>
      <c r="N1742" s="55">
        <f t="shared" si="385"/>
        <v>1063.5</v>
      </c>
      <c r="O1742" s="5">
        <v>0</v>
      </c>
      <c r="P1742" s="3">
        <f t="shared" si="386"/>
        <v>3187.5</v>
      </c>
      <c r="Q1742" s="3">
        <f t="shared" si="387"/>
        <v>911.5</v>
      </c>
      <c r="R1742" s="3">
        <f t="shared" si="388"/>
        <v>2301</v>
      </c>
      <c r="S1742" s="57">
        <f t="shared" si="389"/>
        <v>14088.5</v>
      </c>
      <c r="T1742" s="1">
        <v>111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</row>
    <row r="1743" spans="1:168" s="2" customFormat="1" ht="15" customHeight="1" x14ac:dyDescent="0.25">
      <c r="A1743" s="167">
        <v>720</v>
      </c>
      <c r="B1743" s="2" t="s">
        <v>1851</v>
      </c>
      <c r="C1743" s="1" t="s">
        <v>34</v>
      </c>
      <c r="D1743" s="1" t="s">
        <v>1087</v>
      </c>
      <c r="E1743" s="1" t="s">
        <v>1131</v>
      </c>
      <c r="F1743" s="1" t="s">
        <v>32</v>
      </c>
      <c r="G1743" s="3">
        <v>15000</v>
      </c>
      <c r="H1743" s="58">
        <v>0</v>
      </c>
      <c r="I1743" s="3">
        <v>25</v>
      </c>
      <c r="J1743" s="3">
        <f t="shared" si="381"/>
        <v>430.5</v>
      </c>
      <c r="K1743" s="55">
        <f t="shared" si="382"/>
        <v>1065</v>
      </c>
      <c r="L1743" s="55">
        <f t="shared" si="383"/>
        <v>172.5</v>
      </c>
      <c r="M1743" s="3">
        <f t="shared" si="384"/>
        <v>456</v>
      </c>
      <c r="N1743" s="55">
        <f t="shared" si="385"/>
        <v>1063.5</v>
      </c>
      <c r="O1743" s="5">
        <v>0</v>
      </c>
      <c r="P1743" s="3">
        <f t="shared" si="386"/>
        <v>3187.5</v>
      </c>
      <c r="Q1743" s="3">
        <f t="shared" si="387"/>
        <v>911.5</v>
      </c>
      <c r="R1743" s="3">
        <f t="shared" si="388"/>
        <v>2301</v>
      </c>
      <c r="S1743" s="57">
        <f t="shared" si="389"/>
        <v>14088.5</v>
      </c>
      <c r="T1743" s="1">
        <v>111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</row>
    <row r="1744" spans="1:168" s="2" customFormat="1" ht="15" customHeight="1" x14ac:dyDescent="0.25">
      <c r="A1744" s="167">
        <v>721</v>
      </c>
      <c r="B1744" s="2" t="s">
        <v>1852</v>
      </c>
      <c r="C1744" s="1" t="s">
        <v>30</v>
      </c>
      <c r="D1744" s="1" t="s">
        <v>1087</v>
      </c>
      <c r="E1744" s="1" t="s">
        <v>1131</v>
      </c>
      <c r="F1744" s="1" t="s">
        <v>32</v>
      </c>
      <c r="G1744" s="3">
        <v>15000</v>
      </c>
      <c r="H1744" s="58">
        <v>0</v>
      </c>
      <c r="I1744" s="3">
        <v>25</v>
      </c>
      <c r="J1744" s="3">
        <f t="shared" si="381"/>
        <v>430.5</v>
      </c>
      <c r="K1744" s="55">
        <f t="shared" si="382"/>
        <v>1065</v>
      </c>
      <c r="L1744" s="55">
        <f t="shared" si="383"/>
        <v>172.5</v>
      </c>
      <c r="M1744" s="3">
        <f t="shared" si="384"/>
        <v>456</v>
      </c>
      <c r="N1744" s="55">
        <f t="shared" si="385"/>
        <v>1063.5</v>
      </c>
      <c r="O1744" s="5">
        <v>1350.12</v>
      </c>
      <c r="P1744" s="3">
        <f t="shared" si="386"/>
        <v>3187.5</v>
      </c>
      <c r="Q1744" s="3">
        <f t="shared" si="387"/>
        <v>2261.62</v>
      </c>
      <c r="R1744" s="3">
        <f t="shared" si="388"/>
        <v>2301</v>
      </c>
      <c r="S1744" s="57">
        <f t="shared" si="389"/>
        <v>12738.380000000001</v>
      </c>
      <c r="T1744" s="1">
        <v>111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</row>
    <row r="1745" spans="1:168" s="2" customFormat="1" ht="15" customHeight="1" x14ac:dyDescent="0.25">
      <c r="A1745" s="167">
        <v>722</v>
      </c>
      <c r="B1745" s="2" t="s">
        <v>1853</v>
      </c>
      <c r="C1745" s="1" t="s">
        <v>34</v>
      </c>
      <c r="D1745" s="1" t="s">
        <v>1087</v>
      </c>
      <c r="E1745" s="1" t="s">
        <v>1131</v>
      </c>
      <c r="F1745" s="1" t="s">
        <v>32</v>
      </c>
      <c r="G1745" s="3">
        <v>15000</v>
      </c>
      <c r="H1745" s="58">
        <v>0</v>
      </c>
      <c r="I1745" s="3">
        <v>25</v>
      </c>
      <c r="J1745" s="3">
        <f t="shared" si="381"/>
        <v>430.5</v>
      </c>
      <c r="K1745" s="55">
        <f t="shared" si="382"/>
        <v>1065</v>
      </c>
      <c r="L1745" s="55">
        <f t="shared" si="383"/>
        <v>172.5</v>
      </c>
      <c r="M1745" s="3">
        <f t="shared" si="384"/>
        <v>456</v>
      </c>
      <c r="N1745" s="55">
        <f t="shared" si="385"/>
        <v>1063.5</v>
      </c>
      <c r="O1745" s="5">
        <v>0</v>
      </c>
      <c r="P1745" s="3">
        <f t="shared" si="386"/>
        <v>3187.5</v>
      </c>
      <c r="Q1745" s="3">
        <f t="shared" si="387"/>
        <v>911.5</v>
      </c>
      <c r="R1745" s="3">
        <f t="shared" si="388"/>
        <v>2301</v>
      </c>
      <c r="S1745" s="57">
        <f t="shared" si="389"/>
        <v>14088.5</v>
      </c>
      <c r="T1745" s="1">
        <v>111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</row>
    <row r="1746" spans="1:168" s="2" customFormat="1" ht="15" customHeight="1" x14ac:dyDescent="0.25">
      <c r="A1746" s="167">
        <v>723</v>
      </c>
      <c r="B1746" s="2" t="s">
        <v>1854</v>
      </c>
      <c r="C1746" s="1" t="s">
        <v>34</v>
      </c>
      <c r="D1746" s="1" t="s">
        <v>1087</v>
      </c>
      <c r="E1746" s="1" t="s">
        <v>1131</v>
      </c>
      <c r="F1746" s="1" t="s">
        <v>32</v>
      </c>
      <c r="G1746" s="3">
        <v>15000</v>
      </c>
      <c r="H1746" s="58">
        <v>0</v>
      </c>
      <c r="I1746" s="3">
        <v>25</v>
      </c>
      <c r="J1746" s="3">
        <f t="shared" si="381"/>
        <v>430.5</v>
      </c>
      <c r="K1746" s="55">
        <f t="shared" si="382"/>
        <v>1065</v>
      </c>
      <c r="L1746" s="55">
        <f t="shared" si="383"/>
        <v>172.5</v>
      </c>
      <c r="M1746" s="3">
        <f t="shared" si="384"/>
        <v>456</v>
      </c>
      <c r="N1746" s="55">
        <f t="shared" si="385"/>
        <v>1063.5</v>
      </c>
      <c r="O1746" s="5">
        <v>0</v>
      </c>
      <c r="P1746" s="3">
        <f t="shared" si="386"/>
        <v>3187.5</v>
      </c>
      <c r="Q1746" s="3">
        <f t="shared" si="387"/>
        <v>911.5</v>
      </c>
      <c r="R1746" s="3">
        <f t="shared" si="388"/>
        <v>2301</v>
      </c>
      <c r="S1746" s="57">
        <f t="shared" si="389"/>
        <v>14088.5</v>
      </c>
      <c r="T1746" s="1">
        <v>111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</row>
    <row r="1747" spans="1:168" s="2" customFormat="1" ht="15" customHeight="1" x14ac:dyDescent="0.25">
      <c r="A1747" s="167">
        <v>724</v>
      </c>
      <c r="B1747" s="122" t="s">
        <v>1855</v>
      </c>
      <c r="C1747" s="1" t="s">
        <v>34</v>
      </c>
      <c r="D1747" s="1" t="s">
        <v>1087</v>
      </c>
      <c r="E1747" s="1" t="s">
        <v>1131</v>
      </c>
      <c r="F1747" s="1" t="s">
        <v>32</v>
      </c>
      <c r="G1747" s="3">
        <v>15000</v>
      </c>
      <c r="H1747" s="58">
        <v>0</v>
      </c>
      <c r="I1747" s="3">
        <v>25</v>
      </c>
      <c r="J1747" s="3">
        <f t="shared" si="381"/>
        <v>430.5</v>
      </c>
      <c r="K1747" s="55">
        <f t="shared" si="382"/>
        <v>1065</v>
      </c>
      <c r="L1747" s="55">
        <f t="shared" si="383"/>
        <v>172.5</v>
      </c>
      <c r="M1747" s="3">
        <f t="shared" si="384"/>
        <v>456</v>
      </c>
      <c r="N1747" s="55">
        <f t="shared" si="385"/>
        <v>1063.5</v>
      </c>
      <c r="O1747" s="5">
        <v>0</v>
      </c>
      <c r="P1747" s="3">
        <f t="shared" si="386"/>
        <v>3187.5</v>
      </c>
      <c r="Q1747" s="3">
        <f t="shared" si="387"/>
        <v>911.5</v>
      </c>
      <c r="R1747" s="3">
        <f t="shared" si="388"/>
        <v>2301</v>
      </c>
      <c r="S1747" s="57">
        <f t="shared" si="389"/>
        <v>14088.5</v>
      </c>
      <c r="T1747" s="1">
        <v>111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</row>
    <row r="1748" spans="1:168" s="2" customFormat="1" ht="15" customHeight="1" x14ac:dyDescent="0.25">
      <c r="A1748" s="167">
        <v>725</v>
      </c>
      <c r="B1748" s="2" t="s">
        <v>1856</v>
      </c>
      <c r="C1748" s="1" t="s">
        <v>34</v>
      </c>
      <c r="D1748" s="1" t="s">
        <v>1087</v>
      </c>
      <c r="E1748" s="1" t="s">
        <v>1131</v>
      </c>
      <c r="F1748" s="1" t="s">
        <v>32</v>
      </c>
      <c r="G1748" s="3">
        <v>15000</v>
      </c>
      <c r="H1748" s="58">
        <v>0</v>
      </c>
      <c r="I1748" s="3">
        <v>25</v>
      </c>
      <c r="J1748" s="3">
        <f t="shared" si="381"/>
        <v>430.5</v>
      </c>
      <c r="K1748" s="55">
        <f t="shared" si="382"/>
        <v>1065</v>
      </c>
      <c r="L1748" s="55">
        <f t="shared" si="383"/>
        <v>172.5</v>
      </c>
      <c r="M1748" s="3">
        <f t="shared" si="384"/>
        <v>456</v>
      </c>
      <c r="N1748" s="55">
        <f t="shared" si="385"/>
        <v>1063.5</v>
      </c>
      <c r="O1748" s="5">
        <v>0</v>
      </c>
      <c r="P1748" s="3">
        <f t="shared" si="386"/>
        <v>3187.5</v>
      </c>
      <c r="Q1748" s="3">
        <f t="shared" si="387"/>
        <v>911.5</v>
      </c>
      <c r="R1748" s="3">
        <f t="shared" si="388"/>
        <v>2301</v>
      </c>
      <c r="S1748" s="57">
        <f t="shared" si="389"/>
        <v>14088.5</v>
      </c>
      <c r="T1748" s="1">
        <v>111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</row>
    <row r="1749" spans="1:168" s="2" customFormat="1" ht="15" customHeight="1" x14ac:dyDescent="0.25">
      <c r="A1749" s="167">
        <v>726</v>
      </c>
      <c r="B1749" s="2" t="s">
        <v>1857</v>
      </c>
      <c r="C1749" s="1" t="s">
        <v>34</v>
      </c>
      <c r="D1749" s="1" t="s">
        <v>1087</v>
      </c>
      <c r="E1749" s="1" t="s">
        <v>1131</v>
      </c>
      <c r="F1749" s="1" t="s">
        <v>32</v>
      </c>
      <c r="G1749" s="3">
        <v>15000</v>
      </c>
      <c r="H1749" s="58">
        <v>0</v>
      </c>
      <c r="I1749" s="3">
        <v>25</v>
      </c>
      <c r="J1749" s="3">
        <f t="shared" si="381"/>
        <v>430.5</v>
      </c>
      <c r="K1749" s="55">
        <f t="shared" si="382"/>
        <v>1065</v>
      </c>
      <c r="L1749" s="55">
        <f t="shared" si="383"/>
        <v>172.5</v>
      </c>
      <c r="M1749" s="3">
        <f t="shared" si="384"/>
        <v>456</v>
      </c>
      <c r="N1749" s="55">
        <f t="shared" si="385"/>
        <v>1063.5</v>
      </c>
      <c r="O1749" s="5">
        <v>0</v>
      </c>
      <c r="P1749" s="3">
        <f t="shared" si="386"/>
        <v>3187.5</v>
      </c>
      <c r="Q1749" s="3">
        <f t="shared" si="387"/>
        <v>911.5</v>
      </c>
      <c r="R1749" s="3">
        <f t="shared" si="388"/>
        <v>2301</v>
      </c>
      <c r="S1749" s="57">
        <f t="shared" si="389"/>
        <v>14088.5</v>
      </c>
      <c r="T1749" s="1">
        <v>111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</row>
    <row r="1750" spans="1:168" s="2" customFormat="1" ht="15" customHeight="1" x14ac:dyDescent="0.25">
      <c r="A1750" s="167">
        <v>727</v>
      </c>
      <c r="B1750" s="2" t="s">
        <v>1858</v>
      </c>
      <c r="C1750" s="1" t="s">
        <v>30</v>
      </c>
      <c r="D1750" s="1" t="s">
        <v>1087</v>
      </c>
      <c r="E1750" s="1" t="s">
        <v>1131</v>
      </c>
      <c r="F1750" s="1" t="s">
        <v>32</v>
      </c>
      <c r="G1750" s="3">
        <v>15000</v>
      </c>
      <c r="H1750" s="58">
        <v>0</v>
      </c>
      <c r="I1750" s="3">
        <v>25</v>
      </c>
      <c r="J1750" s="3">
        <f t="shared" si="381"/>
        <v>430.5</v>
      </c>
      <c r="K1750" s="55">
        <f t="shared" si="382"/>
        <v>1065</v>
      </c>
      <c r="L1750" s="55">
        <f t="shared" si="383"/>
        <v>172.5</v>
      </c>
      <c r="M1750" s="3">
        <f t="shared" si="384"/>
        <v>456</v>
      </c>
      <c r="N1750" s="55">
        <f t="shared" si="385"/>
        <v>1063.5</v>
      </c>
      <c r="O1750" s="5">
        <v>0</v>
      </c>
      <c r="P1750" s="3">
        <f t="shared" si="386"/>
        <v>3187.5</v>
      </c>
      <c r="Q1750" s="3">
        <f t="shared" si="387"/>
        <v>911.5</v>
      </c>
      <c r="R1750" s="3">
        <f t="shared" si="388"/>
        <v>2301</v>
      </c>
      <c r="S1750" s="57">
        <f t="shared" si="389"/>
        <v>14088.5</v>
      </c>
      <c r="T1750" s="1">
        <v>111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</row>
    <row r="1751" spans="1:168" s="2" customFormat="1" ht="15" customHeight="1" x14ac:dyDescent="0.25">
      <c r="A1751" s="167">
        <v>728</v>
      </c>
      <c r="B1751" s="122" t="s">
        <v>1859</v>
      </c>
      <c r="C1751" s="1" t="s">
        <v>34</v>
      </c>
      <c r="D1751" s="1" t="s">
        <v>1087</v>
      </c>
      <c r="E1751" s="1" t="s">
        <v>1131</v>
      </c>
      <c r="F1751" s="1" t="s">
        <v>32</v>
      </c>
      <c r="G1751" s="3">
        <v>15000</v>
      </c>
      <c r="H1751" s="58">
        <v>0</v>
      </c>
      <c r="I1751" s="3">
        <v>25</v>
      </c>
      <c r="J1751" s="3">
        <f t="shared" ref="J1751:J1814" si="390">+G1751*2.87%</f>
        <v>430.5</v>
      </c>
      <c r="K1751" s="55">
        <f t="shared" ref="K1751:K1814" si="391">+G1751*7.1%</f>
        <v>1065</v>
      </c>
      <c r="L1751" s="55">
        <f t="shared" ref="L1751:L1814" si="392">+G1751*1.15%</f>
        <v>172.5</v>
      </c>
      <c r="M1751" s="3">
        <f t="shared" ref="M1751:M1814" si="393">+G1751*3.04%</f>
        <v>456</v>
      </c>
      <c r="N1751" s="55">
        <f t="shared" ref="N1751:N1814" si="394">+G1751*7.09%</f>
        <v>1063.5</v>
      </c>
      <c r="O1751" s="5">
        <v>0</v>
      </c>
      <c r="P1751" s="3">
        <f t="shared" ref="P1751:P1814" si="395">SUM(J1751:N1751)</f>
        <v>3187.5</v>
      </c>
      <c r="Q1751" s="3">
        <f t="shared" ref="Q1751:Q1814" si="396">H1751+I1751+J1751+M1751+O1751</f>
        <v>911.5</v>
      </c>
      <c r="R1751" s="3">
        <f t="shared" ref="R1751:R1814" si="397">+K1751+L1751+N1751</f>
        <v>2301</v>
      </c>
      <c r="S1751" s="57">
        <f t="shared" ref="S1751:S1814" si="398">+G1751-Q1751</f>
        <v>14088.5</v>
      </c>
      <c r="T1751" s="1">
        <v>111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</row>
    <row r="1752" spans="1:168" s="2" customFormat="1" ht="15" customHeight="1" x14ac:dyDescent="0.25">
      <c r="A1752" s="167">
        <v>729</v>
      </c>
      <c r="B1752" s="2" t="s">
        <v>1860</v>
      </c>
      <c r="C1752" s="1" t="s">
        <v>34</v>
      </c>
      <c r="D1752" s="1" t="s">
        <v>1087</v>
      </c>
      <c r="E1752" s="1" t="s">
        <v>1131</v>
      </c>
      <c r="F1752" s="1" t="s">
        <v>32</v>
      </c>
      <c r="G1752" s="3">
        <v>15000</v>
      </c>
      <c r="H1752" s="58">
        <v>0</v>
      </c>
      <c r="I1752" s="3">
        <v>25</v>
      </c>
      <c r="J1752" s="3">
        <f t="shared" si="390"/>
        <v>430.5</v>
      </c>
      <c r="K1752" s="55">
        <f t="shared" si="391"/>
        <v>1065</v>
      </c>
      <c r="L1752" s="55">
        <f t="shared" si="392"/>
        <v>172.5</v>
      </c>
      <c r="M1752" s="3">
        <f t="shared" si="393"/>
        <v>456</v>
      </c>
      <c r="N1752" s="55">
        <f t="shared" si="394"/>
        <v>1063.5</v>
      </c>
      <c r="O1752" s="5">
        <v>0</v>
      </c>
      <c r="P1752" s="3">
        <f t="shared" si="395"/>
        <v>3187.5</v>
      </c>
      <c r="Q1752" s="3">
        <f t="shared" si="396"/>
        <v>911.5</v>
      </c>
      <c r="R1752" s="3">
        <f t="shared" si="397"/>
        <v>2301</v>
      </c>
      <c r="S1752" s="57">
        <f t="shared" si="398"/>
        <v>14088.5</v>
      </c>
      <c r="T1752" s="1">
        <v>111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</row>
    <row r="1753" spans="1:168" s="2" customFormat="1" ht="15" customHeight="1" x14ac:dyDescent="0.25">
      <c r="A1753" s="167">
        <v>730</v>
      </c>
      <c r="B1753" s="2" t="s">
        <v>1861</v>
      </c>
      <c r="C1753" s="1" t="s">
        <v>34</v>
      </c>
      <c r="D1753" s="1" t="s">
        <v>1087</v>
      </c>
      <c r="E1753" s="1" t="s">
        <v>1131</v>
      </c>
      <c r="F1753" s="1" t="s">
        <v>32</v>
      </c>
      <c r="G1753" s="3">
        <v>15000</v>
      </c>
      <c r="H1753" s="58">
        <v>0</v>
      </c>
      <c r="I1753" s="3">
        <v>25</v>
      </c>
      <c r="J1753" s="3">
        <f t="shared" si="390"/>
        <v>430.5</v>
      </c>
      <c r="K1753" s="55">
        <f t="shared" si="391"/>
        <v>1065</v>
      </c>
      <c r="L1753" s="55">
        <f t="shared" si="392"/>
        <v>172.5</v>
      </c>
      <c r="M1753" s="3">
        <f t="shared" si="393"/>
        <v>456</v>
      </c>
      <c r="N1753" s="55">
        <f t="shared" si="394"/>
        <v>1063.5</v>
      </c>
      <c r="O1753" s="5">
        <v>0</v>
      </c>
      <c r="P1753" s="3">
        <f t="shared" si="395"/>
        <v>3187.5</v>
      </c>
      <c r="Q1753" s="3">
        <f t="shared" si="396"/>
        <v>911.5</v>
      </c>
      <c r="R1753" s="3">
        <f t="shared" si="397"/>
        <v>2301</v>
      </c>
      <c r="S1753" s="57">
        <f t="shared" si="398"/>
        <v>14088.5</v>
      </c>
      <c r="T1753" s="1">
        <v>111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</row>
    <row r="1754" spans="1:168" s="2" customFormat="1" ht="15" customHeight="1" x14ac:dyDescent="0.25">
      <c r="A1754" s="167">
        <v>731</v>
      </c>
      <c r="B1754" s="2" t="s">
        <v>1862</v>
      </c>
      <c r="C1754" s="1" t="s">
        <v>34</v>
      </c>
      <c r="D1754" s="1" t="s">
        <v>1087</v>
      </c>
      <c r="E1754" s="1" t="s">
        <v>1131</v>
      </c>
      <c r="F1754" s="1" t="s">
        <v>32</v>
      </c>
      <c r="G1754" s="3">
        <v>15000</v>
      </c>
      <c r="H1754" s="58">
        <v>0</v>
      </c>
      <c r="I1754" s="3">
        <v>25</v>
      </c>
      <c r="J1754" s="3">
        <f t="shared" si="390"/>
        <v>430.5</v>
      </c>
      <c r="K1754" s="55">
        <f t="shared" si="391"/>
        <v>1065</v>
      </c>
      <c r="L1754" s="55">
        <f t="shared" si="392"/>
        <v>172.5</v>
      </c>
      <c r="M1754" s="3">
        <f t="shared" si="393"/>
        <v>456</v>
      </c>
      <c r="N1754" s="55">
        <f t="shared" si="394"/>
        <v>1063.5</v>
      </c>
      <c r="O1754" s="5">
        <v>0</v>
      </c>
      <c r="P1754" s="3">
        <f t="shared" si="395"/>
        <v>3187.5</v>
      </c>
      <c r="Q1754" s="3">
        <f t="shared" si="396"/>
        <v>911.5</v>
      </c>
      <c r="R1754" s="3">
        <f t="shared" si="397"/>
        <v>2301</v>
      </c>
      <c r="S1754" s="57">
        <f t="shared" si="398"/>
        <v>14088.5</v>
      </c>
      <c r="T1754" s="1">
        <v>111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</row>
    <row r="1755" spans="1:168" s="2" customFormat="1" ht="15" customHeight="1" x14ac:dyDescent="0.25">
      <c r="A1755" s="167">
        <v>732</v>
      </c>
      <c r="B1755" s="2" t="s">
        <v>1863</v>
      </c>
      <c r="C1755" s="1" t="s">
        <v>34</v>
      </c>
      <c r="D1755" s="1" t="s">
        <v>1087</v>
      </c>
      <c r="E1755" s="1" t="s">
        <v>1131</v>
      </c>
      <c r="F1755" s="1" t="s">
        <v>32</v>
      </c>
      <c r="G1755" s="3">
        <v>15000</v>
      </c>
      <c r="H1755" s="58">
        <v>0</v>
      </c>
      <c r="I1755" s="3">
        <v>25</v>
      </c>
      <c r="J1755" s="3">
        <f t="shared" si="390"/>
        <v>430.5</v>
      </c>
      <c r="K1755" s="55">
        <f t="shared" si="391"/>
        <v>1065</v>
      </c>
      <c r="L1755" s="55">
        <f t="shared" si="392"/>
        <v>172.5</v>
      </c>
      <c r="M1755" s="3">
        <f t="shared" si="393"/>
        <v>456</v>
      </c>
      <c r="N1755" s="55">
        <f t="shared" si="394"/>
        <v>1063.5</v>
      </c>
      <c r="O1755" s="5">
        <v>0</v>
      </c>
      <c r="P1755" s="3">
        <f t="shared" si="395"/>
        <v>3187.5</v>
      </c>
      <c r="Q1755" s="3">
        <f t="shared" si="396"/>
        <v>911.5</v>
      </c>
      <c r="R1755" s="3">
        <f t="shared" si="397"/>
        <v>2301</v>
      </c>
      <c r="S1755" s="57">
        <f t="shared" si="398"/>
        <v>14088.5</v>
      </c>
      <c r="T1755" s="1">
        <v>111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</row>
    <row r="1756" spans="1:168" s="2" customFormat="1" ht="15" customHeight="1" x14ac:dyDescent="0.25">
      <c r="A1756" s="167">
        <v>733</v>
      </c>
      <c r="B1756" s="122" t="s">
        <v>1864</v>
      </c>
      <c r="C1756" s="1" t="s">
        <v>34</v>
      </c>
      <c r="D1756" s="1" t="s">
        <v>1087</v>
      </c>
      <c r="E1756" s="1" t="s">
        <v>1131</v>
      </c>
      <c r="F1756" s="1" t="s">
        <v>32</v>
      </c>
      <c r="G1756" s="3">
        <v>15000</v>
      </c>
      <c r="H1756" s="58">
        <v>0</v>
      </c>
      <c r="I1756" s="3">
        <v>25</v>
      </c>
      <c r="J1756" s="3">
        <f t="shared" si="390"/>
        <v>430.5</v>
      </c>
      <c r="K1756" s="55">
        <f t="shared" si="391"/>
        <v>1065</v>
      </c>
      <c r="L1756" s="55">
        <f t="shared" si="392"/>
        <v>172.5</v>
      </c>
      <c r="M1756" s="3">
        <f t="shared" si="393"/>
        <v>456</v>
      </c>
      <c r="N1756" s="55">
        <f t="shared" si="394"/>
        <v>1063.5</v>
      </c>
      <c r="O1756" s="5">
        <v>0</v>
      </c>
      <c r="P1756" s="3">
        <f t="shared" si="395"/>
        <v>3187.5</v>
      </c>
      <c r="Q1756" s="3">
        <f t="shared" si="396"/>
        <v>911.5</v>
      </c>
      <c r="R1756" s="3">
        <f t="shared" si="397"/>
        <v>2301</v>
      </c>
      <c r="S1756" s="57">
        <f t="shared" si="398"/>
        <v>14088.5</v>
      </c>
      <c r="T1756" s="1">
        <v>111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</row>
    <row r="1757" spans="1:168" s="2" customFormat="1" ht="15" customHeight="1" x14ac:dyDescent="0.25">
      <c r="A1757" s="167">
        <v>734</v>
      </c>
      <c r="B1757" s="122" t="s">
        <v>1865</v>
      </c>
      <c r="C1757" s="1" t="s">
        <v>34</v>
      </c>
      <c r="D1757" s="1" t="s">
        <v>1087</v>
      </c>
      <c r="E1757" s="1" t="s">
        <v>1131</v>
      </c>
      <c r="F1757" s="1" t="s">
        <v>32</v>
      </c>
      <c r="G1757" s="3">
        <v>15000</v>
      </c>
      <c r="H1757" s="58">
        <v>0</v>
      </c>
      <c r="I1757" s="3">
        <v>25</v>
      </c>
      <c r="J1757" s="3">
        <f t="shared" si="390"/>
        <v>430.5</v>
      </c>
      <c r="K1757" s="55">
        <f t="shared" si="391"/>
        <v>1065</v>
      </c>
      <c r="L1757" s="55">
        <f t="shared" si="392"/>
        <v>172.5</v>
      </c>
      <c r="M1757" s="3">
        <f t="shared" si="393"/>
        <v>456</v>
      </c>
      <c r="N1757" s="55">
        <f t="shared" si="394"/>
        <v>1063.5</v>
      </c>
      <c r="O1757" s="5">
        <v>0</v>
      </c>
      <c r="P1757" s="3">
        <f t="shared" si="395"/>
        <v>3187.5</v>
      </c>
      <c r="Q1757" s="3">
        <f t="shared" si="396"/>
        <v>911.5</v>
      </c>
      <c r="R1757" s="3">
        <f t="shared" si="397"/>
        <v>2301</v>
      </c>
      <c r="S1757" s="57">
        <f t="shared" si="398"/>
        <v>14088.5</v>
      </c>
      <c r="T1757" s="1">
        <v>111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</row>
    <row r="1758" spans="1:168" s="2" customFormat="1" ht="15" customHeight="1" x14ac:dyDescent="0.25">
      <c r="A1758" s="167">
        <v>735</v>
      </c>
      <c r="B1758" s="122" t="s">
        <v>1866</v>
      </c>
      <c r="C1758" s="1" t="s">
        <v>34</v>
      </c>
      <c r="D1758" s="1" t="s">
        <v>1087</v>
      </c>
      <c r="E1758" s="1" t="s">
        <v>1131</v>
      </c>
      <c r="F1758" s="1" t="s">
        <v>32</v>
      </c>
      <c r="G1758" s="3">
        <v>15000</v>
      </c>
      <c r="H1758" s="58">
        <v>0</v>
      </c>
      <c r="I1758" s="3">
        <v>25</v>
      </c>
      <c r="J1758" s="3">
        <f t="shared" si="390"/>
        <v>430.5</v>
      </c>
      <c r="K1758" s="55">
        <f t="shared" si="391"/>
        <v>1065</v>
      </c>
      <c r="L1758" s="55">
        <f t="shared" si="392"/>
        <v>172.5</v>
      </c>
      <c r="M1758" s="3">
        <f t="shared" si="393"/>
        <v>456</v>
      </c>
      <c r="N1758" s="55">
        <f t="shared" si="394"/>
        <v>1063.5</v>
      </c>
      <c r="O1758" s="5">
        <v>0</v>
      </c>
      <c r="P1758" s="3">
        <f t="shared" si="395"/>
        <v>3187.5</v>
      </c>
      <c r="Q1758" s="3">
        <f t="shared" si="396"/>
        <v>911.5</v>
      </c>
      <c r="R1758" s="3">
        <f t="shared" si="397"/>
        <v>2301</v>
      </c>
      <c r="S1758" s="57">
        <f t="shared" si="398"/>
        <v>14088.5</v>
      </c>
      <c r="T1758" s="1">
        <v>111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</row>
    <row r="1759" spans="1:168" s="2" customFormat="1" ht="15" customHeight="1" x14ac:dyDescent="0.25">
      <c r="A1759" s="167">
        <v>736</v>
      </c>
      <c r="B1759" s="122" t="s">
        <v>1867</v>
      </c>
      <c r="C1759" s="1" t="s">
        <v>34</v>
      </c>
      <c r="D1759" s="1" t="s">
        <v>1087</v>
      </c>
      <c r="E1759" s="1" t="s">
        <v>1131</v>
      </c>
      <c r="F1759" s="1" t="s">
        <v>32</v>
      </c>
      <c r="G1759" s="3">
        <v>15000</v>
      </c>
      <c r="H1759" s="58">
        <v>0</v>
      </c>
      <c r="I1759" s="3">
        <v>25</v>
      </c>
      <c r="J1759" s="3">
        <f t="shared" si="390"/>
        <v>430.5</v>
      </c>
      <c r="K1759" s="55">
        <f t="shared" si="391"/>
        <v>1065</v>
      </c>
      <c r="L1759" s="55">
        <f t="shared" si="392"/>
        <v>172.5</v>
      </c>
      <c r="M1759" s="3">
        <f t="shared" si="393"/>
        <v>456</v>
      </c>
      <c r="N1759" s="55">
        <f t="shared" si="394"/>
        <v>1063.5</v>
      </c>
      <c r="O1759" s="5">
        <v>0</v>
      </c>
      <c r="P1759" s="3">
        <f t="shared" si="395"/>
        <v>3187.5</v>
      </c>
      <c r="Q1759" s="3">
        <f t="shared" si="396"/>
        <v>911.5</v>
      </c>
      <c r="R1759" s="3">
        <f t="shared" si="397"/>
        <v>2301</v>
      </c>
      <c r="S1759" s="57">
        <f t="shared" si="398"/>
        <v>14088.5</v>
      </c>
      <c r="T1759" s="1">
        <v>111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</row>
    <row r="1760" spans="1:168" s="2" customFormat="1" ht="15" customHeight="1" x14ac:dyDescent="0.25">
      <c r="A1760" s="167">
        <v>737</v>
      </c>
      <c r="B1760" s="122" t="s">
        <v>1868</v>
      </c>
      <c r="C1760" s="1" t="s">
        <v>34</v>
      </c>
      <c r="D1760" s="1" t="s">
        <v>1087</v>
      </c>
      <c r="E1760" s="1" t="s">
        <v>1131</v>
      </c>
      <c r="F1760" s="1" t="s">
        <v>32</v>
      </c>
      <c r="G1760" s="3">
        <v>15000</v>
      </c>
      <c r="H1760" s="58">
        <v>0</v>
      </c>
      <c r="I1760" s="3">
        <v>25</v>
      </c>
      <c r="J1760" s="3">
        <f t="shared" si="390"/>
        <v>430.5</v>
      </c>
      <c r="K1760" s="55">
        <f t="shared" si="391"/>
        <v>1065</v>
      </c>
      <c r="L1760" s="55">
        <f t="shared" si="392"/>
        <v>172.5</v>
      </c>
      <c r="M1760" s="3">
        <f t="shared" si="393"/>
        <v>456</v>
      </c>
      <c r="N1760" s="55">
        <f t="shared" si="394"/>
        <v>1063.5</v>
      </c>
      <c r="O1760" s="5">
        <v>0</v>
      </c>
      <c r="P1760" s="3">
        <f t="shared" si="395"/>
        <v>3187.5</v>
      </c>
      <c r="Q1760" s="3">
        <f t="shared" si="396"/>
        <v>911.5</v>
      </c>
      <c r="R1760" s="3">
        <f t="shared" si="397"/>
        <v>2301</v>
      </c>
      <c r="S1760" s="57">
        <f t="shared" si="398"/>
        <v>14088.5</v>
      </c>
      <c r="T1760" s="1">
        <v>111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</row>
    <row r="1761" spans="1:168" s="2" customFormat="1" ht="15" customHeight="1" x14ac:dyDescent="0.25">
      <c r="A1761" s="167">
        <v>738</v>
      </c>
      <c r="B1761" s="2" t="s">
        <v>1869</v>
      </c>
      <c r="C1761" s="1" t="s">
        <v>30</v>
      </c>
      <c r="D1761" s="1" t="s">
        <v>1087</v>
      </c>
      <c r="E1761" s="1" t="s">
        <v>1308</v>
      </c>
      <c r="F1761" s="1" t="s">
        <v>32</v>
      </c>
      <c r="G1761" s="3">
        <v>18469</v>
      </c>
      <c r="H1761" s="58">
        <v>0</v>
      </c>
      <c r="I1761" s="3">
        <v>25</v>
      </c>
      <c r="J1761" s="3">
        <f t="shared" si="390"/>
        <v>530.06029999999998</v>
      </c>
      <c r="K1761" s="55">
        <f t="shared" si="391"/>
        <v>1311.299</v>
      </c>
      <c r="L1761" s="55">
        <f t="shared" si="392"/>
        <v>212.39349999999999</v>
      </c>
      <c r="M1761" s="3">
        <f t="shared" si="393"/>
        <v>561.45759999999996</v>
      </c>
      <c r="N1761" s="55">
        <f t="shared" si="394"/>
        <v>1309.4521</v>
      </c>
      <c r="O1761" s="5">
        <v>0</v>
      </c>
      <c r="P1761" s="3">
        <f t="shared" si="395"/>
        <v>3924.6624999999999</v>
      </c>
      <c r="Q1761" s="3">
        <f t="shared" si="396"/>
        <v>1116.5178999999998</v>
      </c>
      <c r="R1761" s="3">
        <f t="shared" si="397"/>
        <v>2833.1445999999996</v>
      </c>
      <c r="S1761" s="57">
        <f t="shared" si="398"/>
        <v>17352.482100000001</v>
      </c>
      <c r="T1761" s="1">
        <v>111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</row>
    <row r="1762" spans="1:168" s="2" customFormat="1" ht="15" customHeight="1" x14ac:dyDescent="0.25">
      <c r="A1762" s="167">
        <v>739</v>
      </c>
      <c r="B1762" s="122" t="s">
        <v>1870</v>
      </c>
      <c r="C1762" s="1" t="s">
        <v>30</v>
      </c>
      <c r="D1762" s="1" t="s">
        <v>1087</v>
      </c>
      <c r="E1762" s="1" t="s">
        <v>1131</v>
      </c>
      <c r="F1762" s="1" t="s">
        <v>32</v>
      </c>
      <c r="G1762" s="3">
        <v>15000</v>
      </c>
      <c r="H1762" s="58">
        <v>0</v>
      </c>
      <c r="I1762" s="3">
        <v>25</v>
      </c>
      <c r="J1762" s="3">
        <f t="shared" si="390"/>
        <v>430.5</v>
      </c>
      <c r="K1762" s="55">
        <f t="shared" si="391"/>
        <v>1065</v>
      </c>
      <c r="L1762" s="55">
        <f t="shared" si="392"/>
        <v>172.5</v>
      </c>
      <c r="M1762" s="3">
        <f t="shared" si="393"/>
        <v>456</v>
      </c>
      <c r="N1762" s="55">
        <f t="shared" si="394"/>
        <v>1063.5</v>
      </c>
      <c r="O1762" s="5">
        <v>0</v>
      </c>
      <c r="P1762" s="3">
        <f t="shared" si="395"/>
        <v>3187.5</v>
      </c>
      <c r="Q1762" s="3">
        <f t="shared" si="396"/>
        <v>911.5</v>
      </c>
      <c r="R1762" s="3">
        <f t="shared" si="397"/>
        <v>2301</v>
      </c>
      <c r="S1762" s="57">
        <f t="shared" si="398"/>
        <v>14088.5</v>
      </c>
      <c r="T1762" s="1">
        <v>111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</row>
    <row r="1763" spans="1:168" s="2" customFormat="1" ht="15" customHeight="1" x14ac:dyDescent="0.25">
      <c r="A1763" s="167">
        <v>740</v>
      </c>
      <c r="B1763" s="2" t="s">
        <v>1871</v>
      </c>
      <c r="C1763" s="1" t="s">
        <v>34</v>
      </c>
      <c r="D1763" s="1" t="s">
        <v>1087</v>
      </c>
      <c r="E1763" s="1" t="s">
        <v>1131</v>
      </c>
      <c r="F1763" s="1" t="s">
        <v>32</v>
      </c>
      <c r="G1763" s="3">
        <v>15000</v>
      </c>
      <c r="H1763" s="58">
        <v>0</v>
      </c>
      <c r="I1763" s="3">
        <v>25</v>
      </c>
      <c r="J1763" s="3">
        <f t="shared" si="390"/>
        <v>430.5</v>
      </c>
      <c r="K1763" s="55">
        <f t="shared" si="391"/>
        <v>1065</v>
      </c>
      <c r="L1763" s="55">
        <f t="shared" si="392"/>
        <v>172.5</v>
      </c>
      <c r="M1763" s="3">
        <f t="shared" si="393"/>
        <v>456</v>
      </c>
      <c r="N1763" s="55">
        <f t="shared" si="394"/>
        <v>1063.5</v>
      </c>
      <c r="O1763" s="5">
        <v>0</v>
      </c>
      <c r="P1763" s="3">
        <f t="shared" si="395"/>
        <v>3187.5</v>
      </c>
      <c r="Q1763" s="3">
        <f t="shared" si="396"/>
        <v>911.5</v>
      </c>
      <c r="R1763" s="3">
        <f t="shared" si="397"/>
        <v>2301</v>
      </c>
      <c r="S1763" s="57">
        <f t="shared" si="398"/>
        <v>14088.5</v>
      </c>
      <c r="T1763" s="1">
        <v>111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</row>
    <row r="1764" spans="1:168" s="2" customFormat="1" ht="15" customHeight="1" x14ac:dyDescent="0.25">
      <c r="A1764" s="167">
        <v>741</v>
      </c>
      <c r="B1764" s="109" t="s">
        <v>1872</v>
      </c>
      <c r="C1764" s="1" t="s">
        <v>30</v>
      </c>
      <c r="D1764" s="1" t="s">
        <v>1087</v>
      </c>
      <c r="E1764" s="1" t="s">
        <v>1131</v>
      </c>
      <c r="F1764" s="1" t="s">
        <v>32</v>
      </c>
      <c r="G1764" s="3">
        <v>15000</v>
      </c>
      <c r="H1764" s="58">
        <v>0</v>
      </c>
      <c r="I1764" s="3">
        <v>25</v>
      </c>
      <c r="J1764" s="3">
        <f t="shared" si="390"/>
        <v>430.5</v>
      </c>
      <c r="K1764" s="55">
        <f t="shared" si="391"/>
        <v>1065</v>
      </c>
      <c r="L1764" s="55">
        <f t="shared" si="392"/>
        <v>172.5</v>
      </c>
      <c r="M1764" s="3">
        <f t="shared" si="393"/>
        <v>456</v>
      </c>
      <c r="N1764" s="55">
        <f t="shared" si="394"/>
        <v>1063.5</v>
      </c>
      <c r="O1764" s="5">
        <v>0</v>
      </c>
      <c r="P1764" s="3">
        <f t="shared" si="395"/>
        <v>3187.5</v>
      </c>
      <c r="Q1764" s="3">
        <f t="shared" si="396"/>
        <v>911.5</v>
      </c>
      <c r="R1764" s="3">
        <f t="shared" si="397"/>
        <v>2301</v>
      </c>
      <c r="S1764" s="57">
        <f t="shared" si="398"/>
        <v>14088.5</v>
      </c>
      <c r="T1764" s="1">
        <v>111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</row>
    <row r="1765" spans="1:168" s="2" customFormat="1" ht="15" customHeight="1" x14ac:dyDescent="0.25">
      <c r="A1765" s="167">
        <v>742</v>
      </c>
      <c r="B1765" s="2" t="s">
        <v>1873</v>
      </c>
      <c r="C1765" s="1" t="s">
        <v>30</v>
      </c>
      <c r="D1765" s="1" t="s">
        <v>1087</v>
      </c>
      <c r="E1765" s="1" t="s">
        <v>1131</v>
      </c>
      <c r="F1765" s="1" t="s">
        <v>32</v>
      </c>
      <c r="G1765" s="3">
        <v>15000</v>
      </c>
      <c r="H1765" s="58">
        <v>0</v>
      </c>
      <c r="I1765" s="3">
        <v>25</v>
      </c>
      <c r="J1765" s="3">
        <f t="shared" si="390"/>
        <v>430.5</v>
      </c>
      <c r="K1765" s="55">
        <f t="shared" si="391"/>
        <v>1065</v>
      </c>
      <c r="L1765" s="55">
        <f t="shared" si="392"/>
        <v>172.5</v>
      </c>
      <c r="M1765" s="3">
        <f t="shared" si="393"/>
        <v>456</v>
      </c>
      <c r="N1765" s="55">
        <f t="shared" si="394"/>
        <v>1063.5</v>
      </c>
      <c r="O1765" s="5">
        <v>0</v>
      </c>
      <c r="P1765" s="3">
        <f t="shared" si="395"/>
        <v>3187.5</v>
      </c>
      <c r="Q1765" s="3">
        <f t="shared" si="396"/>
        <v>911.5</v>
      </c>
      <c r="R1765" s="3">
        <f t="shared" si="397"/>
        <v>2301</v>
      </c>
      <c r="S1765" s="57">
        <f t="shared" si="398"/>
        <v>14088.5</v>
      </c>
      <c r="T1765" s="1">
        <v>111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</row>
    <row r="1766" spans="1:168" s="2" customFormat="1" ht="15" customHeight="1" x14ac:dyDescent="0.25">
      <c r="A1766" s="167">
        <v>743</v>
      </c>
      <c r="B1766" s="2" t="s">
        <v>1874</v>
      </c>
      <c r="C1766" s="1" t="s">
        <v>30</v>
      </c>
      <c r="D1766" s="1" t="s">
        <v>1087</v>
      </c>
      <c r="E1766" s="1" t="s">
        <v>1131</v>
      </c>
      <c r="F1766" s="1" t="s">
        <v>32</v>
      </c>
      <c r="G1766" s="3">
        <v>15000</v>
      </c>
      <c r="H1766" s="58">
        <v>0</v>
      </c>
      <c r="I1766" s="3">
        <v>25</v>
      </c>
      <c r="J1766" s="3">
        <f t="shared" si="390"/>
        <v>430.5</v>
      </c>
      <c r="K1766" s="55">
        <f t="shared" si="391"/>
        <v>1065</v>
      </c>
      <c r="L1766" s="55">
        <f t="shared" si="392"/>
        <v>172.5</v>
      </c>
      <c r="M1766" s="3">
        <f t="shared" si="393"/>
        <v>456</v>
      </c>
      <c r="N1766" s="55">
        <f t="shared" si="394"/>
        <v>1063.5</v>
      </c>
      <c r="O1766" s="5">
        <v>0</v>
      </c>
      <c r="P1766" s="3">
        <f t="shared" si="395"/>
        <v>3187.5</v>
      </c>
      <c r="Q1766" s="3">
        <f t="shared" si="396"/>
        <v>911.5</v>
      </c>
      <c r="R1766" s="3">
        <f t="shared" si="397"/>
        <v>2301</v>
      </c>
      <c r="S1766" s="57">
        <f t="shared" si="398"/>
        <v>14088.5</v>
      </c>
      <c r="T1766" s="1">
        <v>111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</row>
    <row r="1767" spans="1:168" s="2" customFormat="1" ht="15" customHeight="1" x14ac:dyDescent="0.25">
      <c r="A1767" s="167">
        <v>744</v>
      </c>
      <c r="B1767" s="2" t="s">
        <v>1875</v>
      </c>
      <c r="C1767" s="1" t="s">
        <v>30</v>
      </c>
      <c r="D1767" s="1" t="s">
        <v>1087</v>
      </c>
      <c r="E1767" s="1" t="s">
        <v>1131</v>
      </c>
      <c r="F1767" s="1" t="s">
        <v>32</v>
      </c>
      <c r="G1767" s="3">
        <v>15000</v>
      </c>
      <c r="H1767" s="58">
        <v>0</v>
      </c>
      <c r="I1767" s="3">
        <v>25</v>
      </c>
      <c r="J1767" s="3">
        <f t="shared" si="390"/>
        <v>430.5</v>
      </c>
      <c r="K1767" s="55">
        <f t="shared" si="391"/>
        <v>1065</v>
      </c>
      <c r="L1767" s="55">
        <f t="shared" si="392"/>
        <v>172.5</v>
      </c>
      <c r="M1767" s="3">
        <f t="shared" si="393"/>
        <v>456</v>
      </c>
      <c r="N1767" s="55">
        <f t="shared" si="394"/>
        <v>1063.5</v>
      </c>
      <c r="O1767" s="5">
        <v>0</v>
      </c>
      <c r="P1767" s="3">
        <f t="shared" si="395"/>
        <v>3187.5</v>
      </c>
      <c r="Q1767" s="3">
        <f t="shared" si="396"/>
        <v>911.5</v>
      </c>
      <c r="R1767" s="3">
        <f t="shared" si="397"/>
        <v>2301</v>
      </c>
      <c r="S1767" s="57">
        <f t="shared" si="398"/>
        <v>14088.5</v>
      </c>
      <c r="T1767" s="1">
        <v>111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</row>
    <row r="1768" spans="1:168" s="2" customFormat="1" ht="15" customHeight="1" x14ac:dyDescent="0.25">
      <c r="A1768" s="167">
        <v>745</v>
      </c>
      <c r="B1768" s="2" t="s">
        <v>1876</v>
      </c>
      <c r="C1768" s="1" t="s">
        <v>30</v>
      </c>
      <c r="D1768" s="1" t="s">
        <v>1087</v>
      </c>
      <c r="E1768" s="1" t="s">
        <v>1131</v>
      </c>
      <c r="F1768" s="1" t="s">
        <v>32</v>
      </c>
      <c r="G1768" s="3">
        <v>15097.5</v>
      </c>
      <c r="H1768" s="58">
        <v>0</v>
      </c>
      <c r="I1768" s="3">
        <v>25</v>
      </c>
      <c r="J1768" s="3">
        <f t="shared" si="390"/>
        <v>433.29825</v>
      </c>
      <c r="K1768" s="55">
        <f t="shared" si="391"/>
        <v>1071.9224999999999</v>
      </c>
      <c r="L1768" s="55">
        <f t="shared" si="392"/>
        <v>173.62125</v>
      </c>
      <c r="M1768" s="3">
        <f t="shared" si="393"/>
        <v>458.964</v>
      </c>
      <c r="N1768" s="55">
        <f t="shared" si="394"/>
        <v>1070.41275</v>
      </c>
      <c r="O1768" s="5">
        <v>0</v>
      </c>
      <c r="P1768" s="3">
        <f t="shared" si="395"/>
        <v>3208.21875</v>
      </c>
      <c r="Q1768" s="3">
        <f t="shared" si="396"/>
        <v>917.26224999999999</v>
      </c>
      <c r="R1768" s="3">
        <f t="shared" si="397"/>
        <v>2315.9564999999998</v>
      </c>
      <c r="S1768" s="57">
        <f t="shared" si="398"/>
        <v>14180.23775</v>
      </c>
      <c r="T1768" s="1">
        <v>111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</row>
    <row r="1769" spans="1:168" s="2" customFormat="1" ht="15" customHeight="1" x14ac:dyDescent="0.25">
      <c r="A1769" s="167">
        <v>746</v>
      </c>
      <c r="B1769" s="2" t="s">
        <v>1877</v>
      </c>
      <c r="C1769" s="1" t="s">
        <v>30</v>
      </c>
      <c r="D1769" s="1" t="s">
        <v>1087</v>
      </c>
      <c r="E1769" s="1" t="s">
        <v>1131</v>
      </c>
      <c r="F1769" s="1" t="s">
        <v>32</v>
      </c>
      <c r="G1769" s="3">
        <v>15000</v>
      </c>
      <c r="H1769" s="58">
        <v>0</v>
      </c>
      <c r="I1769" s="3">
        <v>25</v>
      </c>
      <c r="J1769" s="3">
        <f t="shared" si="390"/>
        <v>430.5</v>
      </c>
      <c r="K1769" s="55">
        <f t="shared" si="391"/>
        <v>1065</v>
      </c>
      <c r="L1769" s="55">
        <f t="shared" si="392"/>
        <v>172.5</v>
      </c>
      <c r="M1769" s="3">
        <f t="shared" si="393"/>
        <v>456</v>
      </c>
      <c r="N1769" s="55">
        <f t="shared" si="394"/>
        <v>1063.5</v>
      </c>
      <c r="O1769" s="5">
        <v>0</v>
      </c>
      <c r="P1769" s="3">
        <f t="shared" si="395"/>
        <v>3187.5</v>
      </c>
      <c r="Q1769" s="3">
        <f t="shared" si="396"/>
        <v>911.5</v>
      </c>
      <c r="R1769" s="3">
        <f t="shared" si="397"/>
        <v>2301</v>
      </c>
      <c r="S1769" s="57">
        <f t="shared" si="398"/>
        <v>14088.5</v>
      </c>
      <c r="T1769" s="1">
        <v>111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</row>
    <row r="1770" spans="1:168" s="2" customFormat="1" ht="15" customHeight="1" x14ac:dyDescent="0.25">
      <c r="A1770" s="167">
        <v>747</v>
      </c>
      <c r="B1770" s="2" t="s">
        <v>1878</v>
      </c>
      <c r="C1770" s="1" t="s">
        <v>30</v>
      </c>
      <c r="D1770" s="1" t="s">
        <v>1087</v>
      </c>
      <c r="E1770" s="1" t="s">
        <v>1131</v>
      </c>
      <c r="F1770" s="1" t="s">
        <v>32</v>
      </c>
      <c r="G1770" s="3">
        <v>15000</v>
      </c>
      <c r="H1770" s="58">
        <v>0</v>
      </c>
      <c r="I1770" s="3">
        <v>25</v>
      </c>
      <c r="J1770" s="3">
        <f t="shared" si="390"/>
        <v>430.5</v>
      </c>
      <c r="K1770" s="55">
        <f t="shared" si="391"/>
        <v>1065</v>
      </c>
      <c r="L1770" s="55">
        <f t="shared" si="392"/>
        <v>172.5</v>
      </c>
      <c r="M1770" s="3">
        <f t="shared" si="393"/>
        <v>456</v>
      </c>
      <c r="N1770" s="55">
        <f t="shared" si="394"/>
        <v>1063.5</v>
      </c>
      <c r="O1770" s="5">
        <v>0</v>
      </c>
      <c r="P1770" s="3">
        <f t="shared" si="395"/>
        <v>3187.5</v>
      </c>
      <c r="Q1770" s="3">
        <f t="shared" si="396"/>
        <v>911.5</v>
      </c>
      <c r="R1770" s="3">
        <f t="shared" si="397"/>
        <v>2301</v>
      </c>
      <c r="S1770" s="57">
        <f t="shared" si="398"/>
        <v>14088.5</v>
      </c>
      <c r="T1770" s="1">
        <v>111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</row>
    <row r="1771" spans="1:168" s="2" customFormat="1" ht="15" customHeight="1" x14ac:dyDescent="0.25">
      <c r="A1771" s="167">
        <v>748</v>
      </c>
      <c r="B1771" s="2" t="s">
        <v>1879</v>
      </c>
      <c r="C1771" s="1" t="s">
        <v>34</v>
      </c>
      <c r="D1771" s="1" t="s">
        <v>1087</v>
      </c>
      <c r="E1771" s="1" t="s">
        <v>1131</v>
      </c>
      <c r="F1771" s="1" t="s">
        <v>32</v>
      </c>
      <c r="G1771" s="3">
        <v>15000</v>
      </c>
      <c r="H1771" s="58">
        <v>0</v>
      </c>
      <c r="I1771" s="3">
        <v>25</v>
      </c>
      <c r="J1771" s="3">
        <f t="shared" si="390"/>
        <v>430.5</v>
      </c>
      <c r="K1771" s="55">
        <f t="shared" si="391"/>
        <v>1065</v>
      </c>
      <c r="L1771" s="55">
        <f t="shared" si="392"/>
        <v>172.5</v>
      </c>
      <c r="M1771" s="3">
        <f t="shared" si="393"/>
        <v>456</v>
      </c>
      <c r="N1771" s="55">
        <f t="shared" si="394"/>
        <v>1063.5</v>
      </c>
      <c r="O1771" s="5">
        <v>0</v>
      </c>
      <c r="P1771" s="3">
        <f t="shared" si="395"/>
        <v>3187.5</v>
      </c>
      <c r="Q1771" s="3">
        <f t="shared" si="396"/>
        <v>911.5</v>
      </c>
      <c r="R1771" s="3">
        <f t="shared" si="397"/>
        <v>2301</v>
      </c>
      <c r="S1771" s="57">
        <f t="shared" si="398"/>
        <v>14088.5</v>
      </c>
      <c r="T1771" s="1">
        <v>111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</row>
    <row r="1772" spans="1:168" s="2" customFormat="1" ht="15" customHeight="1" x14ac:dyDescent="0.25">
      <c r="A1772" s="167">
        <v>749</v>
      </c>
      <c r="B1772" s="2" t="s">
        <v>1880</v>
      </c>
      <c r="C1772" s="1" t="s">
        <v>34</v>
      </c>
      <c r="D1772" s="1" t="s">
        <v>1087</v>
      </c>
      <c r="E1772" s="1" t="s">
        <v>1131</v>
      </c>
      <c r="F1772" s="1" t="s">
        <v>32</v>
      </c>
      <c r="G1772" s="3">
        <v>15000</v>
      </c>
      <c r="H1772" s="58">
        <v>0</v>
      </c>
      <c r="I1772" s="3">
        <v>25</v>
      </c>
      <c r="J1772" s="3">
        <f t="shared" si="390"/>
        <v>430.5</v>
      </c>
      <c r="K1772" s="55">
        <f t="shared" si="391"/>
        <v>1065</v>
      </c>
      <c r="L1772" s="55">
        <f t="shared" si="392"/>
        <v>172.5</v>
      </c>
      <c r="M1772" s="3">
        <f t="shared" si="393"/>
        <v>456</v>
      </c>
      <c r="N1772" s="55">
        <f t="shared" si="394"/>
        <v>1063.5</v>
      </c>
      <c r="O1772" s="5">
        <v>0</v>
      </c>
      <c r="P1772" s="3">
        <f t="shared" si="395"/>
        <v>3187.5</v>
      </c>
      <c r="Q1772" s="3">
        <f t="shared" si="396"/>
        <v>911.5</v>
      </c>
      <c r="R1772" s="3">
        <f t="shared" si="397"/>
        <v>2301</v>
      </c>
      <c r="S1772" s="57">
        <f t="shared" si="398"/>
        <v>14088.5</v>
      </c>
      <c r="T1772" s="1">
        <v>111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</row>
    <row r="1773" spans="1:168" s="2" customFormat="1" ht="15" customHeight="1" x14ac:dyDescent="0.25">
      <c r="A1773" s="167">
        <v>750</v>
      </c>
      <c r="B1773" s="2" t="s">
        <v>1881</v>
      </c>
      <c r="C1773" s="1" t="s">
        <v>34</v>
      </c>
      <c r="D1773" s="1" t="s">
        <v>1087</v>
      </c>
      <c r="E1773" s="1" t="s">
        <v>1131</v>
      </c>
      <c r="F1773" s="1" t="s">
        <v>32</v>
      </c>
      <c r="G1773" s="3">
        <v>15000</v>
      </c>
      <c r="H1773" s="58">
        <v>0</v>
      </c>
      <c r="I1773" s="3">
        <v>25</v>
      </c>
      <c r="J1773" s="3">
        <f t="shared" si="390"/>
        <v>430.5</v>
      </c>
      <c r="K1773" s="55">
        <f t="shared" si="391"/>
        <v>1065</v>
      </c>
      <c r="L1773" s="55">
        <f t="shared" si="392"/>
        <v>172.5</v>
      </c>
      <c r="M1773" s="3">
        <f t="shared" si="393"/>
        <v>456</v>
      </c>
      <c r="N1773" s="55">
        <f t="shared" si="394"/>
        <v>1063.5</v>
      </c>
      <c r="O1773" s="5">
        <v>0</v>
      </c>
      <c r="P1773" s="3">
        <f t="shared" si="395"/>
        <v>3187.5</v>
      </c>
      <c r="Q1773" s="3">
        <f t="shared" si="396"/>
        <v>911.5</v>
      </c>
      <c r="R1773" s="3">
        <f t="shared" si="397"/>
        <v>2301</v>
      </c>
      <c r="S1773" s="57">
        <f t="shared" si="398"/>
        <v>14088.5</v>
      </c>
      <c r="T1773" s="1">
        <v>111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</row>
    <row r="1774" spans="1:168" s="2" customFormat="1" ht="15" customHeight="1" x14ac:dyDescent="0.25">
      <c r="A1774" s="167">
        <v>751</v>
      </c>
      <c r="B1774" s="2" t="s">
        <v>1882</v>
      </c>
      <c r="C1774" s="1" t="s">
        <v>34</v>
      </c>
      <c r="D1774" s="1" t="s">
        <v>1087</v>
      </c>
      <c r="E1774" s="1" t="s">
        <v>1131</v>
      </c>
      <c r="F1774" s="1" t="s">
        <v>32</v>
      </c>
      <c r="G1774" s="3">
        <v>15000</v>
      </c>
      <c r="H1774" s="58">
        <v>0</v>
      </c>
      <c r="I1774" s="3">
        <v>25</v>
      </c>
      <c r="J1774" s="3">
        <f t="shared" si="390"/>
        <v>430.5</v>
      </c>
      <c r="K1774" s="55">
        <f t="shared" si="391"/>
        <v>1065</v>
      </c>
      <c r="L1774" s="55">
        <f t="shared" si="392"/>
        <v>172.5</v>
      </c>
      <c r="M1774" s="3">
        <f t="shared" si="393"/>
        <v>456</v>
      </c>
      <c r="N1774" s="55">
        <f t="shared" si="394"/>
        <v>1063.5</v>
      </c>
      <c r="O1774" s="5">
        <v>0</v>
      </c>
      <c r="P1774" s="3">
        <f t="shared" si="395"/>
        <v>3187.5</v>
      </c>
      <c r="Q1774" s="3">
        <f t="shared" si="396"/>
        <v>911.5</v>
      </c>
      <c r="R1774" s="3">
        <f t="shared" si="397"/>
        <v>2301</v>
      </c>
      <c r="S1774" s="57">
        <f t="shared" si="398"/>
        <v>14088.5</v>
      </c>
      <c r="T1774" s="1">
        <v>111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</row>
    <row r="1775" spans="1:168" s="2" customFormat="1" ht="15" customHeight="1" x14ac:dyDescent="0.25">
      <c r="A1775" s="167">
        <v>752</v>
      </c>
      <c r="B1775" s="2" t="s">
        <v>1883</v>
      </c>
      <c r="C1775" s="1" t="s">
        <v>34</v>
      </c>
      <c r="D1775" s="1" t="s">
        <v>1087</v>
      </c>
      <c r="E1775" s="1" t="s">
        <v>1131</v>
      </c>
      <c r="F1775" s="1" t="s">
        <v>32</v>
      </c>
      <c r="G1775" s="3">
        <v>15000</v>
      </c>
      <c r="H1775" s="58">
        <v>0</v>
      </c>
      <c r="I1775" s="3">
        <v>25</v>
      </c>
      <c r="J1775" s="3">
        <f t="shared" si="390"/>
        <v>430.5</v>
      </c>
      <c r="K1775" s="55">
        <f t="shared" si="391"/>
        <v>1065</v>
      </c>
      <c r="L1775" s="55">
        <f t="shared" si="392"/>
        <v>172.5</v>
      </c>
      <c r="M1775" s="3">
        <f t="shared" si="393"/>
        <v>456</v>
      </c>
      <c r="N1775" s="55">
        <f t="shared" si="394"/>
        <v>1063.5</v>
      </c>
      <c r="O1775" s="5">
        <v>0</v>
      </c>
      <c r="P1775" s="3">
        <f t="shared" si="395"/>
        <v>3187.5</v>
      </c>
      <c r="Q1775" s="3">
        <f t="shared" si="396"/>
        <v>911.5</v>
      </c>
      <c r="R1775" s="3">
        <f t="shared" si="397"/>
        <v>2301</v>
      </c>
      <c r="S1775" s="57">
        <f t="shared" si="398"/>
        <v>14088.5</v>
      </c>
      <c r="T1775" s="1">
        <v>111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</row>
    <row r="1776" spans="1:168" s="2" customFormat="1" ht="15" customHeight="1" x14ac:dyDescent="0.25">
      <c r="A1776" s="167">
        <v>753</v>
      </c>
      <c r="B1776" s="2" t="s">
        <v>1884</v>
      </c>
      <c r="C1776" s="1" t="s">
        <v>34</v>
      </c>
      <c r="D1776" s="1" t="s">
        <v>1087</v>
      </c>
      <c r="E1776" s="1" t="s">
        <v>1131</v>
      </c>
      <c r="F1776" s="1" t="s">
        <v>32</v>
      </c>
      <c r="G1776" s="3">
        <v>15000</v>
      </c>
      <c r="H1776" s="58">
        <v>0</v>
      </c>
      <c r="I1776" s="3">
        <v>25</v>
      </c>
      <c r="J1776" s="3">
        <f t="shared" si="390"/>
        <v>430.5</v>
      </c>
      <c r="K1776" s="55">
        <f t="shared" si="391"/>
        <v>1065</v>
      </c>
      <c r="L1776" s="55">
        <f t="shared" si="392"/>
        <v>172.5</v>
      </c>
      <c r="M1776" s="3">
        <f t="shared" si="393"/>
        <v>456</v>
      </c>
      <c r="N1776" s="55">
        <f t="shared" si="394"/>
        <v>1063.5</v>
      </c>
      <c r="O1776" s="5">
        <v>0</v>
      </c>
      <c r="P1776" s="3">
        <f t="shared" si="395"/>
        <v>3187.5</v>
      </c>
      <c r="Q1776" s="3">
        <f t="shared" si="396"/>
        <v>911.5</v>
      </c>
      <c r="R1776" s="3">
        <f t="shared" si="397"/>
        <v>2301</v>
      </c>
      <c r="S1776" s="57">
        <f t="shared" si="398"/>
        <v>14088.5</v>
      </c>
      <c r="T1776" s="1">
        <v>111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</row>
    <row r="1777" spans="1:168" s="2" customFormat="1" ht="15" customHeight="1" x14ac:dyDescent="0.25">
      <c r="A1777" s="167">
        <v>754</v>
      </c>
      <c r="B1777" s="2" t="s">
        <v>1885</v>
      </c>
      <c r="C1777" s="1" t="s">
        <v>34</v>
      </c>
      <c r="D1777" s="1" t="s">
        <v>1087</v>
      </c>
      <c r="E1777" s="1" t="s">
        <v>1131</v>
      </c>
      <c r="F1777" s="1" t="s">
        <v>32</v>
      </c>
      <c r="G1777" s="3">
        <v>15000</v>
      </c>
      <c r="H1777" s="58">
        <v>0</v>
      </c>
      <c r="I1777" s="3">
        <v>25</v>
      </c>
      <c r="J1777" s="3">
        <f t="shared" si="390"/>
        <v>430.5</v>
      </c>
      <c r="K1777" s="55">
        <f t="shared" si="391"/>
        <v>1065</v>
      </c>
      <c r="L1777" s="55">
        <f t="shared" si="392"/>
        <v>172.5</v>
      </c>
      <c r="M1777" s="3">
        <f t="shared" si="393"/>
        <v>456</v>
      </c>
      <c r="N1777" s="55">
        <f t="shared" si="394"/>
        <v>1063.5</v>
      </c>
      <c r="O1777" s="5">
        <v>0</v>
      </c>
      <c r="P1777" s="3">
        <f t="shared" si="395"/>
        <v>3187.5</v>
      </c>
      <c r="Q1777" s="3">
        <f t="shared" si="396"/>
        <v>911.5</v>
      </c>
      <c r="R1777" s="3">
        <f t="shared" si="397"/>
        <v>2301</v>
      </c>
      <c r="S1777" s="57">
        <f t="shared" si="398"/>
        <v>14088.5</v>
      </c>
      <c r="T1777" s="1">
        <v>111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</row>
    <row r="1778" spans="1:168" s="2" customFormat="1" ht="15" customHeight="1" x14ac:dyDescent="0.25">
      <c r="A1778" s="167">
        <v>755</v>
      </c>
      <c r="B1778" s="2" t="s">
        <v>1886</v>
      </c>
      <c r="C1778" s="1" t="s">
        <v>34</v>
      </c>
      <c r="D1778" s="1" t="s">
        <v>1087</v>
      </c>
      <c r="E1778" s="1" t="s">
        <v>1131</v>
      </c>
      <c r="F1778" s="1" t="s">
        <v>32</v>
      </c>
      <c r="G1778" s="3">
        <v>15000</v>
      </c>
      <c r="H1778" s="58">
        <v>0</v>
      </c>
      <c r="I1778" s="3">
        <v>25</v>
      </c>
      <c r="J1778" s="3">
        <f t="shared" si="390"/>
        <v>430.5</v>
      </c>
      <c r="K1778" s="55">
        <f t="shared" si="391"/>
        <v>1065</v>
      </c>
      <c r="L1778" s="55">
        <f t="shared" si="392"/>
        <v>172.5</v>
      </c>
      <c r="M1778" s="3">
        <f t="shared" si="393"/>
        <v>456</v>
      </c>
      <c r="N1778" s="55">
        <f t="shared" si="394"/>
        <v>1063.5</v>
      </c>
      <c r="O1778" s="5">
        <v>0</v>
      </c>
      <c r="P1778" s="3">
        <f t="shared" si="395"/>
        <v>3187.5</v>
      </c>
      <c r="Q1778" s="3">
        <f t="shared" si="396"/>
        <v>911.5</v>
      </c>
      <c r="R1778" s="3">
        <f t="shared" si="397"/>
        <v>2301</v>
      </c>
      <c r="S1778" s="57">
        <f t="shared" si="398"/>
        <v>14088.5</v>
      </c>
      <c r="T1778" s="1">
        <v>111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</row>
    <row r="1779" spans="1:168" s="2" customFormat="1" ht="15" customHeight="1" x14ac:dyDescent="0.25">
      <c r="A1779" s="167">
        <v>756</v>
      </c>
      <c r="B1779" s="2" t="s">
        <v>1887</v>
      </c>
      <c r="C1779" s="1" t="s">
        <v>34</v>
      </c>
      <c r="D1779" s="1" t="s">
        <v>1087</v>
      </c>
      <c r="E1779" s="1" t="s">
        <v>1131</v>
      </c>
      <c r="F1779" s="1" t="s">
        <v>32</v>
      </c>
      <c r="G1779" s="3">
        <v>15000</v>
      </c>
      <c r="H1779" s="58">
        <v>0</v>
      </c>
      <c r="I1779" s="3">
        <v>25</v>
      </c>
      <c r="J1779" s="3">
        <f t="shared" si="390"/>
        <v>430.5</v>
      </c>
      <c r="K1779" s="55">
        <f t="shared" si="391"/>
        <v>1065</v>
      </c>
      <c r="L1779" s="55">
        <f t="shared" si="392"/>
        <v>172.5</v>
      </c>
      <c r="M1779" s="3">
        <f t="shared" si="393"/>
        <v>456</v>
      </c>
      <c r="N1779" s="55">
        <f t="shared" si="394"/>
        <v>1063.5</v>
      </c>
      <c r="O1779" s="5">
        <v>0</v>
      </c>
      <c r="P1779" s="3">
        <f t="shared" si="395"/>
        <v>3187.5</v>
      </c>
      <c r="Q1779" s="3">
        <f t="shared" si="396"/>
        <v>911.5</v>
      </c>
      <c r="R1779" s="3">
        <f t="shared" si="397"/>
        <v>2301</v>
      </c>
      <c r="S1779" s="57">
        <f t="shared" si="398"/>
        <v>14088.5</v>
      </c>
      <c r="T1779" s="1">
        <v>111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</row>
    <row r="1780" spans="1:168" s="2" customFormat="1" ht="15" customHeight="1" x14ac:dyDescent="0.25">
      <c r="A1780" s="167">
        <v>757</v>
      </c>
      <c r="B1780" s="2" t="s">
        <v>1888</v>
      </c>
      <c r="C1780" s="1" t="s">
        <v>30</v>
      </c>
      <c r="D1780" s="1" t="s">
        <v>1087</v>
      </c>
      <c r="E1780" s="1" t="s">
        <v>1131</v>
      </c>
      <c r="F1780" s="1" t="s">
        <v>32</v>
      </c>
      <c r="G1780" s="3">
        <v>15000</v>
      </c>
      <c r="H1780" s="58">
        <v>0</v>
      </c>
      <c r="I1780" s="3">
        <v>25</v>
      </c>
      <c r="J1780" s="3">
        <f t="shared" si="390"/>
        <v>430.5</v>
      </c>
      <c r="K1780" s="55">
        <f t="shared" si="391"/>
        <v>1065</v>
      </c>
      <c r="L1780" s="55">
        <f t="shared" si="392"/>
        <v>172.5</v>
      </c>
      <c r="M1780" s="3">
        <f t="shared" si="393"/>
        <v>456</v>
      </c>
      <c r="N1780" s="55">
        <f t="shared" si="394"/>
        <v>1063.5</v>
      </c>
      <c r="O1780" s="5">
        <v>0</v>
      </c>
      <c r="P1780" s="3">
        <f t="shared" si="395"/>
        <v>3187.5</v>
      </c>
      <c r="Q1780" s="3">
        <f t="shared" si="396"/>
        <v>911.5</v>
      </c>
      <c r="R1780" s="3">
        <f t="shared" si="397"/>
        <v>2301</v>
      </c>
      <c r="S1780" s="57">
        <f t="shared" si="398"/>
        <v>14088.5</v>
      </c>
      <c r="T1780" s="1">
        <v>111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</row>
    <row r="1781" spans="1:168" s="2" customFormat="1" ht="15" customHeight="1" x14ac:dyDescent="0.25">
      <c r="A1781" s="167">
        <v>758</v>
      </c>
      <c r="B1781" s="2" t="s">
        <v>1889</v>
      </c>
      <c r="C1781" s="1" t="s">
        <v>34</v>
      </c>
      <c r="D1781" s="1" t="s">
        <v>1087</v>
      </c>
      <c r="E1781" s="1" t="s">
        <v>1131</v>
      </c>
      <c r="F1781" s="1" t="s">
        <v>32</v>
      </c>
      <c r="G1781" s="3">
        <v>15000</v>
      </c>
      <c r="H1781" s="58">
        <v>0</v>
      </c>
      <c r="I1781" s="3">
        <v>25</v>
      </c>
      <c r="J1781" s="3">
        <f t="shared" si="390"/>
        <v>430.5</v>
      </c>
      <c r="K1781" s="55">
        <f t="shared" si="391"/>
        <v>1065</v>
      </c>
      <c r="L1781" s="55">
        <f t="shared" si="392"/>
        <v>172.5</v>
      </c>
      <c r="M1781" s="3">
        <f t="shared" si="393"/>
        <v>456</v>
      </c>
      <c r="N1781" s="55">
        <f t="shared" si="394"/>
        <v>1063.5</v>
      </c>
      <c r="O1781" s="5">
        <v>0</v>
      </c>
      <c r="P1781" s="3">
        <f t="shared" si="395"/>
        <v>3187.5</v>
      </c>
      <c r="Q1781" s="3">
        <f t="shared" si="396"/>
        <v>911.5</v>
      </c>
      <c r="R1781" s="3">
        <f t="shared" si="397"/>
        <v>2301</v>
      </c>
      <c r="S1781" s="57">
        <f t="shared" si="398"/>
        <v>14088.5</v>
      </c>
      <c r="T1781" s="1">
        <v>111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</row>
    <row r="1782" spans="1:168" s="2" customFormat="1" ht="15" customHeight="1" x14ac:dyDescent="0.25">
      <c r="A1782" s="167">
        <v>759</v>
      </c>
      <c r="B1782" s="122" t="s">
        <v>1890</v>
      </c>
      <c r="C1782" s="1" t="s">
        <v>34</v>
      </c>
      <c r="D1782" s="1" t="s">
        <v>1087</v>
      </c>
      <c r="E1782" s="1" t="s">
        <v>1131</v>
      </c>
      <c r="F1782" s="1" t="s">
        <v>32</v>
      </c>
      <c r="G1782" s="3">
        <v>15000</v>
      </c>
      <c r="H1782" s="58">
        <v>0</v>
      </c>
      <c r="I1782" s="3">
        <v>25</v>
      </c>
      <c r="J1782" s="3">
        <f t="shared" si="390"/>
        <v>430.5</v>
      </c>
      <c r="K1782" s="55">
        <f t="shared" si="391"/>
        <v>1065</v>
      </c>
      <c r="L1782" s="55">
        <f t="shared" si="392"/>
        <v>172.5</v>
      </c>
      <c r="M1782" s="3">
        <f t="shared" si="393"/>
        <v>456</v>
      </c>
      <c r="N1782" s="55">
        <f t="shared" si="394"/>
        <v>1063.5</v>
      </c>
      <c r="O1782" s="5">
        <v>0</v>
      </c>
      <c r="P1782" s="3">
        <f t="shared" si="395"/>
        <v>3187.5</v>
      </c>
      <c r="Q1782" s="3">
        <f t="shared" si="396"/>
        <v>911.5</v>
      </c>
      <c r="R1782" s="3">
        <f t="shared" si="397"/>
        <v>2301</v>
      </c>
      <c r="S1782" s="57">
        <f t="shared" si="398"/>
        <v>14088.5</v>
      </c>
      <c r="T1782" s="1">
        <v>111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</row>
    <row r="1783" spans="1:168" s="2" customFormat="1" ht="15" customHeight="1" x14ac:dyDescent="0.25">
      <c r="A1783" s="167">
        <v>760</v>
      </c>
      <c r="B1783" s="2" t="s">
        <v>1891</v>
      </c>
      <c r="C1783" s="1" t="s">
        <v>34</v>
      </c>
      <c r="D1783" s="1" t="s">
        <v>1087</v>
      </c>
      <c r="E1783" s="1" t="s">
        <v>1131</v>
      </c>
      <c r="F1783" s="1" t="s">
        <v>32</v>
      </c>
      <c r="G1783" s="3">
        <v>15000</v>
      </c>
      <c r="H1783" s="58">
        <v>0</v>
      </c>
      <c r="I1783" s="3">
        <v>25</v>
      </c>
      <c r="J1783" s="3">
        <f t="shared" si="390"/>
        <v>430.5</v>
      </c>
      <c r="K1783" s="55">
        <f t="shared" si="391"/>
        <v>1065</v>
      </c>
      <c r="L1783" s="55">
        <f t="shared" si="392"/>
        <v>172.5</v>
      </c>
      <c r="M1783" s="3">
        <f t="shared" si="393"/>
        <v>456</v>
      </c>
      <c r="N1783" s="55">
        <f t="shared" si="394"/>
        <v>1063.5</v>
      </c>
      <c r="O1783" s="5">
        <v>0</v>
      </c>
      <c r="P1783" s="3">
        <f t="shared" si="395"/>
        <v>3187.5</v>
      </c>
      <c r="Q1783" s="3">
        <f t="shared" si="396"/>
        <v>911.5</v>
      </c>
      <c r="R1783" s="3">
        <f t="shared" si="397"/>
        <v>2301</v>
      </c>
      <c r="S1783" s="57">
        <f t="shared" si="398"/>
        <v>14088.5</v>
      </c>
      <c r="T1783" s="1">
        <v>111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</row>
    <row r="1784" spans="1:168" s="2" customFormat="1" ht="15" customHeight="1" x14ac:dyDescent="0.25">
      <c r="A1784" s="167">
        <v>761</v>
      </c>
      <c r="B1784" s="2" t="s">
        <v>1892</v>
      </c>
      <c r="C1784" s="1" t="s">
        <v>34</v>
      </c>
      <c r="D1784" s="1" t="s">
        <v>1087</v>
      </c>
      <c r="E1784" s="1" t="s">
        <v>1131</v>
      </c>
      <c r="F1784" s="1" t="s">
        <v>32</v>
      </c>
      <c r="G1784" s="3">
        <v>15000</v>
      </c>
      <c r="H1784" s="58">
        <v>0</v>
      </c>
      <c r="I1784" s="3">
        <v>25</v>
      </c>
      <c r="J1784" s="3">
        <f t="shared" si="390"/>
        <v>430.5</v>
      </c>
      <c r="K1784" s="55">
        <f t="shared" si="391"/>
        <v>1065</v>
      </c>
      <c r="L1784" s="55">
        <f t="shared" si="392"/>
        <v>172.5</v>
      </c>
      <c r="M1784" s="3">
        <f t="shared" si="393"/>
        <v>456</v>
      </c>
      <c r="N1784" s="55">
        <f t="shared" si="394"/>
        <v>1063.5</v>
      </c>
      <c r="O1784" s="5">
        <v>0</v>
      </c>
      <c r="P1784" s="3">
        <f t="shared" si="395"/>
        <v>3187.5</v>
      </c>
      <c r="Q1784" s="3">
        <f t="shared" si="396"/>
        <v>911.5</v>
      </c>
      <c r="R1784" s="3">
        <f t="shared" si="397"/>
        <v>2301</v>
      </c>
      <c r="S1784" s="57">
        <f t="shared" si="398"/>
        <v>14088.5</v>
      </c>
      <c r="T1784" s="1">
        <v>111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</row>
    <row r="1785" spans="1:168" s="2" customFormat="1" ht="15" customHeight="1" x14ac:dyDescent="0.25">
      <c r="A1785" s="167">
        <v>762</v>
      </c>
      <c r="B1785" s="2" t="s">
        <v>1893</v>
      </c>
      <c r="C1785" s="1" t="s">
        <v>34</v>
      </c>
      <c r="D1785" s="1" t="s">
        <v>1087</v>
      </c>
      <c r="E1785" s="1" t="s">
        <v>1131</v>
      </c>
      <c r="F1785" s="1" t="s">
        <v>32</v>
      </c>
      <c r="G1785" s="3">
        <v>15000</v>
      </c>
      <c r="H1785" s="58">
        <v>0</v>
      </c>
      <c r="I1785" s="3">
        <v>25</v>
      </c>
      <c r="J1785" s="3">
        <f t="shared" si="390"/>
        <v>430.5</v>
      </c>
      <c r="K1785" s="55">
        <f t="shared" si="391"/>
        <v>1065</v>
      </c>
      <c r="L1785" s="55">
        <f t="shared" si="392"/>
        <v>172.5</v>
      </c>
      <c r="M1785" s="3">
        <f t="shared" si="393"/>
        <v>456</v>
      </c>
      <c r="N1785" s="55">
        <f t="shared" si="394"/>
        <v>1063.5</v>
      </c>
      <c r="O1785" s="5">
        <v>0</v>
      </c>
      <c r="P1785" s="3">
        <f t="shared" si="395"/>
        <v>3187.5</v>
      </c>
      <c r="Q1785" s="3">
        <f t="shared" si="396"/>
        <v>911.5</v>
      </c>
      <c r="R1785" s="3">
        <f t="shared" si="397"/>
        <v>2301</v>
      </c>
      <c r="S1785" s="57">
        <f t="shared" si="398"/>
        <v>14088.5</v>
      </c>
      <c r="T1785" s="1">
        <v>111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</row>
    <row r="1786" spans="1:168" s="2" customFormat="1" ht="15" customHeight="1" x14ac:dyDescent="0.25">
      <c r="A1786" s="167">
        <v>763</v>
      </c>
      <c r="B1786" s="2" t="s">
        <v>1894</v>
      </c>
      <c r="C1786" s="1" t="s">
        <v>34</v>
      </c>
      <c r="D1786" s="1" t="s">
        <v>1087</v>
      </c>
      <c r="E1786" s="1" t="s">
        <v>1131</v>
      </c>
      <c r="F1786" s="1" t="s">
        <v>32</v>
      </c>
      <c r="G1786" s="3">
        <v>15000</v>
      </c>
      <c r="H1786" s="58">
        <v>0</v>
      </c>
      <c r="I1786" s="3">
        <v>25</v>
      </c>
      <c r="J1786" s="3">
        <f t="shared" si="390"/>
        <v>430.5</v>
      </c>
      <c r="K1786" s="55">
        <f t="shared" si="391"/>
        <v>1065</v>
      </c>
      <c r="L1786" s="55">
        <f t="shared" si="392"/>
        <v>172.5</v>
      </c>
      <c r="M1786" s="3">
        <f t="shared" si="393"/>
        <v>456</v>
      </c>
      <c r="N1786" s="55">
        <f t="shared" si="394"/>
        <v>1063.5</v>
      </c>
      <c r="O1786" s="5">
        <v>0</v>
      </c>
      <c r="P1786" s="3">
        <f t="shared" si="395"/>
        <v>3187.5</v>
      </c>
      <c r="Q1786" s="3">
        <f t="shared" si="396"/>
        <v>911.5</v>
      </c>
      <c r="R1786" s="3">
        <f t="shared" si="397"/>
        <v>2301</v>
      </c>
      <c r="S1786" s="57">
        <f t="shared" si="398"/>
        <v>14088.5</v>
      </c>
      <c r="T1786" s="1">
        <v>111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</row>
    <row r="1787" spans="1:168" s="2" customFormat="1" ht="15" customHeight="1" x14ac:dyDescent="0.25">
      <c r="A1787" s="167">
        <v>764</v>
      </c>
      <c r="B1787" s="2" t="s">
        <v>1895</v>
      </c>
      <c r="C1787" s="1" t="s">
        <v>34</v>
      </c>
      <c r="D1787" s="1" t="s">
        <v>1087</v>
      </c>
      <c r="E1787" s="1" t="s">
        <v>1131</v>
      </c>
      <c r="F1787" s="1" t="s">
        <v>32</v>
      </c>
      <c r="G1787" s="3">
        <v>15000</v>
      </c>
      <c r="H1787" s="58">
        <v>0</v>
      </c>
      <c r="I1787" s="3">
        <v>25</v>
      </c>
      <c r="J1787" s="3">
        <f t="shared" si="390"/>
        <v>430.5</v>
      </c>
      <c r="K1787" s="55">
        <f t="shared" si="391"/>
        <v>1065</v>
      </c>
      <c r="L1787" s="55">
        <f t="shared" si="392"/>
        <v>172.5</v>
      </c>
      <c r="M1787" s="3">
        <f t="shared" si="393"/>
        <v>456</v>
      </c>
      <c r="N1787" s="55">
        <f t="shared" si="394"/>
        <v>1063.5</v>
      </c>
      <c r="O1787" s="5">
        <v>0</v>
      </c>
      <c r="P1787" s="3">
        <f t="shared" si="395"/>
        <v>3187.5</v>
      </c>
      <c r="Q1787" s="3">
        <f t="shared" si="396"/>
        <v>911.5</v>
      </c>
      <c r="R1787" s="3">
        <f t="shared" si="397"/>
        <v>2301</v>
      </c>
      <c r="S1787" s="57">
        <f t="shared" si="398"/>
        <v>14088.5</v>
      </c>
      <c r="T1787" s="1">
        <v>111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</row>
    <row r="1788" spans="1:168" s="2" customFormat="1" ht="15" customHeight="1" x14ac:dyDescent="0.25">
      <c r="A1788" s="167">
        <v>765</v>
      </c>
      <c r="B1788" s="122" t="s">
        <v>1896</v>
      </c>
      <c r="C1788" s="1" t="s">
        <v>34</v>
      </c>
      <c r="D1788" s="1" t="s">
        <v>1087</v>
      </c>
      <c r="E1788" s="1" t="s">
        <v>1131</v>
      </c>
      <c r="F1788" s="1" t="s">
        <v>32</v>
      </c>
      <c r="G1788" s="3">
        <v>15000</v>
      </c>
      <c r="H1788" s="58">
        <v>0</v>
      </c>
      <c r="I1788" s="3">
        <v>25</v>
      </c>
      <c r="J1788" s="3">
        <f t="shared" si="390"/>
        <v>430.5</v>
      </c>
      <c r="K1788" s="55">
        <f t="shared" si="391"/>
        <v>1065</v>
      </c>
      <c r="L1788" s="55">
        <f t="shared" si="392"/>
        <v>172.5</v>
      </c>
      <c r="M1788" s="3">
        <f t="shared" si="393"/>
        <v>456</v>
      </c>
      <c r="N1788" s="55">
        <f t="shared" si="394"/>
        <v>1063.5</v>
      </c>
      <c r="O1788" s="5">
        <v>0</v>
      </c>
      <c r="P1788" s="3">
        <f t="shared" si="395"/>
        <v>3187.5</v>
      </c>
      <c r="Q1788" s="3">
        <f t="shared" si="396"/>
        <v>911.5</v>
      </c>
      <c r="R1788" s="3">
        <f t="shared" si="397"/>
        <v>2301</v>
      </c>
      <c r="S1788" s="57">
        <f t="shared" si="398"/>
        <v>14088.5</v>
      </c>
      <c r="T1788" s="1">
        <v>111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</row>
    <row r="1789" spans="1:168" s="2" customFormat="1" ht="15" customHeight="1" x14ac:dyDescent="0.25">
      <c r="A1789" s="167">
        <v>766</v>
      </c>
      <c r="B1789" s="2" t="s">
        <v>1897</v>
      </c>
      <c r="C1789" s="1" t="s">
        <v>34</v>
      </c>
      <c r="D1789" s="1" t="s">
        <v>1087</v>
      </c>
      <c r="E1789" s="1" t="s">
        <v>1131</v>
      </c>
      <c r="F1789" s="1" t="s">
        <v>32</v>
      </c>
      <c r="G1789" s="3">
        <v>15000</v>
      </c>
      <c r="H1789" s="58">
        <v>0</v>
      </c>
      <c r="I1789" s="3">
        <v>25</v>
      </c>
      <c r="J1789" s="3">
        <f t="shared" si="390"/>
        <v>430.5</v>
      </c>
      <c r="K1789" s="55">
        <f t="shared" si="391"/>
        <v>1065</v>
      </c>
      <c r="L1789" s="55">
        <f t="shared" si="392"/>
        <v>172.5</v>
      </c>
      <c r="M1789" s="3">
        <f t="shared" si="393"/>
        <v>456</v>
      </c>
      <c r="N1789" s="55">
        <f t="shared" si="394"/>
        <v>1063.5</v>
      </c>
      <c r="O1789" s="5">
        <v>0</v>
      </c>
      <c r="P1789" s="3">
        <f t="shared" si="395"/>
        <v>3187.5</v>
      </c>
      <c r="Q1789" s="3">
        <f t="shared" si="396"/>
        <v>911.5</v>
      </c>
      <c r="R1789" s="3">
        <f t="shared" si="397"/>
        <v>2301</v>
      </c>
      <c r="S1789" s="57">
        <f t="shared" si="398"/>
        <v>14088.5</v>
      </c>
      <c r="T1789" s="1">
        <v>111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</row>
    <row r="1790" spans="1:168" s="2" customFormat="1" ht="15" customHeight="1" x14ac:dyDescent="0.25">
      <c r="A1790" s="167">
        <v>767</v>
      </c>
      <c r="B1790" s="122" t="s">
        <v>1898</v>
      </c>
      <c r="C1790" s="1" t="s">
        <v>34</v>
      </c>
      <c r="D1790" s="1" t="s">
        <v>1087</v>
      </c>
      <c r="E1790" s="1" t="s">
        <v>1131</v>
      </c>
      <c r="F1790" s="1" t="s">
        <v>32</v>
      </c>
      <c r="G1790" s="3">
        <v>15000</v>
      </c>
      <c r="H1790" s="58">
        <v>0</v>
      </c>
      <c r="I1790" s="3">
        <v>25</v>
      </c>
      <c r="J1790" s="3">
        <f t="shared" si="390"/>
        <v>430.5</v>
      </c>
      <c r="K1790" s="55">
        <f t="shared" si="391"/>
        <v>1065</v>
      </c>
      <c r="L1790" s="55">
        <f t="shared" si="392"/>
        <v>172.5</v>
      </c>
      <c r="M1790" s="3">
        <f t="shared" si="393"/>
        <v>456</v>
      </c>
      <c r="N1790" s="55">
        <f t="shared" si="394"/>
        <v>1063.5</v>
      </c>
      <c r="O1790" s="5">
        <v>0</v>
      </c>
      <c r="P1790" s="3">
        <f t="shared" si="395"/>
        <v>3187.5</v>
      </c>
      <c r="Q1790" s="3">
        <f t="shared" si="396"/>
        <v>911.5</v>
      </c>
      <c r="R1790" s="3">
        <f t="shared" si="397"/>
        <v>2301</v>
      </c>
      <c r="S1790" s="57">
        <f t="shared" si="398"/>
        <v>14088.5</v>
      </c>
      <c r="T1790" s="1">
        <v>111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</row>
    <row r="1791" spans="1:168" s="2" customFormat="1" ht="15" customHeight="1" x14ac:dyDescent="0.25">
      <c r="A1791" s="167">
        <v>768</v>
      </c>
      <c r="B1791" s="2" t="s">
        <v>1899</v>
      </c>
      <c r="C1791" s="1" t="s">
        <v>34</v>
      </c>
      <c r="D1791" s="1" t="s">
        <v>1087</v>
      </c>
      <c r="E1791" s="1" t="s">
        <v>1131</v>
      </c>
      <c r="F1791" s="1" t="s">
        <v>32</v>
      </c>
      <c r="G1791" s="3">
        <v>15000</v>
      </c>
      <c r="H1791" s="58">
        <v>0</v>
      </c>
      <c r="I1791" s="3">
        <v>25</v>
      </c>
      <c r="J1791" s="3">
        <f t="shared" si="390"/>
        <v>430.5</v>
      </c>
      <c r="K1791" s="55">
        <f t="shared" si="391"/>
        <v>1065</v>
      </c>
      <c r="L1791" s="55">
        <f t="shared" si="392"/>
        <v>172.5</v>
      </c>
      <c r="M1791" s="3">
        <f t="shared" si="393"/>
        <v>456</v>
      </c>
      <c r="N1791" s="55">
        <f t="shared" si="394"/>
        <v>1063.5</v>
      </c>
      <c r="O1791" s="5">
        <v>0</v>
      </c>
      <c r="P1791" s="3">
        <f t="shared" si="395"/>
        <v>3187.5</v>
      </c>
      <c r="Q1791" s="3">
        <f t="shared" si="396"/>
        <v>911.5</v>
      </c>
      <c r="R1791" s="3">
        <f t="shared" si="397"/>
        <v>2301</v>
      </c>
      <c r="S1791" s="57">
        <f t="shared" si="398"/>
        <v>14088.5</v>
      </c>
      <c r="T1791" s="1">
        <v>111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</row>
    <row r="1792" spans="1:168" s="2" customFormat="1" ht="15" customHeight="1" x14ac:dyDescent="0.25">
      <c r="A1792" s="167">
        <v>769</v>
      </c>
      <c r="B1792" s="2" t="s">
        <v>1900</v>
      </c>
      <c r="C1792" s="1" t="s">
        <v>34</v>
      </c>
      <c r="D1792" s="1" t="s">
        <v>1087</v>
      </c>
      <c r="E1792" s="1" t="s">
        <v>1131</v>
      </c>
      <c r="F1792" s="1" t="s">
        <v>32</v>
      </c>
      <c r="G1792" s="3">
        <v>15000</v>
      </c>
      <c r="H1792" s="58">
        <v>0</v>
      </c>
      <c r="I1792" s="3">
        <v>25</v>
      </c>
      <c r="J1792" s="3">
        <f t="shared" si="390"/>
        <v>430.5</v>
      </c>
      <c r="K1792" s="55">
        <f t="shared" si="391"/>
        <v>1065</v>
      </c>
      <c r="L1792" s="55">
        <f t="shared" si="392"/>
        <v>172.5</v>
      </c>
      <c r="M1792" s="3">
        <f t="shared" si="393"/>
        <v>456</v>
      </c>
      <c r="N1792" s="55">
        <f t="shared" si="394"/>
        <v>1063.5</v>
      </c>
      <c r="O1792" s="5">
        <v>0</v>
      </c>
      <c r="P1792" s="3">
        <f t="shared" si="395"/>
        <v>3187.5</v>
      </c>
      <c r="Q1792" s="3">
        <f t="shared" si="396"/>
        <v>911.5</v>
      </c>
      <c r="R1792" s="3">
        <f t="shared" si="397"/>
        <v>2301</v>
      </c>
      <c r="S1792" s="57">
        <f t="shared" si="398"/>
        <v>14088.5</v>
      </c>
      <c r="T1792" s="1">
        <v>111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</row>
    <row r="1793" spans="1:168" s="2" customFormat="1" ht="15" customHeight="1" x14ac:dyDescent="0.25">
      <c r="A1793" s="167">
        <v>770</v>
      </c>
      <c r="B1793" s="2" t="s">
        <v>1901</v>
      </c>
      <c r="C1793" s="1" t="s">
        <v>34</v>
      </c>
      <c r="D1793" s="1" t="s">
        <v>1087</v>
      </c>
      <c r="E1793" s="1" t="s">
        <v>1131</v>
      </c>
      <c r="F1793" s="1" t="s">
        <v>32</v>
      </c>
      <c r="G1793" s="3">
        <v>15000</v>
      </c>
      <c r="H1793" s="58">
        <v>0</v>
      </c>
      <c r="I1793" s="3">
        <v>25</v>
      </c>
      <c r="J1793" s="3">
        <f t="shared" si="390"/>
        <v>430.5</v>
      </c>
      <c r="K1793" s="55">
        <f t="shared" si="391"/>
        <v>1065</v>
      </c>
      <c r="L1793" s="55">
        <f t="shared" si="392"/>
        <v>172.5</v>
      </c>
      <c r="M1793" s="3">
        <f t="shared" si="393"/>
        <v>456</v>
      </c>
      <c r="N1793" s="55">
        <f t="shared" si="394"/>
        <v>1063.5</v>
      </c>
      <c r="O1793" s="5">
        <v>0</v>
      </c>
      <c r="P1793" s="3">
        <f t="shared" si="395"/>
        <v>3187.5</v>
      </c>
      <c r="Q1793" s="3">
        <f t="shared" si="396"/>
        <v>911.5</v>
      </c>
      <c r="R1793" s="3">
        <f t="shared" si="397"/>
        <v>2301</v>
      </c>
      <c r="S1793" s="57">
        <f t="shared" si="398"/>
        <v>14088.5</v>
      </c>
      <c r="T1793" s="1">
        <v>111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</row>
    <row r="1794" spans="1:168" s="2" customFormat="1" ht="15" customHeight="1" x14ac:dyDescent="0.25">
      <c r="A1794" s="167">
        <v>771</v>
      </c>
      <c r="B1794" s="2" t="s">
        <v>1902</v>
      </c>
      <c r="C1794" s="1" t="s">
        <v>34</v>
      </c>
      <c r="D1794" s="1" t="s">
        <v>1087</v>
      </c>
      <c r="E1794" s="1" t="s">
        <v>1131</v>
      </c>
      <c r="F1794" s="1" t="s">
        <v>32</v>
      </c>
      <c r="G1794" s="3">
        <v>15000</v>
      </c>
      <c r="H1794" s="58">
        <v>0</v>
      </c>
      <c r="I1794" s="3">
        <v>25</v>
      </c>
      <c r="J1794" s="3">
        <f t="shared" si="390"/>
        <v>430.5</v>
      </c>
      <c r="K1794" s="55">
        <f t="shared" si="391"/>
        <v>1065</v>
      </c>
      <c r="L1794" s="55">
        <f t="shared" si="392"/>
        <v>172.5</v>
      </c>
      <c r="M1794" s="3">
        <f t="shared" si="393"/>
        <v>456</v>
      </c>
      <c r="N1794" s="55">
        <f t="shared" si="394"/>
        <v>1063.5</v>
      </c>
      <c r="O1794" s="5">
        <v>2700.24</v>
      </c>
      <c r="P1794" s="3">
        <f t="shared" si="395"/>
        <v>3187.5</v>
      </c>
      <c r="Q1794" s="3">
        <f t="shared" si="396"/>
        <v>3611.74</v>
      </c>
      <c r="R1794" s="3">
        <f t="shared" si="397"/>
        <v>2301</v>
      </c>
      <c r="S1794" s="57">
        <f t="shared" si="398"/>
        <v>11388.26</v>
      </c>
      <c r="T1794" s="1">
        <v>111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</row>
    <row r="1795" spans="1:168" s="2" customFormat="1" ht="15" customHeight="1" x14ac:dyDescent="0.25">
      <c r="A1795" s="167">
        <v>772</v>
      </c>
      <c r="B1795" s="2" t="s">
        <v>1903</v>
      </c>
      <c r="C1795" s="1" t="s">
        <v>34</v>
      </c>
      <c r="D1795" s="1" t="s">
        <v>1087</v>
      </c>
      <c r="E1795" s="1" t="s">
        <v>1131</v>
      </c>
      <c r="F1795" s="1" t="s">
        <v>32</v>
      </c>
      <c r="G1795" s="3">
        <v>15000</v>
      </c>
      <c r="H1795" s="58">
        <v>0</v>
      </c>
      <c r="I1795" s="3">
        <v>25</v>
      </c>
      <c r="J1795" s="3">
        <f t="shared" si="390"/>
        <v>430.5</v>
      </c>
      <c r="K1795" s="55">
        <f t="shared" si="391"/>
        <v>1065</v>
      </c>
      <c r="L1795" s="55">
        <f t="shared" si="392"/>
        <v>172.5</v>
      </c>
      <c r="M1795" s="3">
        <f t="shared" si="393"/>
        <v>456</v>
      </c>
      <c r="N1795" s="55">
        <f t="shared" si="394"/>
        <v>1063.5</v>
      </c>
      <c r="O1795" s="5">
        <v>0</v>
      </c>
      <c r="P1795" s="3">
        <f t="shared" si="395"/>
        <v>3187.5</v>
      </c>
      <c r="Q1795" s="3">
        <f t="shared" si="396"/>
        <v>911.5</v>
      </c>
      <c r="R1795" s="3">
        <f t="shared" si="397"/>
        <v>2301</v>
      </c>
      <c r="S1795" s="57">
        <f t="shared" si="398"/>
        <v>14088.5</v>
      </c>
      <c r="T1795" s="1">
        <v>111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</row>
    <row r="1796" spans="1:168" s="2" customFormat="1" ht="15" customHeight="1" x14ac:dyDescent="0.25">
      <c r="A1796" s="167">
        <v>773</v>
      </c>
      <c r="B1796" s="122" t="s">
        <v>1904</v>
      </c>
      <c r="C1796" s="1" t="s">
        <v>34</v>
      </c>
      <c r="D1796" s="1" t="s">
        <v>1087</v>
      </c>
      <c r="E1796" s="1" t="s">
        <v>1131</v>
      </c>
      <c r="F1796" s="1" t="s">
        <v>32</v>
      </c>
      <c r="G1796" s="3">
        <v>15000</v>
      </c>
      <c r="H1796" s="58">
        <v>0</v>
      </c>
      <c r="I1796" s="3">
        <v>25</v>
      </c>
      <c r="J1796" s="3">
        <f t="shared" si="390"/>
        <v>430.5</v>
      </c>
      <c r="K1796" s="55">
        <f t="shared" si="391"/>
        <v>1065</v>
      </c>
      <c r="L1796" s="55">
        <f t="shared" si="392"/>
        <v>172.5</v>
      </c>
      <c r="M1796" s="3">
        <f t="shared" si="393"/>
        <v>456</v>
      </c>
      <c r="N1796" s="55">
        <f t="shared" si="394"/>
        <v>1063.5</v>
      </c>
      <c r="O1796" s="5">
        <v>0</v>
      </c>
      <c r="P1796" s="3">
        <f t="shared" si="395"/>
        <v>3187.5</v>
      </c>
      <c r="Q1796" s="3">
        <f t="shared" si="396"/>
        <v>911.5</v>
      </c>
      <c r="R1796" s="3">
        <f t="shared" si="397"/>
        <v>2301</v>
      </c>
      <c r="S1796" s="57">
        <f t="shared" si="398"/>
        <v>14088.5</v>
      </c>
      <c r="T1796" s="1">
        <v>111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</row>
    <row r="1797" spans="1:168" s="2" customFormat="1" ht="15" customHeight="1" x14ac:dyDescent="0.25">
      <c r="A1797" s="167">
        <v>774</v>
      </c>
      <c r="B1797" s="2" t="s">
        <v>1905</v>
      </c>
      <c r="C1797" s="1" t="s">
        <v>34</v>
      </c>
      <c r="D1797" s="1" t="s">
        <v>1087</v>
      </c>
      <c r="E1797" s="1" t="s">
        <v>1131</v>
      </c>
      <c r="F1797" s="1" t="s">
        <v>32</v>
      </c>
      <c r="G1797" s="3">
        <v>15000</v>
      </c>
      <c r="H1797" s="58">
        <v>0</v>
      </c>
      <c r="I1797" s="3">
        <v>25</v>
      </c>
      <c r="J1797" s="3">
        <f t="shared" si="390"/>
        <v>430.5</v>
      </c>
      <c r="K1797" s="55">
        <f t="shared" si="391"/>
        <v>1065</v>
      </c>
      <c r="L1797" s="55">
        <f t="shared" si="392"/>
        <v>172.5</v>
      </c>
      <c r="M1797" s="3">
        <f t="shared" si="393"/>
        <v>456</v>
      </c>
      <c r="N1797" s="55">
        <f t="shared" si="394"/>
        <v>1063.5</v>
      </c>
      <c r="O1797" s="5">
        <v>0</v>
      </c>
      <c r="P1797" s="3">
        <f t="shared" si="395"/>
        <v>3187.5</v>
      </c>
      <c r="Q1797" s="3">
        <f t="shared" si="396"/>
        <v>911.5</v>
      </c>
      <c r="R1797" s="3">
        <f t="shared" si="397"/>
        <v>2301</v>
      </c>
      <c r="S1797" s="57">
        <f t="shared" si="398"/>
        <v>14088.5</v>
      </c>
      <c r="T1797" s="1">
        <v>111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</row>
    <row r="1798" spans="1:168" s="2" customFormat="1" ht="15" customHeight="1" x14ac:dyDescent="0.25">
      <c r="A1798" s="167">
        <v>775</v>
      </c>
      <c r="B1798" s="122" t="s">
        <v>1906</v>
      </c>
      <c r="C1798" s="1" t="s">
        <v>34</v>
      </c>
      <c r="D1798" s="1" t="s">
        <v>1087</v>
      </c>
      <c r="E1798" s="1" t="s">
        <v>1131</v>
      </c>
      <c r="F1798" s="1" t="s">
        <v>32</v>
      </c>
      <c r="G1798" s="3">
        <v>15000</v>
      </c>
      <c r="H1798" s="58">
        <v>0</v>
      </c>
      <c r="I1798" s="3">
        <v>25</v>
      </c>
      <c r="J1798" s="3">
        <f t="shared" si="390"/>
        <v>430.5</v>
      </c>
      <c r="K1798" s="55">
        <f t="shared" si="391"/>
        <v>1065</v>
      </c>
      <c r="L1798" s="55">
        <f t="shared" si="392"/>
        <v>172.5</v>
      </c>
      <c r="M1798" s="3">
        <f t="shared" si="393"/>
        <v>456</v>
      </c>
      <c r="N1798" s="55">
        <f t="shared" si="394"/>
        <v>1063.5</v>
      </c>
      <c r="O1798" s="5">
        <v>0</v>
      </c>
      <c r="P1798" s="3">
        <f t="shared" si="395"/>
        <v>3187.5</v>
      </c>
      <c r="Q1798" s="3">
        <f t="shared" si="396"/>
        <v>911.5</v>
      </c>
      <c r="R1798" s="3">
        <f t="shared" si="397"/>
        <v>2301</v>
      </c>
      <c r="S1798" s="57">
        <f t="shared" si="398"/>
        <v>14088.5</v>
      </c>
      <c r="T1798" s="1">
        <v>111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</row>
    <row r="1799" spans="1:168" s="2" customFormat="1" ht="15" customHeight="1" x14ac:dyDescent="0.25">
      <c r="A1799" s="167">
        <v>776</v>
      </c>
      <c r="B1799" s="109" t="s">
        <v>1907</v>
      </c>
      <c r="C1799" s="1" t="s">
        <v>34</v>
      </c>
      <c r="D1799" s="1" t="s">
        <v>1087</v>
      </c>
      <c r="E1799" s="1" t="s">
        <v>1131</v>
      </c>
      <c r="F1799" s="1" t="s">
        <v>32</v>
      </c>
      <c r="G1799" s="3">
        <v>15000</v>
      </c>
      <c r="H1799" s="58">
        <v>0</v>
      </c>
      <c r="I1799" s="3">
        <v>25</v>
      </c>
      <c r="J1799" s="3">
        <f t="shared" si="390"/>
        <v>430.5</v>
      </c>
      <c r="K1799" s="55">
        <f t="shared" si="391"/>
        <v>1065</v>
      </c>
      <c r="L1799" s="55">
        <f t="shared" si="392"/>
        <v>172.5</v>
      </c>
      <c r="M1799" s="3">
        <f t="shared" si="393"/>
        <v>456</v>
      </c>
      <c r="N1799" s="55">
        <f t="shared" si="394"/>
        <v>1063.5</v>
      </c>
      <c r="O1799" s="5">
        <v>0</v>
      </c>
      <c r="P1799" s="3">
        <f t="shared" si="395"/>
        <v>3187.5</v>
      </c>
      <c r="Q1799" s="3">
        <f t="shared" si="396"/>
        <v>911.5</v>
      </c>
      <c r="R1799" s="3">
        <f t="shared" si="397"/>
        <v>2301</v>
      </c>
      <c r="S1799" s="57">
        <f t="shared" si="398"/>
        <v>14088.5</v>
      </c>
      <c r="T1799" s="1">
        <v>111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</row>
    <row r="1800" spans="1:168" s="2" customFormat="1" ht="15" customHeight="1" x14ac:dyDescent="0.25">
      <c r="A1800" s="167">
        <v>777</v>
      </c>
      <c r="B1800" s="2" t="s">
        <v>1908</v>
      </c>
      <c r="C1800" s="1" t="s">
        <v>34</v>
      </c>
      <c r="D1800" s="1" t="s">
        <v>1087</v>
      </c>
      <c r="E1800" s="1" t="s">
        <v>1131</v>
      </c>
      <c r="F1800" s="1" t="s">
        <v>32</v>
      </c>
      <c r="G1800" s="3">
        <v>15000</v>
      </c>
      <c r="H1800" s="58">
        <v>0</v>
      </c>
      <c r="I1800" s="3">
        <v>25</v>
      </c>
      <c r="J1800" s="3">
        <f t="shared" si="390"/>
        <v>430.5</v>
      </c>
      <c r="K1800" s="55">
        <f t="shared" si="391"/>
        <v>1065</v>
      </c>
      <c r="L1800" s="55">
        <f t="shared" si="392"/>
        <v>172.5</v>
      </c>
      <c r="M1800" s="3">
        <f t="shared" si="393"/>
        <v>456</v>
      </c>
      <c r="N1800" s="55">
        <f t="shared" si="394"/>
        <v>1063.5</v>
      </c>
      <c r="O1800" s="5">
        <v>0</v>
      </c>
      <c r="P1800" s="3">
        <f t="shared" si="395"/>
        <v>3187.5</v>
      </c>
      <c r="Q1800" s="3">
        <f t="shared" si="396"/>
        <v>911.5</v>
      </c>
      <c r="R1800" s="3">
        <f t="shared" si="397"/>
        <v>2301</v>
      </c>
      <c r="S1800" s="57">
        <f t="shared" si="398"/>
        <v>14088.5</v>
      </c>
      <c r="T1800" s="1">
        <v>111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</row>
    <row r="1801" spans="1:168" s="2" customFormat="1" ht="15" customHeight="1" x14ac:dyDescent="0.25">
      <c r="A1801" s="167">
        <v>778</v>
      </c>
      <c r="B1801" s="2" t="s">
        <v>1909</v>
      </c>
      <c r="C1801" s="1" t="s">
        <v>34</v>
      </c>
      <c r="D1801" s="1" t="s">
        <v>1087</v>
      </c>
      <c r="E1801" s="1" t="s">
        <v>1131</v>
      </c>
      <c r="F1801" s="1" t="s">
        <v>32</v>
      </c>
      <c r="G1801" s="3">
        <v>15000</v>
      </c>
      <c r="H1801" s="58">
        <v>0</v>
      </c>
      <c r="I1801" s="3">
        <v>25</v>
      </c>
      <c r="J1801" s="3">
        <f t="shared" si="390"/>
        <v>430.5</v>
      </c>
      <c r="K1801" s="55">
        <f t="shared" si="391"/>
        <v>1065</v>
      </c>
      <c r="L1801" s="55">
        <f t="shared" si="392"/>
        <v>172.5</v>
      </c>
      <c r="M1801" s="3">
        <f t="shared" si="393"/>
        <v>456</v>
      </c>
      <c r="N1801" s="55">
        <f t="shared" si="394"/>
        <v>1063.5</v>
      </c>
      <c r="O1801" s="5">
        <v>1350.12</v>
      </c>
      <c r="P1801" s="3">
        <f t="shared" si="395"/>
        <v>3187.5</v>
      </c>
      <c r="Q1801" s="3">
        <f t="shared" si="396"/>
        <v>2261.62</v>
      </c>
      <c r="R1801" s="3">
        <f t="shared" si="397"/>
        <v>2301</v>
      </c>
      <c r="S1801" s="57">
        <f t="shared" si="398"/>
        <v>12738.380000000001</v>
      </c>
      <c r="T1801" s="1">
        <v>111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</row>
    <row r="1802" spans="1:168" s="2" customFormat="1" ht="15" customHeight="1" x14ac:dyDescent="0.25">
      <c r="A1802" s="167">
        <v>779</v>
      </c>
      <c r="B1802" s="122" t="s">
        <v>1910</v>
      </c>
      <c r="C1802" s="1" t="s">
        <v>34</v>
      </c>
      <c r="D1802" s="1" t="s">
        <v>1087</v>
      </c>
      <c r="E1802" s="1" t="s">
        <v>1131</v>
      </c>
      <c r="F1802" s="1" t="s">
        <v>32</v>
      </c>
      <c r="G1802" s="3">
        <v>15000</v>
      </c>
      <c r="H1802" s="58">
        <v>0</v>
      </c>
      <c r="I1802" s="3">
        <v>25</v>
      </c>
      <c r="J1802" s="3">
        <f t="shared" si="390"/>
        <v>430.5</v>
      </c>
      <c r="K1802" s="55">
        <f t="shared" si="391"/>
        <v>1065</v>
      </c>
      <c r="L1802" s="55">
        <f t="shared" si="392"/>
        <v>172.5</v>
      </c>
      <c r="M1802" s="3">
        <f t="shared" si="393"/>
        <v>456</v>
      </c>
      <c r="N1802" s="55">
        <f t="shared" si="394"/>
        <v>1063.5</v>
      </c>
      <c r="O1802" s="5">
        <v>0</v>
      </c>
      <c r="P1802" s="3">
        <f t="shared" si="395"/>
        <v>3187.5</v>
      </c>
      <c r="Q1802" s="3">
        <f t="shared" si="396"/>
        <v>911.5</v>
      </c>
      <c r="R1802" s="3">
        <f t="shared" si="397"/>
        <v>2301</v>
      </c>
      <c r="S1802" s="57">
        <f t="shared" si="398"/>
        <v>14088.5</v>
      </c>
      <c r="T1802" s="1">
        <v>111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</row>
    <row r="1803" spans="1:168" s="2" customFormat="1" ht="15" customHeight="1" x14ac:dyDescent="0.25">
      <c r="A1803" s="167">
        <v>780</v>
      </c>
      <c r="B1803" s="2" t="s">
        <v>1911</v>
      </c>
      <c r="C1803" s="1" t="s">
        <v>34</v>
      </c>
      <c r="D1803" s="1" t="s">
        <v>1087</v>
      </c>
      <c r="E1803" s="1" t="s">
        <v>1131</v>
      </c>
      <c r="F1803" s="1" t="s">
        <v>32</v>
      </c>
      <c r="G1803" s="3">
        <v>15097.5</v>
      </c>
      <c r="H1803" s="58">
        <v>0</v>
      </c>
      <c r="I1803" s="3">
        <v>25</v>
      </c>
      <c r="J1803" s="3">
        <f t="shared" si="390"/>
        <v>433.29825</v>
      </c>
      <c r="K1803" s="55">
        <f t="shared" si="391"/>
        <v>1071.9224999999999</v>
      </c>
      <c r="L1803" s="55">
        <f t="shared" si="392"/>
        <v>173.62125</v>
      </c>
      <c r="M1803" s="3">
        <f t="shared" si="393"/>
        <v>458.964</v>
      </c>
      <c r="N1803" s="55">
        <f t="shared" si="394"/>
        <v>1070.41275</v>
      </c>
      <c r="O1803" s="5">
        <v>0</v>
      </c>
      <c r="P1803" s="3">
        <f t="shared" si="395"/>
        <v>3208.21875</v>
      </c>
      <c r="Q1803" s="3">
        <f t="shared" si="396"/>
        <v>917.26224999999999</v>
      </c>
      <c r="R1803" s="3">
        <f t="shared" si="397"/>
        <v>2315.9564999999998</v>
      </c>
      <c r="S1803" s="57">
        <f t="shared" si="398"/>
        <v>14180.23775</v>
      </c>
      <c r="T1803" s="1">
        <v>111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</row>
    <row r="1804" spans="1:168" s="2" customFormat="1" ht="15" customHeight="1" x14ac:dyDescent="0.25">
      <c r="A1804" s="167">
        <v>781</v>
      </c>
      <c r="B1804" s="122" t="s">
        <v>1912</v>
      </c>
      <c r="C1804" s="1" t="s">
        <v>34</v>
      </c>
      <c r="D1804" s="1" t="s">
        <v>1087</v>
      </c>
      <c r="E1804" s="1" t="s">
        <v>1131</v>
      </c>
      <c r="F1804" s="1" t="s">
        <v>32</v>
      </c>
      <c r="G1804" s="3">
        <v>15000</v>
      </c>
      <c r="H1804" s="58">
        <v>0</v>
      </c>
      <c r="I1804" s="3">
        <v>25</v>
      </c>
      <c r="J1804" s="3">
        <f t="shared" si="390"/>
        <v>430.5</v>
      </c>
      <c r="K1804" s="55">
        <f t="shared" si="391"/>
        <v>1065</v>
      </c>
      <c r="L1804" s="55">
        <f t="shared" si="392"/>
        <v>172.5</v>
      </c>
      <c r="M1804" s="3">
        <f t="shared" si="393"/>
        <v>456</v>
      </c>
      <c r="N1804" s="55">
        <f t="shared" si="394"/>
        <v>1063.5</v>
      </c>
      <c r="O1804" s="5">
        <v>0</v>
      </c>
      <c r="P1804" s="3">
        <f t="shared" si="395"/>
        <v>3187.5</v>
      </c>
      <c r="Q1804" s="3">
        <f t="shared" si="396"/>
        <v>911.5</v>
      </c>
      <c r="R1804" s="3">
        <f t="shared" si="397"/>
        <v>2301</v>
      </c>
      <c r="S1804" s="57">
        <f t="shared" si="398"/>
        <v>14088.5</v>
      </c>
      <c r="T1804" s="1">
        <v>111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</row>
    <row r="1805" spans="1:168" s="2" customFormat="1" ht="15" customHeight="1" x14ac:dyDescent="0.25">
      <c r="A1805" s="167">
        <v>782</v>
      </c>
      <c r="B1805" s="122" t="s">
        <v>1913</v>
      </c>
      <c r="C1805" s="1" t="s">
        <v>30</v>
      </c>
      <c r="D1805" s="1" t="s">
        <v>1087</v>
      </c>
      <c r="E1805" s="1" t="s">
        <v>1131</v>
      </c>
      <c r="F1805" s="1" t="s">
        <v>32</v>
      </c>
      <c r="G1805" s="3">
        <v>15000</v>
      </c>
      <c r="H1805" s="58">
        <v>0</v>
      </c>
      <c r="I1805" s="3">
        <v>25</v>
      </c>
      <c r="J1805" s="3">
        <f t="shared" si="390"/>
        <v>430.5</v>
      </c>
      <c r="K1805" s="55">
        <f t="shared" si="391"/>
        <v>1065</v>
      </c>
      <c r="L1805" s="55">
        <f t="shared" si="392"/>
        <v>172.5</v>
      </c>
      <c r="M1805" s="3">
        <f t="shared" si="393"/>
        <v>456</v>
      </c>
      <c r="N1805" s="55">
        <f t="shared" si="394"/>
        <v>1063.5</v>
      </c>
      <c r="O1805" s="5">
        <v>0</v>
      </c>
      <c r="P1805" s="3">
        <f t="shared" si="395"/>
        <v>3187.5</v>
      </c>
      <c r="Q1805" s="3">
        <f t="shared" si="396"/>
        <v>911.5</v>
      </c>
      <c r="R1805" s="3">
        <f t="shared" si="397"/>
        <v>2301</v>
      </c>
      <c r="S1805" s="57">
        <f t="shared" si="398"/>
        <v>14088.5</v>
      </c>
      <c r="T1805" s="1">
        <v>111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</row>
    <row r="1806" spans="1:168" s="2" customFormat="1" ht="15" customHeight="1" x14ac:dyDescent="0.25">
      <c r="A1806" s="167">
        <v>783</v>
      </c>
      <c r="B1806" s="2" t="s">
        <v>1914</v>
      </c>
      <c r="C1806" s="1" t="s">
        <v>30</v>
      </c>
      <c r="D1806" s="1" t="s">
        <v>1087</v>
      </c>
      <c r="E1806" s="1" t="s">
        <v>1131</v>
      </c>
      <c r="F1806" s="1" t="s">
        <v>32</v>
      </c>
      <c r="G1806" s="3">
        <v>15000</v>
      </c>
      <c r="H1806" s="58">
        <v>0</v>
      </c>
      <c r="I1806" s="3">
        <v>25</v>
      </c>
      <c r="J1806" s="3">
        <f t="shared" si="390"/>
        <v>430.5</v>
      </c>
      <c r="K1806" s="55">
        <f t="shared" si="391"/>
        <v>1065</v>
      </c>
      <c r="L1806" s="55">
        <f t="shared" si="392"/>
        <v>172.5</v>
      </c>
      <c r="M1806" s="3">
        <f t="shared" si="393"/>
        <v>456</v>
      </c>
      <c r="N1806" s="55">
        <f t="shared" si="394"/>
        <v>1063.5</v>
      </c>
      <c r="O1806" s="5">
        <v>0</v>
      </c>
      <c r="P1806" s="3">
        <f t="shared" si="395"/>
        <v>3187.5</v>
      </c>
      <c r="Q1806" s="3">
        <f t="shared" si="396"/>
        <v>911.5</v>
      </c>
      <c r="R1806" s="3">
        <f t="shared" si="397"/>
        <v>2301</v>
      </c>
      <c r="S1806" s="57">
        <f t="shared" si="398"/>
        <v>14088.5</v>
      </c>
      <c r="T1806" s="1">
        <v>111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</row>
    <row r="1807" spans="1:168" s="2" customFormat="1" ht="15" customHeight="1" x14ac:dyDescent="0.25">
      <c r="A1807" s="167">
        <v>784</v>
      </c>
      <c r="B1807" s="2" t="s">
        <v>1915</v>
      </c>
      <c r="C1807" s="1" t="s">
        <v>30</v>
      </c>
      <c r="D1807" s="1" t="s">
        <v>1087</v>
      </c>
      <c r="E1807" s="1" t="s">
        <v>1131</v>
      </c>
      <c r="F1807" s="1" t="s">
        <v>32</v>
      </c>
      <c r="G1807" s="3">
        <v>15000</v>
      </c>
      <c r="H1807" s="58">
        <v>0</v>
      </c>
      <c r="I1807" s="3">
        <v>25</v>
      </c>
      <c r="J1807" s="3">
        <f t="shared" si="390"/>
        <v>430.5</v>
      </c>
      <c r="K1807" s="55">
        <f t="shared" si="391"/>
        <v>1065</v>
      </c>
      <c r="L1807" s="55">
        <f t="shared" si="392"/>
        <v>172.5</v>
      </c>
      <c r="M1807" s="3">
        <f t="shared" si="393"/>
        <v>456</v>
      </c>
      <c r="N1807" s="55">
        <f t="shared" si="394"/>
        <v>1063.5</v>
      </c>
      <c r="O1807" s="5">
        <v>0</v>
      </c>
      <c r="P1807" s="3">
        <f t="shared" si="395"/>
        <v>3187.5</v>
      </c>
      <c r="Q1807" s="3">
        <f t="shared" si="396"/>
        <v>911.5</v>
      </c>
      <c r="R1807" s="3">
        <f t="shared" si="397"/>
        <v>2301</v>
      </c>
      <c r="S1807" s="57">
        <f t="shared" si="398"/>
        <v>14088.5</v>
      </c>
      <c r="T1807" s="1">
        <v>111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</row>
    <row r="1808" spans="1:168" s="2" customFormat="1" ht="15" customHeight="1" x14ac:dyDescent="0.25">
      <c r="A1808" s="167">
        <v>785</v>
      </c>
      <c r="B1808" s="2" t="s">
        <v>1916</v>
      </c>
      <c r="C1808" s="1" t="s">
        <v>30</v>
      </c>
      <c r="D1808" s="1" t="s">
        <v>1087</v>
      </c>
      <c r="E1808" s="1" t="s">
        <v>1131</v>
      </c>
      <c r="F1808" s="1" t="s">
        <v>32</v>
      </c>
      <c r="G1808" s="3">
        <v>15000</v>
      </c>
      <c r="H1808" s="58">
        <v>0</v>
      </c>
      <c r="I1808" s="3">
        <v>25</v>
      </c>
      <c r="J1808" s="3">
        <f t="shared" si="390"/>
        <v>430.5</v>
      </c>
      <c r="K1808" s="55">
        <f t="shared" si="391"/>
        <v>1065</v>
      </c>
      <c r="L1808" s="55">
        <f t="shared" si="392"/>
        <v>172.5</v>
      </c>
      <c r="M1808" s="3">
        <f t="shared" si="393"/>
        <v>456</v>
      </c>
      <c r="N1808" s="55">
        <f t="shared" si="394"/>
        <v>1063.5</v>
      </c>
      <c r="O1808" s="5">
        <v>0</v>
      </c>
      <c r="P1808" s="3">
        <f t="shared" si="395"/>
        <v>3187.5</v>
      </c>
      <c r="Q1808" s="3">
        <f t="shared" si="396"/>
        <v>911.5</v>
      </c>
      <c r="R1808" s="3">
        <f t="shared" si="397"/>
        <v>2301</v>
      </c>
      <c r="S1808" s="57">
        <f t="shared" si="398"/>
        <v>14088.5</v>
      </c>
      <c r="T1808" s="1">
        <v>111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</row>
    <row r="1809" spans="1:168" s="2" customFormat="1" ht="15" customHeight="1" x14ac:dyDescent="0.25">
      <c r="A1809" s="167">
        <v>786</v>
      </c>
      <c r="B1809" s="2" t="s">
        <v>1917</v>
      </c>
      <c r="C1809" s="1" t="s">
        <v>34</v>
      </c>
      <c r="D1809" s="1" t="s">
        <v>1087</v>
      </c>
      <c r="E1809" s="1" t="s">
        <v>1131</v>
      </c>
      <c r="F1809" s="1" t="s">
        <v>32</v>
      </c>
      <c r="G1809" s="3">
        <v>15000</v>
      </c>
      <c r="H1809" s="58">
        <v>0</v>
      </c>
      <c r="I1809" s="3">
        <v>25</v>
      </c>
      <c r="J1809" s="3">
        <f t="shared" si="390"/>
        <v>430.5</v>
      </c>
      <c r="K1809" s="55">
        <f t="shared" si="391"/>
        <v>1065</v>
      </c>
      <c r="L1809" s="55">
        <f t="shared" si="392"/>
        <v>172.5</v>
      </c>
      <c r="M1809" s="3">
        <f t="shared" si="393"/>
        <v>456</v>
      </c>
      <c r="N1809" s="55">
        <f t="shared" si="394"/>
        <v>1063.5</v>
      </c>
      <c r="O1809" s="5">
        <v>0</v>
      </c>
      <c r="P1809" s="3">
        <f t="shared" si="395"/>
        <v>3187.5</v>
      </c>
      <c r="Q1809" s="3">
        <f t="shared" si="396"/>
        <v>911.5</v>
      </c>
      <c r="R1809" s="3">
        <f t="shared" si="397"/>
        <v>2301</v>
      </c>
      <c r="S1809" s="57">
        <f t="shared" si="398"/>
        <v>14088.5</v>
      </c>
      <c r="T1809" s="1">
        <v>111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</row>
    <row r="1810" spans="1:168" s="2" customFormat="1" ht="15" customHeight="1" x14ac:dyDescent="0.25">
      <c r="A1810" s="167">
        <v>787</v>
      </c>
      <c r="B1810" s="2" t="s">
        <v>1918</v>
      </c>
      <c r="C1810" s="1" t="s">
        <v>30</v>
      </c>
      <c r="D1810" s="1" t="s">
        <v>1087</v>
      </c>
      <c r="E1810" s="1" t="s">
        <v>1131</v>
      </c>
      <c r="F1810" s="1" t="s">
        <v>32</v>
      </c>
      <c r="G1810" s="3">
        <v>15000</v>
      </c>
      <c r="H1810" s="58">
        <v>0</v>
      </c>
      <c r="I1810" s="3">
        <v>25</v>
      </c>
      <c r="J1810" s="3">
        <f t="shared" si="390"/>
        <v>430.5</v>
      </c>
      <c r="K1810" s="55">
        <f t="shared" si="391"/>
        <v>1065</v>
      </c>
      <c r="L1810" s="55">
        <f t="shared" si="392"/>
        <v>172.5</v>
      </c>
      <c r="M1810" s="3">
        <f t="shared" si="393"/>
        <v>456</v>
      </c>
      <c r="N1810" s="55">
        <f t="shared" si="394"/>
        <v>1063.5</v>
      </c>
      <c r="O1810" s="5">
        <v>0</v>
      </c>
      <c r="P1810" s="3">
        <f t="shared" si="395"/>
        <v>3187.5</v>
      </c>
      <c r="Q1810" s="3">
        <f t="shared" si="396"/>
        <v>911.5</v>
      </c>
      <c r="R1810" s="3">
        <f t="shared" si="397"/>
        <v>2301</v>
      </c>
      <c r="S1810" s="57">
        <f t="shared" si="398"/>
        <v>14088.5</v>
      </c>
      <c r="T1810" s="1">
        <v>111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</row>
    <row r="1811" spans="1:168" s="2" customFormat="1" ht="15" customHeight="1" x14ac:dyDescent="0.25">
      <c r="A1811" s="167">
        <v>788</v>
      </c>
      <c r="B1811" s="2" t="s">
        <v>1919</v>
      </c>
      <c r="C1811" s="1" t="s">
        <v>34</v>
      </c>
      <c r="D1811" s="1" t="s">
        <v>1087</v>
      </c>
      <c r="E1811" s="1" t="s">
        <v>1131</v>
      </c>
      <c r="F1811" s="1" t="s">
        <v>32</v>
      </c>
      <c r="G1811" s="3">
        <v>15000</v>
      </c>
      <c r="H1811" s="58">
        <v>0</v>
      </c>
      <c r="I1811" s="3">
        <v>25</v>
      </c>
      <c r="J1811" s="3">
        <f t="shared" si="390"/>
        <v>430.5</v>
      </c>
      <c r="K1811" s="55">
        <f t="shared" si="391"/>
        <v>1065</v>
      </c>
      <c r="L1811" s="55">
        <f t="shared" si="392"/>
        <v>172.5</v>
      </c>
      <c r="M1811" s="3">
        <f t="shared" si="393"/>
        <v>456</v>
      </c>
      <c r="N1811" s="55">
        <f t="shared" si="394"/>
        <v>1063.5</v>
      </c>
      <c r="O1811" s="5">
        <v>0</v>
      </c>
      <c r="P1811" s="3">
        <f t="shared" si="395"/>
        <v>3187.5</v>
      </c>
      <c r="Q1811" s="3">
        <f t="shared" si="396"/>
        <v>911.5</v>
      </c>
      <c r="R1811" s="3">
        <f t="shared" si="397"/>
        <v>2301</v>
      </c>
      <c r="S1811" s="57">
        <f t="shared" si="398"/>
        <v>14088.5</v>
      </c>
      <c r="T1811" s="1">
        <v>111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</row>
    <row r="1812" spans="1:168" s="2" customFormat="1" ht="15" customHeight="1" x14ac:dyDescent="0.25">
      <c r="A1812" s="167">
        <v>789</v>
      </c>
      <c r="B1812" s="109" t="s">
        <v>1920</v>
      </c>
      <c r="C1812" s="1" t="s">
        <v>34</v>
      </c>
      <c r="D1812" s="1" t="s">
        <v>1087</v>
      </c>
      <c r="E1812" s="1" t="s">
        <v>1131</v>
      </c>
      <c r="F1812" s="1" t="s">
        <v>32</v>
      </c>
      <c r="G1812" s="3">
        <v>15000</v>
      </c>
      <c r="H1812" s="58">
        <v>0</v>
      </c>
      <c r="I1812" s="3">
        <v>25</v>
      </c>
      <c r="J1812" s="3">
        <f t="shared" si="390"/>
        <v>430.5</v>
      </c>
      <c r="K1812" s="55">
        <f t="shared" si="391"/>
        <v>1065</v>
      </c>
      <c r="L1812" s="55">
        <f t="shared" si="392"/>
        <v>172.5</v>
      </c>
      <c r="M1812" s="3">
        <f t="shared" si="393"/>
        <v>456</v>
      </c>
      <c r="N1812" s="55">
        <f t="shared" si="394"/>
        <v>1063.5</v>
      </c>
      <c r="O1812" s="5">
        <v>0</v>
      </c>
      <c r="P1812" s="3">
        <f t="shared" si="395"/>
        <v>3187.5</v>
      </c>
      <c r="Q1812" s="3">
        <f t="shared" si="396"/>
        <v>911.5</v>
      </c>
      <c r="R1812" s="3">
        <f t="shared" si="397"/>
        <v>2301</v>
      </c>
      <c r="S1812" s="57">
        <f t="shared" si="398"/>
        <v>14088.5</v>
      </c>
      <c r="T1812" s="1">
        <v>111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</row>
    <row r="1813" spans="1:168" s="2" customFormat="1" ht="15" customHeight="1" x14ac:dyDescent="0.25">
      <c r="A1813" s="167">
        <v>790</v>
      </c>
      <c r="B1813" s="122" t="s">
        <v>1921</v>
      </c>
      <c r="C1813" s="1" t="s">
        <v>34</v>
      </c>
      <c r="D1813" s="1" t="s">
        <v>1087</v>
      </c>
      <c r="E1813" s="1" t="s">
        <v>1131</v>
      </c>
      <c r="F1813" s="1" t="s">
        <v>32</v>
      </c>
      <c r="G1813" s="3">
        <v>15000</v>
      </c>
      <c r="H1813" s="58">
        <v>0</v>
      </c>
      <c r="I1813" s="3">
        <v>25</v>
      </c>
      <c r="J1813" s="3">
        <f t="shared" si="390"/>
        <v>430.5</v>
      </c>
      <c r="K1813" s="55">
        <f t="shared" si="391"/>
        <v>1065</v>
      </c>
      <c r="L1813" s="55">
        <f t="shared" si="392"/>
        <v>172.5</v>
      </c>
      <c r="M1813" s="3">
        <f t="shared" si="393"/>
        <v>456</v>
      </c>
      <c r="N1813" s="55">
        <f t="shared" si="394"/>
        <v>1063.5</v>
      </c>
      <c r="O1813" s="5">
        <v>0</v>
      </c>
      <c r="P1813" s="3">
        <f t="shared" si="395"/>
        <v>3187.5</v>
      </c>
      <c r="Q1813" s="3">
        <f t="shared" si="396"/>
        <v>911.5</v>
      </c>
      <c r="R1813" s="3">
        <f t="shared" si="397"/>
        <v>2301</v>
      </c>
      <c r="S1813" s="57">
        <f t="shared" si="398"/>
        <v>14088.5</v>
      </c>
      <c r="T1813" s="1">
        <v>111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</row>
    <row r="1814" spans="1:168" s="2" customFormat="1" ht="15" customHeight="1" x14ac:dyDescent="0.25">
      <c r="A1814" s="167">
        <v>791</v>
      </c>
      <c r="B1814" s="122" t="s">
        <v>1922</v>
      </c>
      <c r="C1814" s="1" t="s">
        <v>34</v>
      </c>
      <c r="D1814" s="1" t="s">
        <v>1087</v>
      </c>
      <c r="E1814" s="1" t="s">
        <v>1131</v>
      </c>
      <c r="F1814" s="1" t="s">
        <v>32</v>
      </c>
      <c r="G1814" s="3">
        <v>15000</v>
      </c>
      <c r="H1814" s="58">
        <v>0</v>
      </c>
      <c r="I1814" s="3">
        <v>25</v>
      </c>
      <c r="J1814" s="3">
        <f t="shared" si="390"/>
        <v>430.5</v>
      </c>
      <c r="K1814" s="55">
        <f t="shared" si="391"/>
        <v>1065</v>
      </c>
      <c r="L1814" s="55">
        <f t="shared" si="392"/>
        <v>172.5</v>
      </c>
      <c r="M1814" s="3">
        <f t="shared" si="393"/>
        <v>456</v>
      </c>
      <c r="N1814" s="55">
        <f t="shared" si="394"/>
        <v>1063.5</v>
      </c>
      <c r="O1814" s="5">
        <v>0</v>
      </c>
      <c r="P1814" s="3">
        <f t="shared" si="395"/>
        <v>3187.5</v>
      </c>
      <c r="Q1814" s="3">
        <f t="shared" si="396"/>
        <v>911.5</v>
      </c>
      <c r="R1814" s="3">
        <f t="shared" si="397"/>
        <v>2301</v>
      </c>
      <c r="S1814" s="57">
        <f t="shared" si="398"/>
        <v>14088.5</v>
      </c>
      <c r="T1814" s="1">
        <v>111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</row>
    <row r="1815" spans="1:168" s="2" customFormat="1" ht="15" customHeight="1" x14ac:dyDescent="0.25">
      <c r="A1815" s="167">
        <v>792</v>
      </c>
      <c r="B1815" s="122" t="s">
        <v>1923</v>
      </c>
      <c r="C1815" s="1" t="s">
        <v>34</v>
      </c>
      <c r="D1815" s="1" t="s">
        <v>1087</v>
      </c>
      <c r="E1815" s="1" t="s">
        <v>1131</v>
      </c>
      <c r="F1815" s="1" t="s">
        <v>32</v>
      </c>
      <c r="G1815" s="3">
        <v>15000</v>
      </c>
      <c r="H1815" s="58">
        <v>0</v>
      </c>
      <c r="I1815" s="3">
        <v>25</v>
      </c>
      <c r="J1815" s="3">
        <f t="shared" ref="J1815:J1878" si="399">+G1815*2.87%</f>
        <v>430.5</v>
      </c>
      <c r="K1815" s="55">
        <f t="shared" ref="K1815:K1878" si="400">+G1815*7.1%</f>
        <v>1065</v>
      </c>
      <c r="L1815" s="55">
        <f t="shared" ref="L1815:L1878" si="401">+G1815*1.15%</f>
        <v>172.5</v>
      </c>
      <c r="M1815" s="3">
        <f t="shared" ref="M1815:M1878" si="402">+G1815*3.04%</f>
        <v>456</v>
      </c>
      <c r="N1815" s="55">
        <f t="shared" ref="N1815:N1878" si="403">+G1815*7.09%</f>
        <v>1063.5</v>
      </c>
      <c r="O1815" s="5">
        <v>0</v>
      </c>
      <c r="P1815" s="3">
        <f t="shared" ref="P1815:P1878" si="404">SUM(J1815:N1815)</f>
        <v>3187.5</v>
      </c>
      <c r="Q1815" s="3">
        <f t="shared" ref="Q1815:Q1878" si="405">H1815+I1815+J1815+M1815+O1815</f>
        <v>911.5</v>
      </c>
      <c r="R1815" s="3">
        <f t="shared" ref="R1815:R1878" si="406">+K1815+L1815+N1815</f>
        <v>2301</v>
      </c>
      <c r="S1815" s="57">
        <f t="shared" ref="S1815:S1878" si="407">+G1815-Q1815</f>
        <v>14088.5</v>
      </c>
      <c r="T1815" s="1">
        <v>111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</row>
    <row r="1816" spans="1:168" s="2" customFormat="1" ht="15" customHeight="1" x14ac:dyDescent="0.25">
      <c r="A1816" s="167">
        <v>793</v>
      </c>
      <c r="B1816" s="2" t="s">
        <v>1924</v>
      </c>
      <c r="C1816" s="1" t="s">
        <v>34</v>
      </c>
      <c r="D1816" s="1" t="s">
        <v>1087</v>
      </c>
      <c r="E1816" s="1" t="s">
        <v>1131</v>
      </c>
      <c r="F1816" s="1" t="s">
        <v>32</v>
      </c>
      <c r="G1816" s="3">
        <v>15000</v>
      </c>
      <c r="H1816" s="58">
        <v>0</v>
      </c>
      <c r="I1816" s="3">
        <v>25</v>
      </c>
      <c r="J1816" s="3">
        <f t="shared" si="399"/>
        <v>430.5</v>
      </c>
      <c r="K1816" s="55">
        <f t="shared" si="400"/>
        <v>1065</v>
      </c>
      <c r="L1816" s="55">
        <f t="shared" si="401"/>
        <v>172.5</v>
      </c>
      <c r="M1816" s="3">
        <f t="shared" si="402"/>
        <v>456</v>
      </c>
      <c r="N1816" s="55">
        <f t="shared" si="403"/>
        <v>1063.5</v>
      </c>
      <c r="O1816" s="5">
        <v>0</v>
      </c>
      <c r="P1816" s="3">
        <f t="shared" si="404"/>
        <v>3187.5</v>
      </c>
      <c r="Q1816" s="3">
        <f t="shared" si="405"/>
        <v>911.5</v>
      </c>
      <c r="R1816" s="3">
        <f t="shared" si="406"/>
        <v>2301</v>
      </c>
      <c r="S1816" s="57">
        <f t="shared" si="407"/>
        <v>14088.5</v>
      </c>
      <c r="T1816" s="1">
        <v>111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</row>
    <row r="1817" spans="1:168" s="2" customFormat="1" ht="15" customHeight="1" x14ac:dyDescent="0.25">
      <c r="A1817" s="167">
        <v>794</v>
      </c>
      <c r="B1817" s="2" t="s">
        <v>1925</v>
      </c>
      <c r="C1817" s="1" t="s">
        <v>34</v>
      </c>
      <c r="D1817" s="1" t="s">
        <v>1087</v>
      </c>
      <c r="E1817" s="1" t="s">
        <v>1131</v>
      </c>
      <c r="F1817" s="1" t="s">
        <v>32</v>
      </c>
      <c r="G1817" s="3">
        <v>15000</v>
      </c>
      <c r="H1817" s="58">
        <v>0</v>
      </c>
      <c r="I1817" s="3">
        <v>25</v>
      </c>
      <c r="J1817" s="3">
        <f t="shared" si="399"/>
        <v>430.5</v>
      </c>
      <c r="K1817" s="55">
        <f t="shared" si="400"/>
        <v>1065</v>
      </c>
      <c r="L1817" s="55">
        <f t="shared" si="401"/>
        <v>172.5</v>
      </c>
      <c r="M1817" s="3">
        <f t="shared" si="402"/>
        <v>456</v>
      </c>
      <c r="N1817" s="55">
        <f t="shared" si="403"/>
        <v>1063.5</v>
      </c>
      <c r="O1817" s="5">
        <v>0</v>
      </c>
      <c r="P1817" s="3">
        <f t="shared" si="404"/>
        <v>3187.5</v>
      </c>
      <c r="Q1817" s="3">
        <f t="shared" si="405"/>
        <v>911.5</v>
      </c>
      <c r="R1817" s="3">
        <f t="shared" si="406"/>
        <v>2301</v>
      </c>
      <c r="S1817" s="57">
        <f t="shared" si="407"/>
        <v>14088.5</v>
      </c>
      <c r="T1817" s="1">
        <v>111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</row>
    <row r="1818" spans="1:168" s="2" customFormat="1" ht="15" customHeight="1" x14ac:dyDescent="0.25">
      <c r="A1818" s="167">
        <v>795</v>
      </c>
      <c r="B1818" s="122" t="s">
        <v>1926</v>
      </c>
      <c r="C1818" s="1" t="s">
        <v>34</v>
      </c>
      <c r="D1818" s="1" t="s">
        <v>1087</v>
      </c>
      <c r="E1818" s="1" t="s">
        <v>1131</v>
      </c>
      <c r="F1818" s="1" t="s">
        <v>32</v>
      </c>
      <c r="G1818" s="3">
        <v>15000</v>
      </c>
      <c r="H1818" s="58">
        <v>0</v>
      </c>
      <c r="I1818" s="3">
        <v>25</v>
      </c>
      <c r="J1818" s="3">
        <f t="shared" si="399"/>
        <v>430.5</v>
      </c>
      <c r="K1818" s="55">
        <f t="shared" si="400"/>
        <v>1065</v>
      </c>
      <c r="L1818" s="55">
        <f t="shared" si="401"/>
        <v>172.5</v>
      </c>
      <c r="M1818" s="3">
        <f t="shared" si="402"/>
        <v>456</v>
      </c>
      <c r="N1818" s="55">
        <f t="shared" si="403"/>
        <v>1063.5</v>
      </c>
      <c r="O1818" s="5">
        <v>0</v>
      </c>
      <c r="P1818" s="3">
        <f t="shared" si="404"/>
        <v>3187.5</v>
      </c>
      <c r="Q1818" s="3">
        <f t="shared" si="405"/>
        <v>911.5</v>
      </c>
      <c r="R1818" s="3">
        <f t="shared" si="406"/>
        <v>2301</v>
      </c>
      <c r="S1818" s="57">
        <f t="shared" si="407"/>
        <v>14088.5</v>
      </c>
      <c r="T1818" s="1">
        <v>111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</row>
    <row r="1819" spans="1:168" s="2" customFormat="1" ht="15" customHeight="1" x14ac:dyDescent="0.25">
      <c r="A1819" s="167">
        <v>796</v>
      </c>
      <c r="B1819" s="2" t="s">
        <v>1927</v>
      </c>
      <c r="C1819" s="1" t="s">
        <v>34</v>
      </c>
      <c r="D1819" s="1" t="s">
        <v>1087</v>
      </c>
      <c r="E1819" s="1" t="s">
        <v>1131</v>
      </c>
      <c r="F1819" s="1" t="s">
        <v>32</v>
      </c>
      <c r="G1819" s="3">
        <v>15000</v>
      </c>
      <c r="H1819" s="58">
        <v>0</v>
      </c>
      <c r="I1819" s="3">
        <v>25</v>
      </c>
      <c r="J1819" s="3">
        <f t="shared" si="399"/>
        <v>430.5</v>
      </c>
      <c r="K1819" s="55">
        <f t="shared" si="400"/>
        <v>1065</v>
      </c>
      <c r="L1819" s="55">
        <f t="shared" si="401"/>
        <v>172.5</v>
      </c>
      <c r="M1819" s="3">
        <f t="shared" si="402"/>
        <v>456</v>
      </c>
      <c r="N1819" s="55">
        <f t="shared" si="403"/>
        <v>1063.5</v>
      </c>
      <c r="O1819" s="5">
        <v>0</v>
      </c>
      <c r="P1819" s="3">
        <f t="shared" si="404"/>
        <v>3187.5</v>
      </c>
      <c r="Q1819" s="3">
        <f t="shared" si="405"/>
        <v>911.5</v>
      </c>
      <c r="R1819" s="3">
        <f t="shared" si="406"/>
        <v>2301</v>
      </c>
      <c r="S1819" s="57">
        <f t="shared" si="407"/>
        <v>14088.5</v>
      </c>
      <c r="T1819" s="1">
        <v>111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</row>
    <row r="1820" spans="1:168" s="2" customFormat="1" ht="15" customHeight="1" x14ac:dyDescent="0.25">
      <c r="A1820" s="167">
        <v>797</v>
      </c>
      <c r="B1820" s="2" t="s">
        <v>1928</v>
      </c>
      <c r="C1820" s="1" t="s">
        <v>34</v>
      </c>
      <c r="D1820" s="1" t="s">
        <v>1087</v>
      </c>
      <c r="E1820" s="1" t="s">
        <v>1131</v>
      </c>
      <c r="F1820" s="1" t="s">
        <v>32</v>
      </c>
      <c r="G1820" s="3">
        <v>15000</v>
      </c>
      <c r="H1820" s="58">
        <v>0</v>
      </c>
      <c r="I1820" s="3">
        <v>25</v>
      </c>
      <c r="J1820" s="3">
        <f t="shared" si="399"/>
        <v>430.5</v>
      </c>
      <c r="K1820" s="55">
        <f t="shared" si="400"/>
        <v>1065</v>
      </c>
      <c r="L1820" s="55">
        <f t="shared" si="401"/>
        <v>172.5</v>
      </c>
      <c r="M1820" s="3">
        <f t="shared" si="402"/>
        <v>456</v>
      </c>
      <c r="N1820" s="55">
        <f t="shared" si="403"/>
        <v>1063.5</v>
      </c>
      <c r="O1820" s="5">
        <v>0</v>
      </c>
      <c r="P1820" s="3">
        <f t="shared" si="404"/>
        <v>3187.5</v>
      </c>
      <c r="Q1820" s="3">
        <f t="shared" si="405"/>
        <v>911.5</v>
      </c>
      <c r="R1820" s="3">
        <f t="shared" si="406"/>
        <v>2301</v>
      </c>
      <c r="S1820" s="57">
        <f t="shared" si="407"/>
        <v>14088.5</v>
      </c>
      <c r="T1820" s="1">
        <v>111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</row>
    <row r="1821" spans="1:168" s="2" customFormat="1" ht="15" customHeight="1" x14ac:dyDescent="0.25">
      <c r="A1821" s="167">
        <v>798</v>
      </c>
      <c r="B1821" s="2" t="s">
        <v>1929</v>
      </c>
      <c r="C1821" s="1" t="s">
        <v>34</v>
      </c>
      <c r="D1821" s="1" t="s">
        <v>1087</v>
      </c>
      <c r="E1821" s="1" t="s">
        <v>1131</v>
      </c>
      <c r="F1821" s="1" t="s">
        <v>32</v>
      </c>
      <c r="G1821" s="3">
        <v>15000</v>
      </c>
      <c r="H1821" s="58">
        <v>0</v>
      </c>
      <c r="I1821" s="3">
        <v>25</v>
      </c>
      <c r="J1821" s="3">
        <f t="shared" si="399"/>
        <v>430.5</v>
      </c>
      <c r="K1821" s="55">
        <f t="shared" si="400"/>
        <v>1065</v>
      </c>
      <c r="L1821" s="55">
        <f t="shared" si="401"/>
        <v>172.5</v>
      </c>
      <c r="M1821" s="3">
        <f t="shared" si="402"/>
        <v>456</v>
      </c>
      <c r="N1821" s="55">
        <f t="shared" si="403"/>
        <v>1063.5</v>
      </c>
      <c r="O1821" s="5">
        <v>2700.24</v>
      </c>
      <c r="P1821" s="3">
        <f t="shared" si="404"/>
        <v>3187.5</v>
      </c>
      <c r="Q1821" s="3">
        <f t="shared" si="405"/>
        <v>3611.74</v>
      </c>
      <c r="R1821" s="3">
        <f t="shared" si="406"/>
        <v>2301</v>
      </c>
      <c r="S1821" s="57">
        <f t="shared" si="407"/>
        <v>11388.26</v>
      </c>
      <c r="T1821" s="1">
        <v>111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</row>
    <row r="1822" spans="1:168" s="2" customFormat="1" ht="15" customHeight="1" x14ac:dyDescent="0.25">
      <c r="A1822" s="167">
        <v>799</v>
      </c>
      <c r="B1822" s="2" t="s">
        <v>1930</v>
      </c>
      <c r="C1822" s="1" t="s">
        <v>34</v>
      </c>
      <c r="D1822" s="1" t="s">
        <v>1087</v>
      </c>
      <c r="E1822" s="1" t="s">
        <v>1131</v>
      </c>
      <c r="F1822" s="1" t="s">
        <v>32</v>
      </c>
      <c r="G1822" s="3">
        <v>15000</v>
      </c>
      <c r="H1822" s="58">
        <v>0</v>
      </c>
      <c r="I1822" s="3">
        <v>25</v>
      </c>
      <c r="J1822" s="3">
        <f t="shared" si="399"/>
        <v>430.5</v>
      </c>
      <c r="K1822" s="55">
        <f t="shared" si="400"/>
        <v>1065</v>
      </c>
      <c r="L1822" s="55">
        <f t="shared" si="401"/>
        <v>172.5</v>
      </c>
      <c r="M1822" s="3">
        <f t="shared" si="402"/>
        <v>456</v>
      </c>
      <c r="N1822" s="55">
        <f t="shared" si="403"/>
        <v>1063.5</v>
      </c>
      <c r="O1822" s="5">
        <v>0</v>
      </c>
      <c r="P1822" s="3">
        <f t="shared" si="404"/>
        <v>3187.5</v>
      </c>
      <c r="Q1822" s="3">
        <f t="shared" si="405"/>
        <v>911.5</v>
      </c>
      <c r="R1822" s="3">
        <f t="shared" si="406"/>
        <v>2301</v>
      </c>
      <c r="S1822" s="57">
        <f t="shared" si="407"/>
        <v>14088.5</v>
      </c>
      <c r="T1822" s="1">
        <v>111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</row>
    <row r="1823" spans="1:168" s="2" customFormat="1" ht="15" customHeight="1" x14ac:dyDescent="0.25">
      <c r="A1823" s="167">
        <v>800</v>
      </c>
      <c r="B1823" s="2" t="s">
        <v>1931</v>
      </c>
      <c r="C1823" s="1" t="s">
        <v>34</v>
      </c>
      <c r="D1823" s="1" t="s">
        <v>1087</v>
      </c>
      <c r="E1823" s="1" t="s">
        <v>1131</v>
      </c>
      <c r="F1823" s="1" t="s">
        <v>32</v>
      </c>
      <c r="G1823" s="3">
        <v>15000</v>
      </c>
      <c r="H1823" s="58">
        <v>0</v>
      </c>
      <c r="I1823" s="3">
        <v>25</v>
      </c>
      <c r="J1823" s="3">
        <f t="shared" si="399"/>
        <v>430.5</v>
      </c>
      <c r="K1823" s="55">
        <f t="shared" si="400"/>
        <v>1065</v>
      </c>
      <c r="L1823" s="55">
        <f t="shared" si="401"/>
        <v>172.5</v>
      </c>
      <c r="M1823" s="3">
        <f t="shared" si="402"/>
        <v>456</v>
      </c>
      <c r="N1823" s="55">
        <f t="shared" si="403"/>
        <v>1063.5</v>
      </c>
      <c r="O1823" s="5">
        <v>0</v>
      </c>
      <c r="P1823" s="3">
        <f t="shared" si="404"/>
        <v>3187.5</v>
      </c>
      <c r="Q1823" s="3">
        <f t="shared" si="405"/>
        <v>911.5</v>
      </c>
      <c r="R1823" s="3">
        <f t="shared" si="406"/>
        <v>2301</v>
      </c>
      <c r="S1823" s="57">
        <f t="shared" si="407"/>
        <v>14088.5</v>
      </c>
      <c r="T1823" s="1">
        <v>111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</row>
    <row r="1824" spans="1:168" s="2" customFormat="1" ht="15" customHeight="1" x14ac:dyDescent="0.25">
      <c r="A1824" s="167">
        <v>801</v>
      </c>
      <c r="B1824" s="2" t="s">
        <v>1932</v>
      </c>
      <c r="C1824" s="1" t="s">
        <v>34</v>
      </c>
      <c r="D1824" s="1" t="s">
        <v>1087</v>
      </c>
      <c r="E1824" s="1" t="s">
        <v>1131</v>
      </c>
      <c r="F1824" s="1" t="s">
        <v>32</v>
      </c>
      <c r="G1824" s="3">
        <v>15000</v>
      </c>
      <c r="H1824" s="58">
        <v>0</v>
      </c>
      <c r="I1824" s="3">
        <v>25</v>
      </c>
      <c r="J1824" s="3">
        <f t="shared" si="399"/>
        <v>430.5</v>
      </c>
      <c r="K1824" s="55">
        <f t="shared" si="400"/>
        <v>1065</v>
      </c>
      <c r="L1824" s="55">
        <f t="shared" si="401"/>
        <v>172.5</v>
      </c>
      <c r="M1824" s="3">
        <f t="shared" si="402"/>
        <v>456</v>
      </c>
      <c r="N1824" s="55">
        <f t="shared" si="403"/>
        <v>1063.5</v>
      </c>
      <c r="O1824" s="5">
        <v>0</v>
      </c>
      <c r="P1824" s="3">
        <f t="shared" si="404"/>
        <v>3187.5</v>
      </c>
      <c r="Q1824" s="3">
        <f t="shared" si="405"/>
        <v>911.5</v>
      </c>
      <c r="R1824" s="3">
        <f t="shared" si="406"/>
        <v>2301</v>
      </c>
      <c r="S1824" s="57">
        <f t="shared" si="407"/>
        <v>14088.5</v>
      </c>
      <c r="T1824" s="1">
        <v>111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</row>
    <row r="1825" spans="1:168" s="2" customFormat="1" ht="15" customHeight="1" x14ac:dyDescent="0.25">
      <c r="A1825" s="167">
        <v>802</v>
      </c>
      <c r="B1825" s="122" t="s">
        <v>1933</v>
      </c>
      <c r="C1825" s="1" t="s">
        <v>34</v>
      </c>
      <c r="D1825" s="1" t="s">
        <v>1087</v>
      </c>
      <c r="E1825" s="1" t="s">
        <v>1131</v>
      </c>
      <c r="F1825" s="1" t="s">
        <v>32</v>
      </c>
      <c r="G1825" s="3">
        <v>15000</v>
      </c>
      <c r="H1825" s="58">
        <v>0</v>
      </c>
      <c r="I1825" s="3">
        <v>25</v>
      </c>
      <c r="J1825" s="3">
        <f t="shared" si="399"/>
        <v>430.5</v>
      </c>
      <c r="K1825" s="55">
        <f t="shared" si="400"/>
        <v>1065</v>
      </c>
      <c r="L1825" s="55">
        <f t="shared" si="401"/>
        <v>172.5</v>
      </c>
      <c r="M1825" s="3">
        <f t="shared" si="402"/>
        <v>456</v>
      </c>
      <c r="N1825" s="55">
        <f t="shared" si="403"/>
        <v>1063.5</v>
      </c>
      <c r="O1825" s="5">
        <v>0</v>
      </c>
      <c r="P1825" s="3">
        <f t="shared" si="404"/>
        <v>3187.5</v>
      </c>
      <c r="Q1825" s="3">
        <f t="shared" si="405"/>
        <v>911.5</v>
      </c>
      <c r="R1825" s="3">
        <f t="shared" si="406"/>
        <v>2301</v>
      </c>
      <c r="S1825" s="57">
        <f t="shared" si="407"/>
        <v>14088.5</v>
      </c>
      <c r="T1825" s="1">
        <v>111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</row>
    <row r="1826" spans="1:168" s="2" customFormat="1" ht="15" customHeight="1" x14ac:dyDescent="0.25">
      <c r="A1826" s="167">
        <v>803</v>
      </c>
      <c r="B1826" s="2" t="s">
        <v>1934</v>
      </c>
      <c r="C1826" s="1" t="s">
        <v>34</v>
      </c>
      <c r="D1826" s="1" t="s">
        <v>1087</v>
      </c>
      <c r="E1826" s="1" t="s">
        <v>1131</v>
      </c>
      <c r="F1826" s="1" t="s">
        <v>32</v>
      </c>
      <c r="G1826" s="3">
        <v>15000</v>
      </c>
      <c r="H1826" s="58">
        <v>0</v>
      </c>
      <c r="I1826" s="3">
        <v>25</v>
      </c>
      <c r="J1826" s="3">
        <f t="shared" si="399"/>
        <v>430.5</v>
      </c>
      <c r="K1826" s="55">
        <f t="shared" si="400"/>
        <v>1065</v>
      </c>
      <c r="L1826" s="55">
        <f t="shared" si="401"/>
        <v>172.5</v>
      </c>
      <c r="M1826" s="3">
        <f t="shared" si="402"/>
        <v>456</v>
      </c>
      <c r="N1826" s="55">
        <f t="shared" si="403"/>
        <v>1063.5</v>
      </c>
      <c r="O1826" s="5">
        <v>1350.12</v>
      </c>
      <c r="P1826" s="3">
        <f t="shared" si="404"/>
        <v>3187.5</v>
      </c>
      <c r="Q1826" s="3">
        <f t="shared" si="405"/>
        <v>2261.62</v>
      </c>
      <c r="R1826" s="3">
        <f t="shared" si="406"/>
        <v>2301</v>
      </c>
      <c r="S1826" s="57">
        <f t="shared" si="407"/>
        <v>12738.380000000001</v>
      </c>
      <c r="T1826" s="1">
        <v>111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</row>
    <row r="1827" spans="1:168" s="2" customFormat="1" ht="15" customHeight="1" x14ac:dyDescent="0.25">
      <c r="A1827" s="167">
        <v>804</v>
      </c>
      <c r="B1827" s="2" t="s">
        <v>1935</v>
      </c>
      <c r="C1827" s="1" t="s">
        <v>34</v>
      </c>
      <c r="D1827" s="1" t="s">
        <v>1087</v>
      </c>
      <c r="E1827" s="1" t="s">
        <v>1131</v>
      </c>
      <c r="F1827" s="1" t="s">
        <v>32</v>
      </c>
      <c r="G1827" s="3">
        <v>15000</v>
      </c>
      <c r="H1827" s="58">
        <v>0</v>
      </c>
      <c r="I1827" s="3">
        <v>25</v>
      </c>
      <c r="J1827" s="3">
        <f t="shared" si="399"/>
        <v>430.5</v>
      </c>
      <c r="K1827" s="55">
        <f t="shared" si="400"/>
        <v>1065</v>
      </c>
      <c r="L1827" s="55">
        <f t="shared" si="401"/>
        <v>172.5</v>
      </c>
      <c r="M1827" s="3">
        <f t="shared" si="402"/>
        <v>456</v>
      </c>
      <c r="N1827" s="55">
        <f t="shared" si="403"/>
        <v>1063.5</v>
      </c>
      <c r="O1827" s="5">
        <v>0</v>
      </c>
      <c r="P1827" s="3">
        <f t="shared" si="404"/>
        <v>3187.5</v>
      </c>
      <c r="Q1827" s="3">
        <f t="shared" si="405"/>
        <v>911.5</v>
      </c>
      <c r="R1827" s="3">
        <f t="shared" si="406"/>
        <v>2301</v>
      </c>
      <c r="S1827" s="57">
        <f t="shared" si="407"/>
        <v>14088.5</v>
      </c>
      <c r="T1827" s="1">
        <v>111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</row>
    <row r="1828" spans="1:168" s="2" customFormat="1" ht="15" customHeight="1" x14ac:dyDescent="0.25">
      <c r="A1828" s="167">
        <v>805</v>
      </c>
      <c r="B1828" s="2" t="s">
        <v>1936</v>
      </c>
      <c r="C1828" s="1" t="s">
        <v>34</v>
      </c>
      <c r="D1828" s="1" t="s">
        <v>1087</v>
      </c>
      <c r="E1828" s="1" t="s">
        <v>1131</v>
      </c>
      <c r="F1828" s="1" t="s">
        <v>32</v>
      </c>
      <c r="G1828" s="3">
        <v>15000</v>
      </c>
      <c r="H1828" s="58">
        <v>0</v>
      </c>
      <c r="I1828" s="3">
        <v>25</v>
      </c>
      <c r="J1828" s="3">
        <f t="shared" si="399"/>
        <v>430.5</v>
      </c>
      <c r="K1828" s="55">
        <f t="shared" si="400"/>
        <v>1065</v>
      </c>
      <c r="L1828" s="55">
        <f t="shared" si="401"/>
        <v>172.5</v>
      </c>
      <c r="M1828" s="3">
        <f t="shared" si="402"/>
        <v>456</v>
      </c>
      <c r="N1828" s="55">
        <f t="shared" si="403"/>
        <v>1063.5</v>
      </c>
      <c r="O1828" s="5">
        <v>0</v>
      </c>
      <c r="P1828" s="3">
        <f t="shared" si="404"/>
        <v>3187.5</v>
      </c>
      <c r="Q1828" s="3">
        <f t="shared" si="405"/>
        <v>911.5</v>
      </c>
      <c r="R1828" s="3">
        <f t="shared" si="406"/>
        <v>2301</v>
      </c>
      <c r="S1828" s="57">
        <f t="shared" si="407"/>
        <v>14088.5</v>
      </c>
      <c r="T1828" s="1">
        <v>111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</row>
    <row r="1829" spans="1:168" s="2" customFormat="1" ht="15" customHeight="1" x14ac:dyDescent="0.25">
      <c r="A1829" s="167">
        <v>806</v>
      </c>
      <c r="B1829" s="122" t="s">
        <v>1937</v>
      </c>
      <c r="C1829" s="1" t="s">
        <v>34</v>
      </c>
      <c r="D1829" s="1" t="s">
        <v>1087</v>
      </c>
      <c r="E1829" s="1" t="s">
        <v>1131</v>
      </c>
      <c r="F1829" s="1" t="s">
        <v>32</v>
      </c>
      <c r="G1829" s="3">
        <v>15000</v>
      </c>
      <c r="H1829" s="58">
        <v>0</v>
      </c>
      <c r="I1829" s="3">
        <v>25</v>
      </c>
      <c r="J1829" s="3">
        <f t="shared" si="399"/>
        <v>430.5</v>
      </c>
      <c r="K1829" s="55">
        <f t="shared" si="400"/>
        <v>1065</v>
      </c>
      <c r="L1829" s="55">
        <f t="shared" si="401"/>
        <v>172.5</v>
      </c>
      <c r="M1829" s="3">
        <f t="shared" si="402"/>
        <v>456</v>
      </c>
      <c r="N1829" s="55">
        <f t="shared" si="403"/>
        <v>1063.5</v>
      </c>
      <c r="O1829" s="5">
        <v>0</v>
      </c>
      <c r="P1829" s="3">
        <f t="shared" si="404"/>
        <v>3187.5</v>
      </c>
      <c r="Q1829" s="3">
        <f t="shared" si="405"/>
        <v>911.5</v>
      </c>
      <c r="R1829" s="3">
        <f t="shared" si="406"/>
        <v>2301</v>
      </c>
      <c r="S1829" s="57">
        <f t="shared" si="407"/>
        <v>14088.5</v>
      </c>
      <c r="T1829" s="1">
        <v>111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</row>
    <row r="1830" spans="1:168" s="2" customFormat="1" ht="15" customHeight="1" x14ac:dyDescent="0.25">
      <c r="A1830" s="167">
        <v>807</v>
      </c>
      <c r="B1830" s="2" t="s">
        <v>1938</v>
      </c>
      <c r="C1830" s="1" t="s">
        <v>34</v>
      </c>
      <c r="D1830" s="1" t="s">
        <v>1087</v>
      </c>
      <c r="E1830" s="1" t="s">
        <v>1131</v>
      </c>
      <c r="F1830" s="1" t="s">
        <v>32</v>
      </c>
      <c r="G1830" s="3">
        <v>15000</v>
      </c>
      <c r="H1830" s="58">
        <v>0</v>
      </c>
      <c r="I1830" s="3">
        <v>25</v>
      </c>
      <c r="J1830" s="3">
        <f t="shared" si="399"/>
        <v>430.5</v>
      </c>
      <c r="K1830" s="55">
        <f t="shared" si="400"/>
        <v>1065</v>
      </c>
      <c r="L1830" s="55">
        <f t="shared" si="401"/>
        <v>172.5</v>
      </c>
      <c r="M1830" s="3">
        <f t="shared" si="402"/>
        <v>456</v>
      </c>
      <c r="N1830" s="55">
        <f t="shared" si="403"/>
        <v>1063.5</v>
      </c>
      <c r="O1830" s="5">
        <v>0</v>
      </c>
      <c r="P1830" s="3">
        <f t="shared" si="404"/>
        <v>3187.5</v>
      </c>
      <c r="Q1830" s="3">
        <f t="shared" si="405"/>
        <v>911.5</v>
      </c>
      <c r="R1830" s="3">
        <f t="shared" si="406"/>
        <v>2301</v>
      </c>
      <c r="S1830" s="57">
        <f t="shared" si="407"/>
        <v>14088.5</v>
      </c>
      <c r="T1830" s="1">
        <v>111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</row>
    <row r="1831" spans="1:168" s="2" customFormat="1" ht="15" customHeight="1" x14ac:dyDescent="0.25">
      <c r="A1831" s="167">
        <v>808</v>
      </c>
      <c r="B1831" s="2" t="s">
        <v>1939</v>
      </c>
      <c r="C1831" s="1" t="s">
        <v>34</v>
      </c>
      <c r="D1831" s="1" t="s">
        <v>1087</v>
      </c>
      <c r="E1831" s="1" t="s">
        <v>1131</v>
      </c>
      <c r="F1831" s="1" t="s">
        <v>32</v>
      </c>
      <c r="G1831" s="3">
        <v>15000</v>
      </c>
      <c r="H1831" s="58">
        <v>0</v>
      </c>
      <c r="I1831" s="3">
        <v>25</v>
      </c>
      <c r="J1831" s="3">
        <f t="shared" si="399"/>
        <v>430.5</v>
      </c>
      <c r="K1831" s="55">
        <f t="shared" si="400"/>
        <v>1065</v>
      </c>
      <c r="L1831" s="55">
        <f t="shared" si="401"/>
        <v>172.5</v>
      </c>
      <c r="M1831" s="3">
        <f t="shared" si="402"/>
        <v>456</v>
      </c>
      <c r="N1831" s="55">
        <f t="shared" si="403"/>
        <v>1063.5</v>
      </c>
      <c r="O1831" s="5">
        <v>0</v>
      </c>
      <c r="P1831" s="3">
        <f t="shared" si="404"/>
        <v>3187.5</v>
      </c>
      <c r="Q1831" s="3">
        <f t="shared" si="405"/>
        <v>911.5</v>
      </c>
      <c r="R1831" s="3">
        <f t="shared" si="406"/>
        <v>2301</v>
      </c>
      <c r="S1831" s="57">
        <f t="shared" si="407"/>
        <v>14088.5</v>
      </c>
      <c r="T1831" s="1">
        <v>111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</row>
    <row r="1832" spans="1:168" s="2" customFormat="1" ht="15" customHeight="1" x14ac:dyDescent="0.25">
      <c r="A1832" s="167">
        <v>809</v>
      </c>
      <c r="B1832" s="2" t="s">
        <v>1940</v>
      </c>
      <c r="C1832" s="1" t="s">
        <v>34</v>
      </c>
      <c r="D1832" s="1" t="s">
        <v>1087</v>
      </c>
      <c r="E1832" s="1" t="s">
        <v>1131</v>
      </c>
      <c r="F1832" s="1" t="s">
        <v>32</v>
      </c>
      <c r="G1832" s="3">
        <v>15000</v>
      </c>
      <c r="H1832" s="58">
        <v>0</v>
      </c>
      <c r="I1832" s="3">
        <v>25</v>
      </c>
      <c r="J1832" s="3">
        <f t="shared" si="399"/>
        <v>430.5</v>
      </c>
      <c r="K1832" s="55">
        <f t="shared" si="400"/>
        <v>1065</v>
      </c>
      <c r="L1832" s="55">
        <f t="shared" si="401"/>
        <v>172.5</v>
      </c>
      <c r="M1832" s="3">
        <f t="shared" si="402"/>
        <v>456</v>
      </c>
      <c r="N1832" s="55">
        <f t="shared" si="403"/>
        <v>1063.5</v>
      </c>
      <c r="O1832" s="5">
        <v>0</v>
      </c>
      <c r="P1832" s="3">
        <f t="shared" si="404"/>
        <v>3187.5</v>
      </c>
      <c r="Q1832" s="3">
        <f t="shared" si="405"/>
        <v>911.5</v>
      </c>
      <c r="R1832" s="3">
        <f t="shared" si="406"/>
        <v>2301</v>
      </c>
      <c r="S1832" s="57">
        <f t="shared" si="407"/>
        <v>14088.5</v>
      </c>
      <c r="T1832" s="1">
        <v>111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</row>
    <row r="1833" spans="1:168" s="2" customFormat="1" ht="15" customHeight="1" x14ac:dyDescent="0.25">
      <c r="A1833" s="167">
        <v>810</v>
      </c>
      <c r="B1833" s="2" t="s">
        <v>1941</v>
      </c>
      <c r="C1833" s="1" t="s">
        <v>34</v>
      </c>
      <c r="D1833" s="1" t="s">
        <v>1087</v>
      </c>
      <c r="E1833" s="1" t="s">
        <v>1131</v>
      </c>
      <c r="F1833" s="1" t="s">
        <v>32</v>
      </c>
      <c r="G1833" s="3">
        <v>15000</v>
      </c>
      <c r="H1833" s="58">
        <v>0</v>
      </c>
      <c r="I1833" s="3">
        <v>25</v>
      </c>
      <c r="J1833" s="3">
        <f t="shared" si="399"/>
        <v>430.5</v>
      </c>
      <c r="K1833" s="55">
        <f t="shared" si="400"/>
        <v>1065</v>
      </c>
      <c r="L1833" s="55">
        <f t="shared" si="401"/>
        <v>172.5</v>
      </c>
      <c r="M1833" s="3">
        <f t="shared" si="402"/>
        <v>456</v>
      </c>
      <c r="N1833" s="55">
        <f t="shared" si="403"/>
        <v>1063.5</v>
      </c>
      <c r="O1833" s="5">
        <v>0</v>
      </c>
      <c r="P1833" s="3">
        <f t="shared" si="404"/>
        <v>3187.5</v>
      </c>
      <c r="Q1833" s="3">
        <f t="shared" si="405"/>
        <v>911.5</v>
      </c>
      <c r="R1833" s="3">
        <f t="shared" si="406"/>
        <v>2301</v>
      </c>
      <c r="S1833" s="57">
        <f t="shared" si="407"/>
        <v>14088.5</v>
      </c>
      <c r="T1833" s="1">
        <v>111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</row>
    <row r="1834" spans="1:168" s="2" customFormat="1" ht="15" customHeight="1" x14ac:dyDescent="0.25">
      <c r="A1834" s="167">
        <v>811</v>
      </c>
      <c r="B1834" s="122" t="s">
        <v>1942</v>
      </c>
      <c r="C1834" s="1" t="s">
        <v>34</v>
      </c>
      <c r="D1834" s="1" t="s">
        <v>1087</v>
      </c>
      <c r="E1834" s="1" t="s">
        <v>1131</v>
      </c>
      <c r="F1834" s="1" t="s">
        <v>32</v>
      </c>
      <c r="G1834" s="3">
        <v>15000</v>
      </c>
      <c r="H1834" s="58">
        <v>0</v>
      </c>
      <c r="I1834" s="3">
        <v>25</v>
      </c>
      <c r="J1834" s="3">
        <f t="shared" si="399"/>
        <v>430.5</v>
      </c>
      <c r="K1834" s="55">
        <f t="shared" si="400"/>
        <v>1065</v>
      </c>
      <c r="L1834" s="55">
        <f t="shared" si="401"/>
        <v>172.5</v>
      </c>
      <c r="M1834" s="3">
        <f t="shared" si="402"/>
        <v>456</v>
      </c>
      <c r="N1834" s="55">
        <f t="shared" si="403"/>
        <v>1063.5</v>
      </c>
      <c r="O1834" s="5">
        <v>0</v>
      </c>
      <c r="P1834" s="3">
        <f t="shared" si="404"/>
        <v>3187.5</v>
      </c>
      <c r="Q1834" s="3">
        <f t="shared" si="405"/>
        <v>911.5</v>
      </c>
      <c r="R1834" s="3">
        <f t="shared" si="406"/>
        <v>2301</v>
      </c>
      <c r="S1834" s="57">
        <f t="shared" si="407"/>
        <v>14088.5</v>
      </c>
      <c r="T1834" s="1">
        <v>111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</row>
    <row r="1835" spans="1:168" s="2" customFormat="1" ht="15" customHeight="1" x14ac:dyDescent="0.25">
      <c r="A1835" s="167">
        <v>812</v>
      </c>
      <c r="B1835" s="122" t="s">
        <v>1943</v>
      </c>
      <c r="C1835" s="1" t="s">
        <v>34</v>
      </c>
      <c r="D1835" s="1" t="s">
        <v>1087</v>
      </c>
      <c r="E1835" s="1" t="s">
        <v>1131</v>
      </c>
      <c r="F1835" s="1" t="s">
        <v>32</v>
      </c>
      <c r="G1835" s="3">
        <v>15000</v>
      </c>
      <c r="H1835" s="58">
        <v>0</v>
      </c>
      <c r="I1835" s="3">
        <v>25</v>
      </c>
      <c r="J1835" s="3">
        <f t="shared" si="399"/>
        <v>430.5</v>
      </c>
      <c r="K1835" s="55">
        <f t="shared" si="400"/>
        <v>1065</v>
      </c>
      <c r="L1835" s="55">
        <f t="shared" si="401"/>
        <v>172.5</v>
      </c>
      <c r="M1835" s="3">
        <f t="shared" si="402"/>
        <v>456</v>
      </c>
      <c r="N1835" s="55">
        <f t="shared" si="403"/>
        <v>1063.5</v>
      </c>
      <c r="O1835" s="5">
        <v>0</v>
      </c>
      <c r="P1835" s="3">
        <f t="shared" si="404"/>
        <v>3187.5</v>
      </c>
      <c r="Q1835" s="3">
        <f t="shared" si="405"/>
        <v>911.5</v>
      </c>
      <c r="R1835" s="3">
        <f t="shared" si="406"/>
        <v>2301</v>
      </c>
      <c r="S1835" s="57">
        <f t="shared" si="407"/>
        <v>14088.5</v>
      </c>
      <c r="T1835" s="1">
        <v>111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</row>
    <row r="1836" spans="1:168" s="2" customFormat="1" ht="15" customHeight="1" x14ac:dyDescent="0.25">
      <c r="A1836" s="167">
        <v>813</v>
      </c>
      <c r="B1836" s="122" t="s">
        <v>1944</v>
      </c>
      <c r="C1836" s="1" t="s">
        <v>34</v>
      </c>
      <c r="D1836" s="1" t="s">
        <v>1087</v>
      </c>
      <c r="E1836" s="1" t="s">
        <v>1131</v>
      </c>
      <c r="F1836" s="1" t="s">
        <v>32</v>
      </c>
      <c r="G1836" s="3">
        <v>15000</v>
      </c>
      <c r="H1836" s="58">
        <v>0</v>
      </c>
      <c r="I1836" s="3">
        <v>25</v>
      </c>
      <c r="J1836" s="3">
        <f t="shared" si="399"/>
        <v>430.5</v>
      </c>
      <c r="K1836" s="55">
        <f t="shared" si="400"/>
        <v>1065</v>
      </c>
      <c r="L1836" s="55">
        <f t="shared" si="401"/>
        <v>172.5</v>
      </c>
      <c r="M1836" s="3">
        <f t="shared" si="402"/>
        <v>456</v>
      </c>
      <c r="N1836" s="55">
        <f t="shared" si="403"/>
        <v>1063.5</v>
      </c>
      <c r="O1836" s="5">
        <v>0</v>
      </c>
      <c r="P1836" s="3">
        <f t="shared" si="404"/>
        <v>3187.5</v>
      </c>
      <c r="Q1836" s="3">
        <f t="shared" si="405"/>
        <v>911.5</v>
      </c>
      <c r="R1836" s="3">
        <f t="shared" si="406"/>
        <v>2301</v>
      </c>
      <c r="S1836" s="57">
        <f t="shared" si="407"/>
        <v>14088.5</v>
      </c>
      <c r="T1836" s="1">
        <v>111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</row>
    <row r="1837" spans="1:168" s="2" customFormat="1" ht="15" customHeight="1" x14ac:dyDescent="0.25">
      <c r="A1837" s="167">
        <v>814</v>
      </c>
      <c r="B1837" s="2" t="s">
        <v>1945</v>
      </c>
      <c r="C1837" s="1" t="s">
        <v>34</v>
      </c>
      <c r="D1837" s="1" t="s">
        <v>1087</v>
      </c>
      <c r="E1837" s="1" t="s">
        <v>1131</v>
      </c>
      <c r="F1837" s="1" t="s">
        <v>32</v>
      </c>
      <c r="G1837" s="3">
        <v>15000</v>
      </c>
      <c r="H1837" s="58">
        <v>0</v>
      </c>
      <c r="I1837" s="3">
        <v>25</v>
      </c>
      <c r="J1837" s="3">
        <f t="shared" si="399"/>
        <v>430.5</v>
      </c>
      <c r="K1837" s="55">
        <f t="shared" si="400"/>
        <v>1065</v>
      </c>
      <c r="L1837" s="55">
        <f t="shared" si="401"/>
        <v>172.5</v>
      </c>
      <c r="M1837" s="3">
        <f t="shared" si="402"/>
        <v>456</v>
      </c>
      <c r="N1837" s="55">
        <f t="shared" si="403"/>
        <v>1063.5</v>
      </c>
      <c r="O1837" s="5">
        <v>0</v>
      </c>
      <c r="P1837" s="3">
        <f t="shared" si="404"/>
        <v>3187.5</v>
      </c>
      <c r="Q1837" s="3">
        <f t="shared" si="405"/>
        <v>911.5</v>
      </c>
      <c r="R1837" s="3">
        <f t="shared" si="406"/>
        <v>2301</v>
      </c>
      <c r="S1837" s="57">
        <f t="shared" si="407"/>
        <v>14088.5</v>
      </c>
      <c r="T1837" s="1">
        <v>111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</row>
    <row r="1838" spans="1:168" s="2" customFormat="1" ht="15" customHeight="1" x14ac:dyDescent="0.25">
      <c r="A1838" s="167">
        <v>815</v>
      </c>
      <c r="B1838" s="122" t="s">
        <v>1946</v>
      </c>
      <c r="C1838" s="1" t="s">
        <v>34</v>
      </c>
      <c r="D1838" s="1" t="s">
        <v>1087</v>
      </c>
      <c r="E1838" s="1" t="s">
        <v>1131</v>
      </c>
      <c r="F1838" s="1" t="s">
        <v>32</v>
      </c>
      <c r="G1838" s="3">
        <v>15000</v>
      </c>
      <c r="H1838" s="58">
        <v>0</v>
      </c>
      <c r="I1838" s="3">
        <v>25</v>
      </c>
      <c r="J1838" s="3">
        <f t="shared" si="399"/>
        <v>430.5</v>
      </c>
      <c r="K1838" s="55">
        <f t="shared" si="400"/>
        <v>1065</v>
      </c>
      <c r="L1838" s="55">
        <f t="shared" si="401"/>
        <v>172.5</v>
      </c>
      <c r="M1838" s="3">
        <f t="shared" si="402"/>
        <v>456</v>
      </c>
      <c r="N1838" s="55">
        <f t="shared" si="403"/>
        <v>1063.5</v>
      </c>
      <c r="O1838" s="5">
        <v>0</v>
      </c>
      <c r="P1838" s="3">
        <f t="shared" si="404"/>
        <v>3187.5</v>
      </c>
      <c r="Q1838" s="3">
        <f t="shared" si="405"/>
        <v>911.5</v>
      </c>
      <c r="R1838" s="3">
        <f t="shared" si="406"/>
        <v>2301</v>
      </c>
      <c r="S1838" s="57">
        <f t="shared" si="407"/>
        <v>14088.5</v>
      </c>
      <c r="T1838" s="1">
        <v>111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</row>
    <row r="1839" spans="1:168" s="2" customFormat="1" ht="15" customHeight="1" x14ac:dyDescent="0.25">
      <c r="A1839" s="167">
        <v>816</v>
      </c>
      <c r="B1839" s="122" t="s">
        <v>1947</v>
      </c>
      <c r="C1839" s="1" t="s">
        <v>34</v>
      </c>
      <c r="D1839" s="1" t="s">
        <v>1087</v>
      </c>
      <c r="E1839" s="1" t="s">
        <v>1131</v>
      </c>
      <c r="F1839" s="1" t="s">
        <v>32</v>
      </c>
      <c r="G1839" s="3">
        <v>15000</v>
      </c>
      <c r="H1839" s="58">
        <v>0</v>
      </c>
      <c r="I1839" s="3">
        <v>25</v>
      </c>
      <c r="J1839" s="3">
        <f t="shared" si="399"/>
        <v>430.5</v>
      </c>
      <c r="K1839" s="55">
        <f t="shared" si="400"/>
        <v>1065</v>
      </c>
      <c r="L1839" s="55">
        <f t="shared" si="401"/>
        <v>172.5</v>
      </c>
      <c r="M1839" s="3">
        <f t="shared" si="402"/>
        <v>456</v>
      </c>
      <c r="N1839" s="55">
        <f t="shared" si="403"/>
        <v>1063.5</v>
      </c>
      <c r="O1839" s="5">
        <v>0</v>
      </c>
      <c r="P1839" s="3">
        <f t="shared" si="404"/>
        <v>3187.5</v>
      </c>
      <c r="Q1839" s="3">
        <f t="shared" si="405"/>
        <v>911.5</v>
      </c>
      <c r="R1839" s="3">
        <f t="shared" si="406"/>
        <v>2301</v>
      </c>
      <c r="S1839" s="57">
        <f t="shared" si="407"/>
        <v>14088.5</v>
      </c>
      <c r="T1839" s="1">
        <v>111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</row>
    <row r="1840" spans="1:168" s="2" customFormat="1" ht="15" customHeight="1" x14ac:dyDescent="0.25">
      <c r="A1840" s="167">
        <v>817</v>
      </c>
      <c r="B1840" s="2" t="s">
        <v>1948</v>
      </c>
      <c r="C1840" s="1" t="s">
        <v>34</v>
      </c>
      <c r="D1840" s="1" t="s">
        <v>1087</v>
      </c>
      <c r="E1840" s="1" t="s">
        <v>1131</v>
      </c>
      <c r="F1840" s="1" t="s">
        <v>32</v>
      </c>
      <c r="G1840" s="3">
        <v>15000</v>
      </c>
      <c r="H1840" s="58">
        <v>0</v>
      </c>
      <c r="I1840" s="3">
        <v>25</v>
      </c>
      <c r="J1840" s="3">
        <f t="shared" si="399"/>
        <v>430.5</v>
      </c>
      <c r="K1840" s="55">
        <f t="shared" si="400"/>
        <v>1065</v>
      </c>
      <c r="L1840" s="55">
        <f t="shared" si="401"/>
        <v>172.5</v>
      </c>
      <c r="M1840" s="3">
        <f t="shared" si="402"/>
        <v>456</v>
      </c>
      <c r="N1840" s="55">
        <f t="shared" si="403"/>
        <v>1063.5</v>
      </c>
      <c r="O1840" s="5">
        <v>0</v>
      </c>
      <c r="P1840" s="3">
        <f t="shared" si="404"/>
        <v>3187.5</v>
      </c>
      <c r="Q1840" s="3">
        <f t="shared" si="405"/>
        <v>911.5</v>
      </c>
      <c r="R1840" s="3">
        <f t="shared" si="406"/>
        <v>2301</v>
      </c>
      <c r="S1840" s="57">
        <f t="shared" si="407"/>
        <v>14088.5</v>
      </c>
      <c r="T1840" s="1">
        <v>111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</row>
    <row r="1841" spans="1:168" s="2" customFormat="1" ht="15" customHeight="1" x14ac:dyDescent="0.25">
      <c r="A1841" s="167">
        <v>818</v>
      </c>
      <c r="B1841" s="2" t="s">
        <v>1949</v>
      </c>
      <c r="C1841" s="1" t="s">
        <v>34</v>
      </c>
      <c r="D1841" s="1" t="s">
        <v>1087</v>
      </c>
      <c r="E1841" s="1" t="s">
        <v>1131</v>
      </c>
      <c r="F1841" s="1" t="s">
        <v>32</v>
      </c>
      <c r="G1841" s="3">
        <v>15000</v>
      </c>
      <c r="H1841" s="58">
        <v>0</v>
      </c>
      <c r="I1841" s="3">
        <v>25</v>
      </c>
      <c r="J1841" s="3">
        <f t="shared" si="399"/>
        <v>430.5</v>
      </c>
      <c r="K1841" s="55">
        <f t="shared" si="400"/>
        <v>1065</v>
      </c>
      <c r="L1841" s="55">
        <f t="shared" si="401"/>
        <v>172.5</v>
      </c>
      <c r="M1841" s="3">
        <f t="shared" si="402"/>
        <v>456</v>
      </c>
      <c r="N1841" s="55">
        <f t="shared" si="403"/>
        <v>1063.5</v>
      </c>
      <c r="O1841" s="5">
        <v>0</v>
      </c>
      <c r="P1841" s="3">
        <f t="shared" si="404"/>
        <v>3187.5</v>
      </c>
      <c r="Q1841" s="3">
        <f t="shared" si="405"/>
        <v>911.5</v>
      </c>
      <c r="R1841" s="3">
        <f t="shared" si="406"/>
        <v>2301</v>
      </c>
      <c r="S1841" s="57">
        <f t="shared" si="407"/>
        <v>14088.5</v>
      </c>
      <c r="T1841" s="1">
        <v>111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</row>
    <row r="1842" spans="1:168" s="2" customFormat="1" ht="15" customHeight="1" x14ac:dyDescent="0.25">
      <c r="A1842" s="167">
        <v>819</v>
      </c>
      <c r="B1842" s="2" t="s">
        <v>1950</v>
      </c>
      <c r="C1842" s="1" t="s">
        <v>34</v>
      </c>
      <c r="D1842" s="1" t="s">
        <v>1087</v>
      </c>
      <c r="E1842" s="1" t="s">
        <v>1131</v>
      </c>
      <c r="F1842" s="1" t="s">
        <v>32</v>
      </c>
      <c r="G1842" s="3">
        <v>15000</v>
      </c>
      <c r="H1842" s="58">
        <v>0</v>
      </c>
      <c r="I1842" s="3">
        <v>25</v>
      </c>
      <c r="J1842" s="3">
        <f t="shared" si="399"/>
        <v>430.5</v>
      </c>
      <c r="K1842" s="55">
        <f t="shared" si="400"/>
        <v>1065</v>
      </c>
      <c r="L1842" s="55">
        <f t="shared" si="401"/>
        <v>172.5</v>
      </c>
      <c r="M1842" s="3">
        <f t="shared" si="402"/>
        <v>456</v>
      </c>
      <c r="N1842" s="55">
        <f t="shared" si="403"/>
        <v>1063.5</v>
      </c>
      <c r="O1842" s="5">
        <v>0</v>
      </c>
      <c r="P1842" s="3">
        <f t="shared" si="404"/>
        <v>3187.5</v>
      </c>
      <c r="Q1842" s="3">
        <f t="shared" si="405"/>
        <v>911.5</v>
      </c>
      <c r="R1842" s="3">
        <f t="shared" si="406"/>
        <v>2301</v>
      </c>
      <c r="S1842" s="57">
        <f t="shared" si="407"/>
        <v>14088.5</v>
      </c>
      <c r="T1842" s="1">
        <v>111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</row>
    <row r="1843" spans="1:168" s="2" customFormat="1" ht="15" customHeight="1" x14ac:dyDescent="0.25">
      <c r="A1843" s="167">
        <v>820</v>
      </c>
      <c r="B1843" s="2" t="s">
        <v>1951</v>
      </c>
      <c r="C1843" s="1" t="s">
        <v>34</v>
      </c>
      <c r="D1843" s="1" t="s">
        <v>1087</v>
      </c>
      <c r="E1843" s="1" t="s">
        <v>1131</v>
      </c>
      <c r="F1843" s="1" t="s">
        <v>32</v>
      </c>
      <c r="G1843" s="3">
        <v>15000</v>
      </c>
      <c r="H1843" s="58">
        <v>0</v>
      </c>
      <c r="I1843" s="3">
        <v>25</v>
      </c>
      <c r="J1843" s="3">
        <f t="shared" si="399"/>
        <v>430.5</v>
      </c>
      <c r="K1843" s="55">
        <f t="shared" si="400"/>
        <v>1065</v>
      </c>
      <c r="L1843" s="55">
        <f t="shared" si="401"/>
        <v>172.5</v>
      </c>
      <c r="M1843" s="3">
        <f t="shared" si="402"/>
        <v>456</v>
      </c>
      <c r="N1843" s="55">
        <f t="shared" si="403"/>
        <v>1063.5</v>
      </c>
      <c r="O1843" s="5">
        <v>0</v>
      </c>
      <c r="P1843" s="3">
        <f t="shared" si="404"/>
        <v>3187.5</v>
      </c>
      <c r="Q1843" s="3">
        <f t="shared" si="405"/>
        <v>911.5</v>
      </c>
      <c r="R1843" s="3">
        <f t="shared" si="406"/>
        <v>2301</v>
      </c>
      <c r="S1843" s="57">
        <f t="shared" si="407"/>
        <v>14088.5</v>
      </c>
      <c r="T1843" s="1">
        <v>111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</row>
    <row r="1844" spans="1:168" s="2" customFormat="1" ht="15" customHeight="1" x14ac:dyDescent="0.25">
      <c r="A1844" s="167">
        <v>821</v>
      </c>
      <c r="B1844" s="2" t="s">
        <v>1952</v>
      </c>
      <c r="C1844" s="1" t="s">
        <v>34</v>
      </c>
      <c r="D1844" s="1" t="s">
        <v>1087</v>
      </c>
      <c r="E1844" s="1" t="s">
        <v>1131</v>
      </c>
      <c r="F1844" s="1" t="s">
        <v>32</v>
      </c>
      <c r="G1844" s="3">
        <v>15000</v>
      </c>
      <c r="H1844" s="58">
        <v>0</v>
      </c>
      <c r="I1844" s="3">
        <v>25</v>
      </c>
      <c r="J1844" s="3">
        <f t="shared" si="399"/>
        <v>430.5</v>
      </c>
      <c r="K1844" s="55">
        <f t="shared" si="400"/>
        <v>1065</v>
      </c>
      <c r="L1844" s="55">
        <f t="shared" si="401"/>
        <v>172.5</v>
      </c>
      <c r="M1844" s="3">
        <f t="shared" si="402"/>
        <v>456</v>
      </c>
      <c r="N1844" s="55">
        <f t="shared" si="403"/>
        <v>1063.5</v>
      </c>
      <c r="O1844" s="5">
        <v>0</v>
      </c>
      <c r="P1844" s="3">
        <f t="shared" si="404"/>
        <v>3187.5</v>
      </c>
      <c r="Q1844" s="3">
        <f t="shared" si="405"/>
        <v>911.5</v>
      </c>
      <c r="R1844" s="3">
        <f t="shared" si="406"/>
        <v>2301</v>
      </c>
      <c r="S1844" s="57">
        <f t="shared" si="407"/>
        <v>14088.5</v>
      </c>
      <c r="T1844" s="1">
        <v>111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</row>
    <row r="1845" spans="1:168" s="2" customFormat="1" ht="15" customHeight="1" x14ac:dyDescent="0.25">
      <c r="A1845" s="167">
        <v>822</v>
      </c>
      <c r="B1845" s="2" t="s">
        <v>1953</v>
      </c>
      <c r="C1845" s="1" t="s">
        <v>34</v>
      </c>
      <c r="D1845" s="1" t="s">
        <v>1087</v>
      </c>
      <c r="E1845" s="1" t="s">
        <v>1131</v>
      </c>
      <c r="F1845" s="1" t="s">
        <v>32</v>
      </c>
      <c r="G1845" s="3">
        <v>15000</v>
      </c>
      <c r="H1845" s="58">
        <v>0</v>
      </c>
      <c r="I1845" s="3">
        <v>25</v>
      </c>
      <c r="J1845" s="3">
        <f t="shared" si="399"/>
        <v>430.5</v>
      </c>
      <c r="K1845" s="55">
        <f t="shared" si="400"/>
        <v>1065</v>
      </c>
      <c r="L1845" s="55">
        <f t="shared" si="401"/>
        <v>172.5</v>
      </c>
      <c r="M1845" s="3">
        <f t="shared" si="402"/>
        <v>456</v>
      </c>
      <c r="N1845" s="55">
        <f t="shared" si="403"/>
        <v>1063.5</v>
      </c>
      <c r="O1845" s="5">
        <v>0</v>
      </c>
      <c r="P1845" s="3">
        <f t="shared" si="404"/>
        <v>3187.5</v>
      </c>
      <c r="Q1845" s="3">
        <f t="shared" si="405"/>
        <v>911.5</v>
      </c>
      <c r="R1845" s="3">
        <f t="shared" si="406"/>
        <v>2301</v>
      </c>
      <c r="S1845" s="57">
        <f t="shared" si="407"/>
        <v>14088.5</v>
      </c>
      <c r="T1845" s="1">
        <v>111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</row>
    <row r="1846" spans="1:168" s="2" customFormat="1" ht="15" customHeight="1" x14ac:dyDescent="0.25">
      <c r="A1846" s="167">
        <v>823</v>
      </c>
      <c r="B1846" s="109" t="s">
        <v>1954</v>
      </c>
      <c r="C1846" s="1" t="s">
        <v>34</v>
      </c>
      <c r="D1846" s="1" t="s">
        <v>1087</v>
      </c>
      <c r="E1846" s="1" t="s">
        <v>1131</v>
      </c>
      <c r="F1846" s="1" t="s">
        <v>32</v>
      </c>
      <c r="G1846" s="3">
        <v>15000</v>
      </c>
      <c r="H1846" s="58">
        <v>0</v>
      </c>
      <c r="I1846" s="3">
        <v>25</v>
      </c>
      <c r="J1846" s="3">
        <f t="shared" si="399"/>
        <v>430.5</v>
      </c>
      <c r="K1846" s="55">
        <f t="shared" si="400"/>
        <v>1065</v>
      </c>
      <c r="L1846" s="55">
        <f t="shared" si="401"/>
        <v>172.5</v>
      </c>
      <c r="M1846" s="3">
        <f t="shared" si="402"/>
        <v>456</v>
      </c>
      <c r="N1846" s="55">
        <f t="shared" si="403"/>
        <v>1063.5</v>
      </c>
      <c r="O1846" s="5">
        <v>0</v>
      </c>
      <c r="P1846" s="3">
        <f t="shared" si="404"/>
        <v>3187.5</v>
      </c>
      <c r="Q1846" s="3">
        <f t="shared" si="405"/>
        <v>911.5</v>
      </c>
      <c r="R1846" s="3">
        <f t="shared" si="406"/>
        <v>2301</v>
      </c>
      <c r="S1846" s="57">
        <f t="shared" si="407"/>
        <v>14088.5</v>
      </c>
      <c r="T1846" s="1">
        <v>111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</row>
    <row r="1847" spans="1:168" s="2" customFormat="1" ht="15" customHeight="1" x14ac:dyDescent="0.25">
      <c r="A1847" s="167">
        <v>824</v>
      </c>
      <c r="B1847" s="2" t="s">
        <v>1955</v>
      </c>
      <c r="C1847" s="1" t="s">
        <v>34</v>
      </c>
      <c r="D1847" s="1" t="s">
        <v>1087</v>
      </c>
      <c r="E1847" s="1" t="s">
        <v>1131</v>
      </c>
      <c r="F1847" s="1" t="s">
        <v>32</v>
      </c>
      <c r="G1847" s="3">
        <v>15000</v>
      </c>
      <c r="H1847" s="58">
        <v>0</v>
      </c>
      <c r="I1847" s="3">
        <v>25</v>
      </c>
      <c r="J1847" s="3">
        <f t="shared" si="399"/>
        <v>430.5</v>
      </c>
      <c r="K1847" s="55">
        <f t="shared" si="400"/>
        <v>1065</v>
      </c>
      <c r="L1847" s="55">
        <f t="shared" si="401"/>
        <v>172.5</v>
      </c>
      <c r="M1847" s="3">
        <f t="shared" si="402"/>
        <v>456</v>
      </c>
      <c r="N1847" s="55">
        <f t="shared" si="403"/>
        <v>1063.5</v>
      </c>
      <c r="O1847" s="5">
        <v>0</v>
      </c>
      <c r="P1847" s="3">
        <f t="shared" si="404"/>
        <v>3187.5</v>
      </c>
      <c r="Q1847" s="3">
        <f t="shared" si="405"/>
        <v>911.5</v>
      </c>
      <c r="R1847" s="3">
        <f t="shared" si="406"/>
        <v>2301</v>
      </c>
      <c r="S1847" s="57">
        <f t="shared" si="407"/>
        <v>14088.5</v>
      </c>
      <c r="T1847" s="1">
        <v>111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</row>
    <row r="1848" spans="1:168" s="2" customFormat="1" ht="15" customHeight="1" x14ac:dyDescent="0.25">
      <c r="A1848" s="167">
        <v>825</v>
      </c>
      <c r="B1848" s="2" t="s">
        <v>1956</v>
      </c>
      <c r="C1848" s="1" t="s">
        <v>34</v>
      </c>
      <c r="D1848" s="1" t="s">
        <v>1087</v>
      </c>
      <c r="E1848" s="1" t="s">
        <v>1131</v>
      </c>
      <c r="F1848" s="1" t="s">
        <v>32</v>
      </c>
      <c r="G1848" s="3">
        <v>15000</v>
      </c>
      <c r="H1848" s="58">
        <v>0</v>
      </c>
      <c r="I1848" s="3">
        <v>25</v>
      </c>
      <c r="J1848" s="3">
        <f t="shared" si="399"/>
        <v>430.5</v>
      </c>
      <c r="K1848" s="55">
        <f t="shared" si="400"/>
        <v>1065</v>
      </c>
      <c r="L1848" s="55">
        <f t="shared" si="401"/>
        <v>172.5</v>
      </c>
      <c r="M1848" s="3">
        <f t="shared" si="402"/>
        <v>456</v>
      </c>
      <c r="N1848" s="55">
        <f t="shared" si="403"/>
        <v>1063.5</v>
      </c>
      <c r="O1848" s="5">
        <v>0</v>
      </c>
      <c r="P1848" s="3">
        <f t="shared" si="404"/>
        <v>3187.5</v>
      </c>
      <c r="Q1848" s="3">
        <f t="shared" si="405"/>
        <v>911.5</v>
      </c>
      <c r="R1848" s="3">
        <f t="shared" si="406"/>
        <v>2301</v>
      </c>
      <c r="S1848" s="57">
        <f t="shared" si="407"/>
        <v>14088.5</v>
      </c>
      <c r="T1848" s="1">
        <v>111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</row>
    <row r="1849" spans="1:168" s="2" customFormat="1" ht="15" customHeight="1" x14ac:dyDescent="0.25">
      <c r="A1849" s="167">
        <v>826</v>
      </c>
      <c r="B1849" s="122" t="s">
        <v>1957</v>
      </c>
      <c r="C1849" s="1" t="s">
        <v>34</v>
      </c>
      <c r="D1849" s="1" t="s">
        <v>1087</v>
      </c>
      <c r="E1849" s="1" t="s">
        <v>1131</v>
      </c>
      <c r="F1849" s="1" t="s">
        <v>32</v>
      </c>
      <c r="G1849" s="3">
        <v>15000</v>
      </c>
      <c r="H1849" s="58">
        <v>0</v>
      </c>
      <c r="I1849" s="3">
        <v>25</v>
      </c>
      <c r="J1849" s="3">
        <f t="shared" si="399"/>
        <v>430.5</v>
      </c>
      <c r="K1849" s="55">
        <f t="shared" si="400"/>
        <v>1065</v>
      </c>
      <c r="L1849" s="55">
        <f t="shared" si="401"/>
        <v>172.5</v>
      </c>
      <c r="M1849" s="3">
        <f t="shared" si="402"/>
        <v>456</v>
      </c>
      <c r="N1849" s="55">
        <f t="shared" si="403"/>
        <v>1063.5</v>
      </c>
      <c r="O1849" s="5">
        <v>0</v>
      </c>
      <c r="P1849" s="3">
        <f t="shared" si="404"/>
        <v>3187.5</v>
      </c>
      <c r="Q1849" s="3">
        <f t="shared" si="405"/>
        <v>911.5</v>
      </c>
      <c r="R1849" s="3">
        <f t="shared" si="406"/>
        <v>2301</v>
      </c>
      <c r="S1849" s="57">
        <f t="shared" si="407"/>
        <v>14088.5</v>
      </c>
      <c r="T1849" s="1">
        <v>111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</row>
    <row r="1850" spans="1:168" s="2" customFormat="1" ht="15" customHeight="1" x14ac:dyDescent="0.25">
      <c r="A1850" s="167">
        <v>827</v>
      </c>
      <c r="B1850" s="122" t="s">
        <v>1958</v>
      </c>
      <c r="C1850" s="1" t="s">
        <v>34</v>
      </c>
      <c r="D1850" s="1" t="s">
        <v>1087</v>
      </c>
      <c r="E1850" s="1" t="s">
        <v>1131</v>
      </c>
      <c r="F1850" s="1" t="s">
        <v>32</v>
      </c>
      <c r="G1850" s="3">
        <v>15000</v>
      </c>
      <c r="H1850" s="58">
        <v>0</v>
      </c>
      <c r="I1850" s="3">
        <v>25</v>
      </c>
      <c r="J1850" s="3">
        <f t="shared" si="399"/>
        <v>430.5</v>
      </c>
      <c r="K1850" s="55">
        <f t="shared" si="400"/>
        <v>1065</v>
      </c>
      <c r="L1850" s="55">
        <f t="shared" si="401"/>
        <v>172.5</v>
      </c>
      <c r="M1850" s="3">
        <f t="shared" si="402"/>
        <v>456</v>
      </c>
      <c r="N1850" s="55">
        <f t="shared" si="403"/>
        <v>1063.5</v>
      </c>
      <c r="O1850" s="5">
        <v>0</v>
      </c>
      <c r="P1850" s="3">
        <f t="shared" si="404"/>
        <v>3187.5</v>
      </c>
      <c r="Q1850" s="3">
        <f t="shared" si="405"/>
        <v>911.5</v>
      </c>
      <c r="R1850" s="3">
        <f t="shared" si="406"/>
        <v>2301</v>
      </c>
      <c r="S1850" s="57">
        <f t="shared" si="407"/>
        <v>14088.5</v>
      </c>
      <c r="T1850" s="1">
        <v>111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</row>
    <row r="1851" spans="1:168" s="2" customFormat="1" ht="15" customHeight="1" x14ac:dyDescent="0.25">
      <c r="A1851" s="167">
        <v>828</v>
      </c>
      <c r="B1851" s="122" t="s">
        <v>1959</v>
      </c>
      <c r="C1851" s="1" t="s">
        <v>34</v>
      </c>
      <c r="D1851" s="1" t="s">
        <v>1087</v>
      </c>
      <c r="E1851" s="1" t="s">
        <v>1131</v>
      </c>
      <c r="F1851" s="1" t="s">
        <v>32</v>
      </c>
      <c r="G1851" s="3">
        <v>15000</v>
      </c>
      <c r="H1851" s="58">
        <v>0</v>
      </c>
      <c r="I1851" s="3">
        <v>25</v>
      </c>
      <c r="J1851" s="3">
        <f t="shared" si="399"/>
        <v>430.5</v>
      </c>
      <c r="K1851" s="55">
        <f t="shared" si="400"/>
        <v>1065</v>
      </c>
      <c r="L1851" s="55">
        <f t="shared" si="401"/>
        <v>172.5</v>
      </c>
      <c r="M1851" s="3">
        <f t="shared" si="402"/>
        <v>456</v>
      </c>
      <c r="N1851" s="55">
        <f t="shared" si="403"/>
        <v>1063.5</v>
      </c>
      <c r="O1851" s="5">
        <v>0</v>
      </c>
      <c r="P1851" s="3">
        <f t="shared" si="404"/>
        <v>3187.5</v>
      </c>
      <c r="Q1851" s="3">
        <f t="shared" si="405"/>
        <v>911.5</v>
      </c>
      <c r="R1851" s="3">
        <f t="shared" si="406"/>
        <v>2301</v>
      </c>
      <c r="S1851" s="57">
        <f t="shared" si="407"/>
        <v>14088.5</v>
      </c>
      <c r="T1851" s="1">
        <v>111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</row>
    <row r="1852" spans="1:168" s="2" customFormat="1" ht="15" customHeight="1" x14ac:dyDescent="0.25">
      <c r="A1852" s="167">
        <v>829</v>
      </c>
      <c r="B1852" s="2" t="s">
        <v>1960</v>
      </c>
      <c r="C1852" s="1" t="s">
        <v>34</v>
      </c>
      <c r="D1852" s="1" t="s">
        <v>1087</v>
      </c>
      <c r="E1852" s="1" t="s">
        <v>1131</v>
      </c>
      <c r="F1852" s="1" t="s">
        <v>32</v>
      </c>
      <c r="G1852" s="3">
        <v>15000</v>
      </c>
      <c r="H1852" s="58">
        <v>0</v>
      </c>
      <c r="I1852" s="3">
        <v>25</v>
      </c>
      <c r="J1852" s="3">
        <f t="shared" si="399"/>
        <v>430.5</v>
      </c>
      <c r="K1852" s="55">
        <f t="shared" si="400"/>
        <v>1065</v>
      </c>
      <c r="L1852" s="55">
        <f t="shared" si="401"/>
        <v>172.5</v>
      </c>
      <c r="M1852" s="3">
        <f t="shared" si="402"/>
        <v>456</v>
      </c>
      <c r="N1852" s="55">
        <f t="shared" si="403"/>
        <v>1063.5</v>
      </c>
      <c r="O1852" s="5">
        <v>0</v>
      </c>
      <c r="P1852" s="3">
        <f t="shared" si="404"/>
        <v>3187.5</v>
      </c>
      <c r="Q1852" s="3">
        <f t="shared" si="405"/>
        <v>911.5</v>
      </c>
      <c r="R1852" s="3">
        <f t="shared" si="406"/>
        <v>2301</v>
      </c>
      <c r="S1852" s="57">
        <f t="shared" si="407"/>
        <v>14088.5</v>
      </c>
      <c r="T1852" s="1">
        <v>111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</row>
    <row r="1853" spans="1:168" s="2" customFormat="1" ht="15" customHeight="1" x14ac:dyDescent="0.25">
      <c r="A1853" s="167">
        <v>830</v>
      </c>
      <c r="B1853" s="122" t="s">
        <v>1961</v>
      </c>
      <c r="C1853" s="1" t="s">
        <v>34</v>
      </c>
      <c r="D1853" s="1" t="s">
        <v>1087</v>
      </c>
      <c r="E1853" s="1" t="s">
        <v>1131</v>
      </c>
      <c r="F1853" s="1" t="s">
        <v>32</v>
      </c>
      <c r="G1853" s="3">
        <v>15000</v>
      </c>
      <c r="H1853" s="58">
        <v>0</v>
      </c>
      <c r="I1853" s="3">
        <v>25</v>
      </c>
      <c r="J1853" s="3">
        <f t="shared" si="399"/>
        <v>430.5</v>
      </c>
      <c r="K1853" s="55">
        <f t="shared" si="400"/>
        <v>1065</v>
      </c>
      <c r="L1853" s="55">
        <f t="shared" si="401"/>
        <v>172.5</v>
      </c>
      <c r="M1853" s="3">
        <f t="shared" si="402"/>
        <v>456</v>
      </c>
      <c r="N1853" s="55">
        <f t="shared" si="403"/>
        <v>1063.5</v>
      </c>
      <c r="O1853" s="5">
        <v>0</v>
      </c>
      <c r="P1853" s="3">
        <f t="shared" si="404"/>
        <v>3187.5</v>
      </c>
      <c r="Q1853" s="3">
        <f t="shared" si="405"/>
        <v>911.5</v>
      </c>
      <c r="R1853" s="3">
        <f t="shared" si="406"/>
        <v>2301</v>
      </c>
      <c r="S1853" s="57">
        <f t="shared" si="407"/>
        <v>14088.5</v>
      </c>
      <c r="T1853" s="1">
        <v>111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</row>
    <row r="1854" spans="1:168" s="2" customFormat="1" ht="15" customHeight="1" x14ac:dyDescent="0.25">
      <c r="A1854" s="167">
        <v>831</v>
      </c>
      <c r="B1854" s="2" t="s">
        <v>1962</v>
      </c>
      <c r="C1854" s="1" t="s">
        <v>30</v>
      </c>
      <c r="D1854" s="1" t="s">
        <v>1087</v>
      </c>
      <c r="E1854" s="1" t="s">
        <v>1131</v>
      </c>
      <c r="F1854" s="1" t="s">
        <v>32</v>
      </c>
      <c r="G1854" s="3">
        <v>15000</v>
      </c>
      <c r="H1854" s="58">
        <v>0</v>
      </c>
      <c r="I1854" s="3">
        <v>25</v>
      </c>
      <c r="J1854" s="3">
        <f t="shared" si="399"/>
        <v>430.5</v>
      </c>
      <c r="K1854" s="55">
        <f t="shared" si="400"/>
        <v>1065</v>
      </c>
      <c r="L1854" s="55">
        <f t="shared" si="401"/>
        <v>172.5</v>
      </c>
      <c r="M1854" s="3">
        <f t="shared" si="402"/>
        <v>456</v>
      </c>
      <c r="N1854" s="55">
        <f t="shared" si="403"/>
        <v>1063.5</v>
      </c>
      <c r="O1854" s="5">
        <v>0</v>
      </c>
      <c r="P1854" s="3">
        <f t="shared" si="404"/>
        <v>3187.5</v>
      </c>
      <c r="Q1854" s="3">
        <f t="shared" si="405"/>
        <v>911.5</v>
      </c>
      <c r="R1854" s="3">
        <f t="shared" si="406"/>
        <v>2301</v>
      </c>
      <c r="S1854" s="57">
        <f t="shared" si="407"/>
        <v>14088.5</v>
      </c>
      <c r="T1854" s="1">
        <v>111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</row>
    <row r="1855" spans="1:168" s="2" customFormat="1" ht="15" customHeight="1" x14ac:dyDescent="0.25">
      <c r="A1855" s="167">
        <v>832</v>
      </c>
      <c r="B1855" s="2" t="s">
        <v>1963</v>
      </c>
      <c r="C1855" s="1" t="s">
        <v>34</v>
      </c>
      <c r="D1855" s="1" t="s">
        <v>1087</v>
      </c>
      <c r="E1855" s="1" t="s">
        <v>1131</v>
      </c>
      <c r="F1855" s="1" t="s">
        <v>32</v>
      </c>
      <c r="G1855" s="3">
        <v>15000</v>
      </c>
      <c r="H1855" s="58">
        <v>0</v>
      </c>
      <c r="I1855" s="3">
        <v>25</v>
      </c>
      <c r="J1855" s="3">
        <f t="shared" si="399"/>
        <v>430.5</v>
      </c>
      <c r="K1855" s="55">
        <f t="shared" si="400"/>
        <v>1065</v>
      </c>
      <c r="L1855" s="55">
        <f t="shared" si="401"/>
        <v>172.5</v>
      </c>
      <c r="M1855" s="3">
        <f t="shared" si="402"/>
        <v>456</v>
      </c>
      <c r="N1855" s="55">
        <f t="shared" si="403"/>
        <v>1063.5</v>
      </c>
      <c r="O1855" s="5">
        <v>0</v>
      </c>
      <c r="P1855" s="3">
        <f t="shared" si="404"/>
        <v>3187.5</v>
      </c>
      <c r="Q1855" s="3">
        <f t="shared" si="405"/>
        <v>911.5</v>
      </c>
      <c r="R1855" s="3">
        <f t="shared" si="406"/>
        <v>2301</v>
      </c>
      <c r="S1855" s="57">
        <f t="shared" si="407"/>
        <v>14088.5</v>
      </c>
      <c r="T1855" s="1">
        <v>111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</row>
    <row r="1856" spans="1:168" s="2" customFormat="1" ht="15" customHeight="1" x14ac:dyDescent="0.25">
      <c r="A1856" s="167">
        <v>833</v>
      </c>
      <c r="B1856" s="2" t="s">
        <v>1964</v>
      </c>
      <c r="C1856" s="1" t="s">
        <v>34</v>
      </c>
      <c r="D1856" s="1" t="s">
        <v>1087</v>
      </c>
      <c r="E1856" s="1" t="s">
        <v>1131</v>
      </c>
      <c r="F1856" s="1" t="s">
        <v>32</v>
      </c>
      <c r="G1856" s="3">
        <v>15000</v>
      </c>
      <c r="H1856" s="58">
        <v>0</v>
      </c>
      <c r="I1856" s="3">
        <v>25</v>
      </c>
      <c r="J1856" s="3">
        <f t="shared" si="399"/>
        <v>430.5</v>
      </c>
      <c r="K1856" s="55">
        <f t="shared" si="400"/>
        <v>1065</v>
      </c>
      <c r="L1856" s="55">
        <f t="shared" si="401"/>
        <v>172.5</v>
      </c>
      <c r="M1856" s="3">
        <f t="shared" si="402"/>
        <v>456</v>
      </c>
      <c r="N1856" s="55">
        <f t="shared" si="403"/>
        <v>1063.5</v>
      </c>
      <c r="O1856" s="5">
        <v>0</v>
      </c>
      <c r="P1856" s="3">
        <f t="shared" si="404"/>
        <v>3187.5</v>
      </c>
      <c r="Q1856" s="3">
        <f t="shared" si="405"/>
        <v>911.5</v>
      </c>
      <c r="R1856" s="3">
        <f t="shared" si="406"/>
        <v>2301</v>
      </c>
      <c r="S1856" s="57">
        <f t="shared" si="407"/>
        <v>14088.5</v>
      </c>
      <c r="T1856" s="1">
        <v>111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</row>
    <row r="1857" spans="1:168" s="2" customFormat="1" ht="15" customHeight="1" x14ac:dyDescent="0.25">
      <c r="A1857" s="167">
        <v>834</v>
      </c>
      <c r="B1857" s="2" t="s">
        <v>1965</v>
      </c>
      <c r="C1857" s="1" t="s">
        <v>34</v>
      </c>
      <c r="D1857" s="1" t="s">
        <v>1087</v>
      </c>
      <c r="E1857" s="1" t="s">
        <v>1131</v>
      </c>
      <c r="F1857" s="1" t="s">
        <v>32</v>
      </c>
      <c r="G1857" s="3">
        <v>15000</v>
      </c>
      <c r="H1857" s="58">
        <v>0</v>
      </c>
      <c r="I1857" s="3">
        <v>25</v>
      </c>
      <c r="J1857" s="3">
        <f t="shared" si="399"/>
        <v>430.5</v>
      </c>
      <c r="K1857" s="55">
        <f t="shared" si="400"/>
        <v>1065</v>
      </c>
      <c r="L1857" s="55">
        <f t="shared" si="401"/>
        <v>172.5</v>
      </c>
      <c r="M1857" s="3">
        <f t="shared" si="402"/>
        <v>456</v>
      </c>
      <c r="N1857" s="55">
        <f t="shared" si="403"/>
        <v>1063.5</v>
      </c>
      <c r="O1857" s="5">
        <v>0</v>
      </c>
      <c r="P1857" s="3">
        <f t="shared" si="404"/>
        <v>3187.5</v>
      </c>
      <c r="Q1857" s="3">
        <f t="shared" si="405"/>
        <v>911.5</v>
      </c>
      <c r="R1857" s="3">
        <f t="shared" si="406"/>
        <v>2301</v>
      </c>
      <c r="S1857" s="57">
        <f t="shared" si="407"/>
        <v>14088.5</v>
      </c>
      <c r="T1857" s="1">
        <v>111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</row>
    <row r="1858" spans="1:168" s="2" customFormat="1" ht="15" customHeight="1" x14ac:dyDescent="0.25">
      <c r="A1858" s="167">
        <v>835</v>
      </c>
      <c r="B1858" s="122" t="s">
        <v>1966</v>
      </c>
      <c r="C1858" s="1" t="s">
        <v>34</v>
      </c>
      <c r="D1858" s="1" t="s">
        <v>1087</v>
      </c>
      <c r="E1858" s="1" t="s">
        <v>1131</v>
      </c>
      <c r="F1858" s="1" t="s">
        <v>32</v>
      </c>
      <c r="G1858" s="3">
        <v>15000</v>
      </c>
      <c r="H1858" s="58">
        <v>0</v>
      </c>
      <c r="I1858" s="3">
        <v>25</v>
      </c>
      <c r="J1858" s="3">
        <f t="shared" si="399"/>
        <v>430.5</v>
      </c>
      <c r="K1858" s="55">
        <f t="shared" si="400"/>
        <v>1065</v>
      </c>
      <c r="L1858" s="55">
        <f t="shared" si="401"/>
        <v>172.5</v>
      </c>
      <c r="M1858" s="3">
        <f t="shared" si="402"/>
        <v>456</v>
      </c>
      <c r="N1858" s="55">
        <f t="shared" si="403"/>
        <v>1063.5</v>
      </c>
      <c r="O1858" s="5">
        <v>0</v>
      </c>
      <c r="P1858" s="3">
        <f t="shared" si="404"/>
        <v>3187.5</v>
      </c>
      <c r="Q1858" s="3">
        <f t="shared" si="405"/>
        <v>911.5</v>
      </c>
      <c r="R1858" s="3">
        <f t="shared" si="406"/>
        <v>2301</v>
      </c>
      <c r="S1858" s="57">
        <f t="shared" si="407"/>
        <v>14088.5</v>
      </c>
      <c r="T1858" s="1">
        <v>111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</row>
    <row r="1859" spans="1:168" s="2" customFormat="1" ht="15" customHeight="1" x14ac:dyDescent="0.25">
      <c r="A1859" s="167">
        <v>836</v>
      </c>
      <c r="B1859" s="2" t="s">
        <v>1967</v>
      </c>
      <c r="C1859" s="1" t="s">
        <v>34</v>
      </c>
      <c r="D1859" s="1" t="s">
        <v>1087</v>
      </c>
      <c r="E1859" s="1" t="s">
        <v>1131</v>
      </c>
      <c r="F1859" s="1" t="s">
        <v>32</v>
      </c>
      <c r="G1859" s="3">
        <v>15000</v>
      </c>
      <c r="H1859" s="58">
        <v>0</v>
      </c>
      <c r="I1859" s="3">
        <v>25</v>
      </c>
      <c r="J1859" s="3">
        <f t="shared" si="399"/>
        <v>430.5</v>
      </c>
      <c r="K1859" s="55">
        <f t="shared" si="400"/>
        <v>1065</v>
      </c>
      <c r="L1859" s="55">
        <f t="shared" si="401"/>
        <v>172.5</v>
      </c>
      <c r="M1859" s="3">
        <f t="shared" si="402"/>
        <v>456</v>
      </c>
      <c r="N1859" s="55">
        <f t="shared" si="403"/>
        <v>1063.5</v>
      </c>
      <c r="O1859" s="5">
        <v>0</v>
      </c>
      <c r="P1859" s="3">
        <f t="shared" si="404"/>
        <v>3187.5</v>
      </c>
      <c r="Q1859" s="3">
        <f t="shared" si="405"/>
        <v>911.5</v>
      </c>
      <c r="R1859" s="3">
        <f t="shared" si="406"/>
        <v>2301</v>
      </c>
      <c r="S1859" s="57">
        <f t="shared" si="407"/>
        <v>14088.5</v>
      </c>
      <c r="T1859" s="1">
        <v>111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</row>
    <row r="1860" spans="1:168" s="2" customFormat="1" ht="15" customHeight="1" x14ac:dyDescent="0.25">
      <c r="A1860" s="167">
        <v>837</v>
      </c>
      <c r="B1860" s="2" t="s">
        <v>1968</v>
      </c>
      <c r="C1860" s="1" t="s">
        <v>34</v>
      </c>
      <c r="D1860" s="1" t="s">
        <v>1087</v>
      </c>
      <c r="E1860" s="1" t="s">
        <v>1131</v>
      </c>
      <c r="F1860" s="1" t="s">
        <v>32</v>
      </c>
      <c r="G1860" s="3">
        <v>15000</v>
      </c>
      <c r="H1860" s="58">
        <v>0</v>
      </c>
      <c r="I1860" s="3">
        <v>25</v>
      </c>
      <c r="J1860" s="3">
        <f t="shared" si="399"/>
        <v>430.5</v>
      </c>
      <c r="K1860" s="55">
        <f t="shared" si="400"/>
        <v>1065</v>
      </c>
      <c r="L1860" s="55">
        <f t="shared" si="401"/>
        <v>172.5</v>
      </c>
      <c r="M1860" s="3">
        <f t="shared" si="402"/>
        <v>456</v>
      </c>
      <c r="N1860" s="55">
        <f t="shared" si="403"/>
        <v>1063.5</v>
      </c>
      <c r="O1860" s="5">
        <v>1350.12</v>
      </c>
      <c r="P1860" s="3">
        <f t="shared" si="404"/>
        <v>3187.5</v>
      </c>
      <c r="Q1860" s="3">
        <f t="shared" si="405"/>
        <v>2261.62</v>
      </c>
      <c r="R1860" s="3">
        <f t="shared" si="406"/>
        <v>2301</v>
      </c>
      <c r="S1860" s="57">
        <f t="shared" si="407"/>
        <v>12738.380000000001</v>
      </c>
      <c r="T1860" s="1">
        <v>111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</row>
    <row r="1861" spans="1:168" s="2" customFormat="1" ht="15" customHeight="1" x14ac:dyDescent="0.25">
      <c r="A1861" s="167">
        <v>838</v>
      </c>
      <c r="B1861" s="2" t="s">
        <v>1969</v>
      </c>
      <c r="C1861" s="1" t="s">
        <v>34</v>
      </c>
      <c r="D1861" s="1" t="s">
        <v>1087</v>
      </c>
      <c r="E1861" s="1" t="s">
        <v>1308</v>
      </c>
      <c r="F1861" s="1" t="s">
        <v>32</v>
      </c>
      <c r="G1861" s="3">
        <v>11550</v>
      </c>
      <c r="H1861" s="58">
        <v>0</v>
      </c>
      <c r="I1861" s="3">
        <v>25</v>
      </c>
      <c r="J1861" s="3">
        <f t="shared" si="399"/>
        <v>331.48500000000001</v>
      </c>
      <c r="K1861" s="55">
        <f t="shared" si="400"/>
        <v>820.05</v>
      </c>
      <c r="L1861" s="55">
        <f t="shared" si="401"/>
        <v>132.82499999999999</v>
      </c>
      <c r="M1861" s="3">
        <f t="shared" si="402"/>
        <v>351.12</v>
      </c>
      <c r="N1861" s="55">
        <f t="shared" si="403"/>
        <v>818.8950000000001</v>
      </c>
      <c r="O1861" s="5">
        <v>0</v>
      </c>
      <c r="P1861" s="3">
        <f t="shared" si="404"/>
        <v>2454.375</v>
      </c>
      <c r="Q1861" s="3">
        <f t="shared" si="405"/>
        <v>707.60500000000002</v>
      </c>
      <c r="R1861" s="3">
        <f t="shared" si="406"/>
        <v>1771.77</v>
      </c>
      <c r="S1861" s="57">
        <f t="shared" si="407"/>
        <v>10842.395</v>
      </c>
      <c r="T1861" s="1">
        <v>111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</row>
    <row r="1862" spans="1:168" s="2" customFormat="1" ht="15" customHeight="1" x14ac:dyDescent="0.25">
      <c r="A1862" s="167">
        <v>839</v>
      </c>
      <c r="B1862" s="122" t="s">
        <v>1970</v>
      </c>
      <c r="C1862" s="1" t="s">
        <v>34</v>
      </c>
      <c r="D1862" s="1" t="s">
        <v>1087</v>
      </c>
      <c r="E1862" s="1" t="s">
        <v>1131</v>
      </c>
      <c r="F1862" s="1" t="s">
        <v>32</v>
      </c>
      <c r="G1862" s="3">
        <v>15000</v>
      </c>
      <c r="H1862" s="58">
        <v>0</v>
      </c>
      <c r="I1862" s="3">
        <v>25</v>
      </c>
      <c r="J1862" s="3">
        <f t="shared" si="399"/>
        <v>430.5</v>
      </c>
      <c r="K1862" s="55">
        <f t="shared" si="400"/>
        <v>1065</v>
      </c>
      <c r="L1862" s="55">
        <f t="shared" si="401"/>
        <v>172.5</v>
      </c>
      <c r="M1862" s="3">
        <f t="shared" si="402"/>
        <v>456</v>
      </c>
      <c r="N1862" s="55">
        <f t="shared" si="403"/>
        <v>1063.5</v>
      </c>
      <c r="O1862" s="5">
        <v>0</v>
      </c>
      <c r="P1862" s="3">
        <f t="shared" si="404"/>
        <v>3187.5</v>
      </c>
      <c r="Q1862" s="3">
        <f t="shared" si="405"/>
        <v>911.5</v>
      </c>
      <c r="R1862" s="3">
        <f t="shared" si="406"/>
        <v>2301</v>
      </c>
      <c r="S1862" s="57">
        <f t="shared" si="407"/>
        <v>14088.5</v>
      </c>
      <c r="T1862" s="1">
        <v>111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</row>
    <row r="1863" spans="1:168" s="2" customFormat="1" ht="15" customHeight="1" x14ac:dyDescent="0.25">
      <c r="A1863" s="167">
        <v>840</v>
      </c>
      <c r="B1863" s="2" t="s">
        <v>1971</v>
      </c>
      <c r="C1863" s="1" t="s">
        <v>34</v>
      </c>
      <c r="D1863" s="1" t="s">
        <v>1087</v>
      </c>
      <c r="E1863" s="1" t="s">
        <v>1131</v>
      </c>
      <c r="F1863" s="1" t="s">
        <v>32</v>
      </c>
      <c r="G1863" s="3">
        <v>15000</v>
      </c>
      <c r="H1863" s="58">
        <v>0</v>
      </c>
      <c r="I1863" s="3">
        <v>25</v>
      </c>
      <c r="J1863" s="3">
        <f t="shared" si="399"/>
        <v>430.5</v>
      </c>
      <c r="K1863" s="55">
        <f t="shared" si="400"/>
        <v>1065</v>
      </c>
      <c r="L1863" s="55">
        <f t="shared" si="401"/>
        <v>172.5</v>
      </c>
      <c r="M1863" s="3">
        <f t="shared" si="402"/>
        <v>456</v>
      </c>
      <c r="N1863" s="55">
        <f t="shared" si="403"/>
        <v>1063.5</v>
      </c>
      <c r="O1863" s="5">
        <v>0</v>
      </c>
      <c r="P1863" s="3">
        <f t="shared" si="404"/>
        <v>3187.5</v>
      </c>
      <c r="Q1863" s="3">
        <f t="shared" si="405"/>
        <v>911.5</v>
      </c>
      <c r="R1863" s="3">
        <f t="shared" si="406"/>
        <v>2301</v>
      </c>
      <c r="S1863" s="57">
        <f t="shared" si="407"/>
        <v>14088.5</v>
      </c>
      <c r="T1863" s="1">
        <v>111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</row>
    <row r="1864" spans="1:168" s="2" customFormat="1" ht="15" customHeight="1" x14ac:dyDescent="0.25">
      <c r="A1864" s="167">
        <v>841</v>
      </c>
      <c r="B1864" s="2" t="s">
        <v>1972</v>
      </c>
      <c r="C1864" s="1" t="s">
        <v>34</v>
      </c>
      <c r="D1864" s="1" t="s">
        <v>1087</v>
      </c>
      <c r="E1864" s="1" t="s">
        <v>1131</v>
      </c>
      <c r="F1864" s="1" t="s">
        <v>32</v>
      </c>
      <c r="G1864" s="3">
        <v>15000</v>
      </c>
      <c r="H1864" s="58">
        <v>0</v>
      </c>
      <c r="I1864" s="3">
        <v>25</v>
      </c>
      <c r="J1864" s="3">
        <f t="shared" si="399"/>
        <v>430.5</v>
      </c>
      <c r="K1864" s="55">
        <f t="shared" si="400"/>
        <v>1065</v>
      </c>
      <c r="L1864" s="55">
        <f t="shared" si="401"/>
        <v>172.5</v>
      </c>
      <c r="M1864" s="3">
        <f t="shared" si="402"/>
        <v>456</v>
      </c>
      <c r="N1864" s="55">
        <f t="shared" si="403"/>
        <v>1063.5</v>
      </c>
      <c r="O1864" s="5">
        <v>0</v>
      </c>
      <c r="P1864" s="3">
        <f t="shared" si="404"/>
        <v>3187.5</v>
      </c>
      <c r="Q1864" s="3">
        <f t="shared" si="405"/>
        <v>911.5</v>
      </c>
      <c r="R1864" s="3">
        <f t="shared" si="406"/>
        <v>2301</v>
      </c>
      <c r="S1864" s="57">
        <f t="shared" si="407"/>
        <v>14088.5</v>
      </c>
      <c r="T1864" s="1">
        <v>111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</row>
    <row r="1865" spans="1:168" s="2" customFormat="1" ht="15" customHeight="1" x14ac:dyDescent="0.25">
      <c r="A1865" s="167">
        <v>842</v>
      </c>
      <c r="B1865" s="122" t="s">
        <v>1973</v>
      </c>
      <c r="C1865" s="1" t="s">
        <v>34</v>
      </c>
      <c r="D1865" s="1" t="s">
        <v>1087</v>
      </c>
      <c r="E1865" s="1" t="s">
        <v>1131</v>
      </c>
      <c r="F1865" s="1" t="s">
        <v>32</v>
      </c>
      <c r="G1865" s="3">
        <v>15000</v>
      </c>
      <c r="H1865" s="58">
        <v>0</v>
      </c>
      <c r="I1865" s="3">
        <v>25</v>
      </c>
      <c r="J1865" s="3">
        <f t="shared" si="399"/>
        <v>430.5</v>
      </c>
      <c r="K1865" s="55">
        <f t="shared" si="400"/>
        <v>1065</v>
      </c>
      <c r="L1865" s="55">
        <f t="shared" si="401"/>
        <v>172.5</v>
      </c>
      <c r="M1865" s="3">
        <f t="shared" si="402"/>
        <v>456</v>
      </c>
      <c r="N1865" s="55">
        <f t="shared" si="403"/>
        <v>1063.5</v>
      </c>
      <c r="O1865" s="5">
        <v>0</v>
      </c>
      <c r="P1865" s="3">
        <f t="shared" si="404"/>
        <v>3187.5</v>
      </c>
      <c r="Q1865" s="3">
        <f t="shared" si="405"/>
        <v>911.5</v>
      </c>
      <c r="R1865" s="3">
        <f t="shared" si="406"/>
        <v>2301</v>
      </c>
      <c r="S1865" s="57">
        <f t="shared" si="407"/>
        <v>14088.5</v>
      </c>
      <c r="T1865" s="1">
        <v>111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</row>
    <row r="1866" spans="1:168" s="2" customFormat="1" ht="15" customHeight="1" x14ac:dyDescent="0.25">
      <c r="A1866" s="167">
        <v>843</v>
      </c>
      <c r="B1866" s="2" t="s">
        <v>1974</v>
      </c>
      <c r="C1866" s="1" t="s">
        <v>34</v>
      </c>
      <c r="D1866" s="1" t="s">
        <v>1087</v>
      </c>
      <c r="E1866" s="1" t="s">
        <v>1131</v>
      </c>
      <c r="F1866" s="1" t="s">
        <v>32</v>
      </c>
      <c r="G1866" s="3">
        <v>15000</v>
      </c>
      <c r="H1866" s="58">
        <v>0</v>
      </c>
      <c r="I1866" s="3">
        <v>25</v>
      </c>
      <c r="J1866" s="3">
        <f t="shared" si="399"/>
        <v>430.5</v>
      </c>
      <c r="K1866" s="55">
        <f t="shared" si="400"/>
        <v>1065</v>
      </c>
      <c r="L1866" s="55">
        <f t="shared" si="401"/>
        <v>172.5</v>
      </c>
      <c r="M1866" s="3">
        <f t="shared" si="402"/>
        <v>456</v>
      </c>
      <c r="N1866" s="55">
        <f t="shared" si="403"/>
        <v>1063.5</v>
      </c>
      <c r="O1866" s="5">
        <v>0</v>
      </c>
      <c r="P1866" s="3">
        <f t="shared" si="404"/>
        <v>3187.5</v>
      </c>
      <c r="Q1866" s="3">
        <f t="shared" si="405"/>
        <v>911.5</v>
      </c>
      <c r="R1866" s="3">
        <f t="shared" si="406"/>
        <v>2301</v>
      </c>
      <c r="S1866" s="57">
        <f t="shared" si="407"/>
        <v>14088.5</v>
      </c>
      <c r="T1866" s="1">
        <v>111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</row>
    <row r="1867" spans="1:168" s="2" customFormat="1" ht="15" customHeight="1" x14ac:dyDescent="0.25">
      <c r="A1867" s="167">
        <v>844</v>
      </c>
      <c r="B1867" s="2" t="s">
        <v>1975</v>
      </c>
      <c r="C1867" s="1" t="s">
        <v>34</v>
      </c>
      <c r="D1867" s="1" t="s">
        <v>1087</v>
      </c>
      <c r="E1867" s="1" t="s">
        <v>1131</v>
      </c>
      <c r="F1867" s="1" t="s">
        <v>32</v>
      </c>
      <c r="G1867" s="3">
        <v>15000</v>
      </c>
      <c r="H1867" s="58">
        <v>0</v>
      </c>
      <c r="I1867" s="3">
        <v>25</v>
      </c>
      <c r="J1867" s="3">
        <f t="shared" si="399"/>
        <v>430.5</v>
      </c>
      <c r="K1867" s="55">
        <f t="shared" si="400"/>
        <v>1065</v>
      </c>
      <c r="L1867" s="55">
        <f t="shared" si="401"/>
        <v>172.5</v>
      </c>
      <c r="M1867" s="3">
        <f t="shared" si="402"/>
        <v>456</v>
      </c>
      <c r="N1867" s="55">
        <f t="shared" si="403"/>
        <v>1063.5</v>
      </c>
      <c r="O1867" s="5">
        <v>0</v>
      </c>
      <c r="P1867" s="3">
        <f t="shared" si="404"/>
        <v>3187.5</v>
      </c>
      <c r="Q1867" s="3">
        <f t="shared" si="405"/>
        <v>911.5</v>
      </c>
      <c r="R1867" s="3">
        <f t="shared" si="406"/>
        <v>2301</v>
      </c>
      <c r="S1867" s="57">
        <f t="shared" si="407"/>
        <v>14088.5</v>
      </c>
      <c r="T1867" s="1">
        <v>111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</row>
    <row r="1868" spans="1:168" s="2" customFormat="1" ht="15" customHeight="1" x14ac:dyDescent="0.25">
      <c r="A1868" s="167">
        <v>845</v>
      </c>
      <c r="B1868" s="109" t="s">
        <v>1976</v>
      </c>
      <c r="C1868" s="1" t="s">
        <v>34</v>
      </c>
      <c r="D1868" s="1" t="s">
        <v>1087</v>
      </c>
      <c r="E1868" s="1" t="s">
        <v>1131</v>
      </c>
      <c r="F1868" s="1" t="s">
        <v>32</v>
      </c>
      <c r="G1868" s="3">
        <v>15000</v>
      </c>
      <c r="H1868" s="58">
        <v>0</v>
      </c>
      <c r="I1868" s="3">
        <v>25</v>
      </c>
      <c r="J1868" s="3">
        <f t="shared" si="399"/>
        <v>430.5</v>
      </c>
      <c r="K1868" s="55">
        <f t="shared" si="400"/>
        <v>1065</v>
      </c>
      <c r="L1868" s="55">
        <f t="shared" si="401"/>
        <v>172.5</v>
      </c>
      <c r="M1868" s="3">
        <f t="shared" si="402"/>
        <v>456</v>
      </c>
      <c r="N1868" s="55">
        <f t="shared" si="403"/>
        <v>1063.5</v>
      </c>
      <c r="O1868" s="5">
        <v>0</v>
      </c>
      <c r="P1868" s="3">
        <f t="shared" si="404"/>
        <v>3187.5</v>
      </c>
      <c r="Q1868" s="3">
        <f t="shared" si="405"/>
        <v>911.5</v>
      </c>
      <c r="R1868" s="3">
        <f t="shared" si="406"/>
        <v>2301</v>
      </c>
      <c r="S1868" s="57">
        <f t="shared" si="407"/>
        <v>14088.5</v>
      </c>
      <c r="T1868" s="1">
        <v>111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</row>
    <row r="1869" spans="1:168" s="2" customFormat="1" ht="15" customHeight="1" x14ac:dyDescent="0.25">
      <c r="A1869" s="167">
        <v>846</v>
      </c>
      <c r="B1869" s="122" t="s">
        <v>1977</v>
      </c>
      <c r="C1869" s="1" t="s">
        <v>34</v>
      </c>
      <c r="D1869" s="1" t="s">
        <v>1087</v>
      </c>
      <c r="E1869" s="1" t="s">
        <v>1131</v>
      </c>
      <c r="F1869" s="1" t="s">
        <v>32</v>
      </c>
      <c r="G1869" s="3">
        <v>15000</v>
      </c>
      <c r="H1869" s="58">
        <v>0</v>
      </c>
      <c r="I1869" s="3">
        <v>25</v>
      </c>
      <c r="J1869" s="3">
        <f t="shared" si="399"/>
        <v>430.5</v>
      </c>
      <c r="K1869" s="55">
        <f t="shared" si="400"/>
        <v>1065</v>
      </c>
      <c r="L1869" s="55">
        <f t="shared" si="401"/>
        <v>172.5</v>
      </c>
      <c r="M1869" s="3">
        <f t="shared" si="402"/>
        <v>456</v>
      </c>
      <c r="N1869" s="55">
        <f t="shared" si="403"/>
        <v>1063.5</v>
      </c>
      <c r="O1869" s="5">
        <v>0</v>
      </c>
      <c r="P1869" s="3">
        <f t="shared" si="404"/>
        <v>3187.5</v>
      </c>
      <c r="Q1869" s="3">
        <f t="shared" si="405"/>
        <v>911.5</v>
      </c>
      <c r="R1869" s="3">
        <f t="shared" si="406"/>
        <v>2301</v>
      </c>
      <c r="S1869" s="57">
        <f t="shared" si="407"/>
        <v>14088.5</v>
      </c>
      <c r="T1869" s="1">
        <v>111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</row>
    <row r="1870" spans="1:168" s="2" customFormat="1" ht="15" customHeight="1" x14ac:dyDescent="0.25">
      <c r="A1870" s="167">
        <v>847</v>
      </c>
      <c r="B1870" s="2" t="s">
        <v>1978</v>
      </c>
      <c r="C1870" s="1" t="s">
        <v>34</v>
      </c>
      <c r="D1870" s="1" t="s">
        <v>1087</v>
      </c>
      <c r="E1870" s="1" t="s">
        <v>1131</v>
      </c>
      <c r="F1870" s="1" t="s">
        <v>32</v>
      </c>
      <c r="G1870" s="3">
        <v>15000</v>
      </c>
      <c r="H1870" s="58">
        <v>0</v>
      </c>
      <c r="I1870" s="3">
        <v>25</v>
      </c>
      <c r="J1870" s="3">
        <f t="shared" si="399"/>
        <v>430.5</v>
      </c>
      <c r="K1870" s="55">
        <f t="shared" si="400"/>
        <v>1065</v>
      </c>
      <c r="L1870" s="55">
        <f t="shared" si="401"/>
        <v>172.5</v>
      </c>
      <c r="M1870" s="3">
        <f t="shared" si="402"/>
        <v>456</v>
      </c>
      <c r="N1870" s="55">
        <f t="shared" si="403"/>
        <v>1063.5</v>
      </c>
      <c r="O1870" s="5">
        <v>0</v>
      </c>
      <c r="P1870" s="3">
        <f t="shared" si="404"/>
        <v>3187.5</v>
      </c>
      <c r="Q1870" s="3">
        <f t="shared" si="405"/>
        <v>911.5</v>
      </c>
      <c r="R1870" s="3">
        <f t="shared" si="406"/>
        <v>2301</v>
      </c>
      <c r="S1870" s="57">
        <f t="shared" si="407"/>
        <v>14088.5</v>
      </c>
      <c r="T1870" s="1">
        <v>111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</row>
    <row r="1871" spans="1:168" s="2" customFormat="1" ht="15" customHeight="1" x14ac:dyDescent="0.25">
      <c r="A1871" s="167">
        <v>848</v>
      </c>
      <c r="B1871" s="122" t="s">
        <v>1979</v>
      </c>
      <c r="C1871" s="1" t="s">
        <v>34</v>
      </c>
      <c r="D1871" s="1" t="s">
        <v>1087</v>
      </c>
      <c r="E1871" s="1" t="s">
        <v>1131</v>
      </c>
      <c r="F1871" s="1" t="s">
        <v>32</v>
      </c>
      <c r="G1871" s="3">
        <v>15000</v>
      </c>
      <c r="H1871" s="58">
        <v>0</v>
      </c>
      <c r="I1871" s="3">
        <v>25</v>
      </c>
      <c r="J1871" s="3">
        <f t="shared" si="399"/>
        <v>430.5</v>
      </c>
      <c r="K1871" s="55">
        <f t="shared" si="400"/>
        <v>1065</v>
      </c>
      <c r="L1871" s="55">
        <f t="shared" si="401"/>
        <v>172.5</v>
      </c>
      <c r="M1871" s="3">
        <f t="shared" si="402"/>
        <v>456</v>
      </c>
      <c r="N1871" s="55">
        <f t="shared" si="403"/>
        <v>1063.5</v>
      </c>
      <c r="O1871" s="5">
        <v>0</v>
      </c>
      <c r="P1871" s="3">
        <f t="shared" si="404"/>
        <v>3187.5</v>
      </c>
      <c r="Q1871" s="3">
        <f t="shared" si="405"/>
        <v>911.5</v>
      </c>
      <c r="R1871" s="3">
        <f t="shared" si="406"/>
        <v>2301</v>
      </c>
      <c r="S1871" s="57">
        <f t="shared" si="407"/>
        <v>14088.5</v>
      </c>
      <c r="T1871" s="1">
        <v>111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</row>
    <row r="1872" spans="1:168" s="2" customFormat="1" ht="15" customHeight="1" x14ac:dyDescent="0.25">
      <c r="A1872" s="167">
        <v>849</v>
      </c>
      <c r="B1872" s="2" t="s">
        <v>1980</v>
      </c>
      <c r="C1872" s="1" t="s">
        <v>34</v>
      </c>
      <c r="D1872" s="1" t="s">
        <v>1087</v>
      </c>
      <c r="E1872" s="1" t="s">
        <v>1131</v>
      </c>
      <c r="F1872" s="1" t="s">
        <v>32</v>
      </c>
      <c r="G1872" s="3">
        <v>15000</v>
      </c>
      <c r="H1872" s="58">
        <v>0</v>
      </c>
      <c r="I1872" s="3">
        <v>25</v>
      </c>
      <c r="J1872" s="3">
        <f t="shared" si="399"/>
        <v>430.5</v>
      </c>
      <c r="K1872" s="55">
        <f t="shared" si="400"/>
        <v>1065</v>
      </c>
      <c r="L1872" s="55">
        <f t="shared" si="401"/>
        <v>172.5</v>
      </c>
      <c r="M1872" s="3">
        <f t="shared" si="402"/>
        <v>456</v>
      </c>
      <c r="N1872" s="55">
        <f t="shared" si="403"/>
        <v>1063.5</v>
      </c>
      <c r="O1872" s="5">
        <v>0</v>
      </c>
      <c r="P1872" s="3">
        <f t="shared" si="404"/>
        <v>3187.5</v>
      </c>
      <c r="Q1872" s="3">
        <f t="shared" si="405"/>
        <v>911.5</v>
      </c>
      <c r="R1872" s="3">
        <f t="shared" si="406"/>
        <v>2301</v>
      </c>
      <c r="S1872" s="57">
        <f t="shared" si="407"/>
        <v>14088.5</v>
      </c>
      <c r="T1872" s="1">
        <v>111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</row>
    <row r="1873" spans="1:168" s="2" customFormat="1" ht="15" customHeight="1" x14ac:dyDescent="0.25">
      <c r="A1873" s="167">
        <v>850</v>
      </c>
      <c r="B1873" s="2" t="s">
        <v>1981</v>
      </c>
      <c r="C1873" s="1" t="s">
        <v>34</v>
      </c>
      <c r="D1873" s="1" t="s">
        <v>1087</v>
      </c>
      <c r="E1873" s="1" t="s">
        <v>1131</v>
      </c>
      <c r="F1873" s="1" t="s">
        <v>32</v>
      </c>
      <c r="G1873" s="3">
        <v>15000</v>
      </c>
      <c r="H1873" s="58">
        <v>0</v>
      </c>
      <c r="I1873" s="3">
        <v>25</v>
      </c>
      <c r="J1873" s="3">
        <f t="shared" si="399"/>
        <v>430.5</v>
      </c>
      <c r="K1873" s="55">
        <f t="shared" si="400"/>
        <v>1065</v>
      </c>
      <c r="L1873" s="55">
        <f t="shared" si="401"/>
        <v>172.5</v>
      </c>
      <c r="M1873" s="3">
        <f t="shared" si="402"/>
        <v>456</v>
      </c>
      <c r="N1873" s="55">
        <f t="shared" si="403"/>
        <v>1063.5</v>
      </c>
      <c r="O1873" s="5">
        <v>0</v>
      </c>
      <c r="P1873" s="3">
        <f t="shared" si="404"/>
        <v>3187.5</v>
      </c>
      <c r="Q1873" s="3">
        <f t="shared" si="405"/>
        <v>911.5</v>
      </c>
      <c r="R1873" s="3">
        <f t="shared" si="406"/>
        <v>2301</v>
      </c>
      <c r="S1873" s="57">
        <f t="shared" si="407"/>
        <v>14088.5</v>
      </c>
      <c r="T1873" s="1">
        <v>111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</row>
    <row r="1874" spans="1:168" s="2" customFormat="1" ht="15" customHeight="1" x14ac:dyDescent="0.25">
      <c r="A1874" s="167">
        <v>851</v>
      </c>
      <c r="B1874" s="2" t="s">
        <v>1982</v>
      </c>
      <c r="C1874" s="1" t="s">
        <v>34</v>
      </c>
      <c r="D1874" s="1" t="s">
        <v>1087</v>
      </c>
      <c r="E1874" s="1" t="s">
        <v>1131</v>
      </c>
      <c r="F1874" s="1" t="s">
        <v>32</v>
      </c>
      <c r="G1874" s="3">
        <v>15000</v>
      </c>
      <c r="H1874" s="58">
        <v>0</v>
      </c>
      <c r="I1874" s="3">
        <v>25</v>
      </c>
      <c r="J1874" s="3">
        <f t="shared" si="399"/>
        <v>430.5</v>
      </c>
      <c r="K1874" s="55">
        <f t="shared" si="400"/>
        <v>1065</v>
      </c>
      <c r="L1874" s="55">
        <f t="shared" si="401"/>
        <v>172.5</v>
      </c>
      <c r="M1874" s="3">
        <f t="shared" si="402"/>
        <v>456</v>
      </c>
      <c r="N1874" s="55">
        <f t="shared" si="403"/>
        <v>1063.5</v>
      </c>
      <c r="O1874" s="5">
        <v>0</v>
      </c>
      <c r="P1874" s="3">
        <f t="shared" si="404"/>
        <v>3187.5</v>
      </c>
      <c r="Q1874" s="3">
        <f t="shared" si="405"/>
        <v>911.5</v>
      </c>
      <c r="R1874" s="3">
        <f t="shared" si="406"/>
        <v>2301</v>
      </c>
      <c r="S1874" s="57">
        <f t="shared" si="407"/>
        <v>14088.5</v>
      </c>
      <c r="T1874" s="1">
        <v>111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</row>
    <row r="1875" spans="1:168" s="2" customFormat="1" ht="15" customHeight="1" x14ac:dyDescent="0.25">
      <c r="A1875" s="167">
        <v>852</v>
      </c>
      <c r="B1875" s="2" t="s">
        <v>1983</v>
      </c>
      <c r="C1875" s="1" t="s">
        <v>34</v>
      </c>
      <c r="D1875" s="1" t="s">
        <v>1087</v>
      </c>
      <c r="E1875" s="1" t="s">
        <v>1131</v>
      </c>
      <c r="F1875" s="1" t="s">
        <v>32</v>
      </c>
      <c r="G1875" s="3">
        <v>15000</v>
      </c>
      <c r="H1875" s="58">
        <v>0</v>
      </c>
      <c r="I1875" s="3">
        <v>25</v>
      </c>
      <c r="J1875" s="3">
        <f t="shared" si="399"/>
        <v>430.5</v>
      </c>
      <c r="K1875" s="55">
        <f t="shared" si="400"/>
        <v>1065</v>
      </c>
      <c r="L1875" s="55">
        <f t="shared" si="401"/>
        <v>172.5</v>
      </c>
      <c r="M1875" s="3">
        <f t="shared" si="402"/>
        <v>456</v>
      </c>
      <c r="N1875" s="55">
        <f t="shared" si="403"/>
        <v>1063.5</v>
      </c>
      <c r="O1875" s="5">
        <v>0</v>
      </c>
      <c r="P1875" s="3">
        <f t="shared" si="404"/>
        <v>3187.5</v>
      </c>
      <c r="Q1875" s="3">
        <f t="shared" si="405"/>
        <v>911.5</v>
      </c>
      <c r="R1875" s="3">
        <f t="shared" si="406"/>
        <v>2301</v>
      </c>
      <c r="S1875" s="57">
        <f t="shared" si="407"/>
        <v>14088.5</v>
      </c>
      <c r="T1875" s="1">
        <v>111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</row>
    <row r="1876" spans="1:168" s="2" customFormat="1" ht="15" customHeight="1" x14ac:dyDescent="0.25">
      <c r="A1876" s="167">
        <v>853</v>
      </c>
      <c r="B1876" s="122" t="s">
        <v>1984</v>
      </c>
      <c r="C1876" s="1" t="s">
        <v>34</v>
      </c>
      <c r="D1876" s="1" t="s">
        <v>1087</v>
      </c>
      <c r="E1876" s="1" t="s">
        <v>1131</v>
      </c>
      <c r="F1876" s="1" t="s">
        <v>32</v>
      </c>
      <c r="G1876" s="3">
        <v>15000</v>
      </c>
      <c r="H1876" s="58">
        <v>0</v>
      </c>
      <c r="I1876" s="3">
        <v>25</v>
      </c>
      <c r="J1876" s="3">
        <f t="shared" si="399"/>
        <v>430.5</v>
      </c>
      <c r="K1876" s="55">
        <f t="shared" si="400"/>
        <v>1065</v>
      </c>
      <c r="L1876" s="55">
        <f t="shared" si="401"/>
        <v>172.5</v>
      </c>
      <c r="M1876" s="3">
        <f t="shared" si="402"/>
        <v>456</v>
      </c>
      <c r="N1876" s="55">
        <f t="shared" si="403"/>
        <v>1063.5</v>
      </c>
      <c r="O1876" s="5">
        <v>0</v>
      </c>
      <c r="P1876" s="3">
        <f t="shared" si="404"/>
        <v>3187.5</v>
      </c>
      <c r="Q1876" s="3">
        <f t="shared" si="405"/>
        <v>911.5</v>
      </c>
      <c r="R1876" s="3">
        <f t="shared" si="406"/>
        <v>2301</v>
      </c>
      <c r="S1876" s="57">
        <f t="shared" si="407"/>
        <v>14088.5</v>
      </c>
      <c r="T1876" s="1">
        <v>111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</row>
    <row r="1877" spans="1:168" s="2" customFormat="1" ht="15" customHeight="1" x14ac:dyDescent="0.25">
      <c r="A1877" s="167">
        <v>854</v>
      </c>
      <c r="B1877" s="109" t="s">
        <v>1985</v>
      </c>
      <c r="C1877" s="1" t="s">
        <v>34</v>
      </c>
      <c r="D1877" s="1" t="s">
        <v>1087</v>
      </c>
      <c r="E1877" s="1" t="s">
        <v>1131</v>
      </c>
      <c r="F1877" s="1" t="s">
        <v>32</v>
      </c>
      <c r="G1877" s="3">
        <v>15000</v>
      </c>
      <c r="H1877" s="58">
        <v>0</v>
      </c>
      <c r="I1877" s="3">
        <v>25</v>
      </c>
      <c r="J1877" s="3">
        <f t="shared" si="399"/>
        <v>430.5</v>
      </c>
      <c r="K1877" s="55">
        <f t="shared" si="400"/>
        <v>1065</v>
      </c>
      <c r="L1877" s="55">
        <f t="shared" si="401"/>
        <v>172.5</v>
      </c>
      <c r="M1877" s="3">
        <f t="shared" si="402"/>
        <v>456</v>
      </c>
      <c r="N1877" s="55">
        <f t="shared" si="403"/>
        <v>1063.5</v>
      </c>
      <c r="O1877" s="5">
        <v>0</v>
      </c>
      <c r="P1877" s="3">
        <f t="shared" si="404"/>
        <v>3187.5</v>
      </c>
      <c r="Q1877" s="3">
        <f t="shared" si="405"/>
        <v>911.5</v>
      </c>
      <c r="R1877" s="3">
        <f t="shared" si="406"/>
        <v>2301</v>
      </c>
      <c r="S1877" s="57">
        <f t="shared" si="407"/>
        <v>14088.5</v>
      </c>
      <c r="T1877" s="1">
        <v>111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</row>
    <row r="1878" spans="1:168" s="2" customFormat="1" ht="15" customHeight="1" x14ac:dyDescent="0.25">
      <c r="A1878" s="167">
        <v>855</v>
      </c>
      <c r="B1878" s="122" t="s">
        <v>1986</v>
      </c>
      <c r="C1878" s="1" t="s">
        <v>34</v>
      </c>
      <c r="D1878" s="1" t="s">
        <v>1087</v>
      </c>
      <c r="E1878" s="1" t="s">
        <v>1131</v>
      </c>
      <c r="F1878" s="1" t="s">
        <v>32</v>
      </c>
      <c r="G1878" s="3">
        <v>15000</v>
      </c>
      <c r="H1878" s="58">
        <v>0</v>
      </c>
      <c r="I1878" s="3">
        <v>25</v>
      </c>
      <c r="J1878" s="3">
        <f t="shared" si="399"/>
        <v>430.5</v>
      </c>
      <c r="K1878" s="55">
        <f t="shared" si="400"/>
        <v>1065</v>
      </c>
      <c r="L1878" s="55">
        <f t="shared" si="401"/>
        <v>172.5</v>
      </c>
      <c r="M1878" s="3">
        <f t="shared" si="402"/>
        <v>456</v>
      </c>
      <c r="N1878" s="55">
        <f t="shared" si="403"/>
        <v>1063.5</v>
      </c>
      <c r="O1878" s="5">
        <v>0</v>
      </c>
      <c r="P1878" s="3">
        <f t="shared" si="404"/>
        <v>3187.5</v>
      </c>
      <c r="Q1878" s="3">
        <f t="shared" si="405"/>
        <v>911.5</v>
      </c>
      <c r="R1878" s="3">
        <f t="shared" si="406"/>
        <v>2301</v>
      </c>
      <c r="S1878" s="57">
        <f t="shared" si="407"/>
        <v>14088.5</v>
      </c>
      <c r="T1878" s="1">
        <v>111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</row>
    <row r="1879" spans="1:168" s="2" customFormat="1" ht="15" customHeight="1" x14ac:dyDescent="0.25">
      <c r="A1879" s="167">
        <v>856</v>
      </c>
      <c r="B1879" s="122" t="s">
        <v>1987</v>
      </c>
      <c r="C1879" s="1" t="s">
        <v>34</v>
      </c>
      <c r="D1879" s="1" t="s">
        <v>1087</v>
      </c>
      <c r="E1879" s="1" t="s">
        <v>1131</v>
      </c>
      <c r="F1879" s="1" t="s">
        <v>32</v>
      </c>
      <c r="G1879" s="3">
        <v>15000</v>
      </c>
      <c r="H1879" s="58">
        <v>0</v>
      </c>
      <c r="I1879" s="3">
        <v>25</v>
      </c>
      <c r="J1879" s="3">
        <f t="shared" ref="J1879:J1942" si="408">+G1879*2.87%</f>
        <v>430.5</v>
      </c>
      <c r="K1879" s="55">
        <f t="shared" ref="K1879:K1942" si="409">+G1879*7.1%</f>
        <v>1065</v>
      </c>
      <c r="L1879" s="55">
        <f t="shared" ref="L1879:L1942" si="410">+G1879*1.15%</f>
        <v>172.5</v>
      </c>
      <c r="M1879" s="3">
        <f t="shared" ref="M1879:M1942" si="411">+G1879*3.04%</f>
        <v>456</v>
      </c>
      <c r="N1879" s="55">
        <f t="shared" ref="N1879:N1942" si="412">+G1879*7.09%</f>
        <v>1063.5</v>
      </c>
      <c r="O1879" s="5">
        <v>0</v>
      </c>
      <c r="P1879" s="3">
        <f t="shared" ref="P1879:P1942" si="413">SUM(J1879:N1879)</f>
        <v>3187.5</v>
      </c>
      <c r="Q1879" s="3">
        <f t="shared" ref="Q1879:Q1942" si="414">H1879+I1879+J1879+M1879+O1879</f>
        <v>911.5</v>
      </c>
      <c r="R1879" s="3">
        <f t="shared" ref="R1879:R1942" si="415">+K1879+L1879+N1879</f>
        <v>2301</v>
      </c>
      <c r="S1879" s="57">
        <f t="shared" ref="S1879:S1942" si="416">+G1879-Q1879</f>
        <v>14088.5</v>
      </c>
      <c r="T1879" s="1">
        <v>111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</row>
    <row r="1880" spans="1:168" s="2" customFormat="1" ht="15" customHeight="1" x14ac:dyDescent="0.25">
      <c r="A1880" s="167">
        <v>857</v>
      </c>
      <c r="B1880" s="122" t="s">
        <v>1988</v>
      </c>
      <c r="C1880" s="1" t="s">
        <v>34</v>
      </c>
      <c r="D1880" s="1" t="s">
        <v>1087</v>
      </c>
      <c r="E1880" s="1" t="s">
        <v>1131</v>
      </c>
      <c r="F1880" s="1" t="s">
        <v>32</v>
      </c>
      <c r="G1880" s="3">
        <v>15000</v>
      </c>
      <c r="H1880" s="58">
        <v>0</v>
      </c>
      <c r="I1880" s="3">
        <v>25</v>
      </c>
      <c r="J1880" s="3">
        <f t="shared" si="408"/>
        <v>430.5</v>
      </c>
      <c r="K1880" s="55">
        <f t="shared" si="409"/>
        <v>1065</v>
      </c>
      <c r="L1880" s="55">
        <f t="shared" si="410"/>
        <v>172.5</v>
      </c>
      <c r="M1880" s="3">
        <f t="shared" si="411"/>
        <v>456</v>
      </c>
      <c r="N1880" s="55">
        <f t="shared" si="412"/>
        <v>1063.5</v>
      </c>
      <c r="O1880" s="5">
        <v>0</v>
      </c>
      <c r="P1880" s="3">
        <f t="shared" si="413"/>
        <v>3187.5</v>
      </c>
      <c r="Q1880" s="3">
        <f t="shared" si="414"/>
        <v>911.5</v>
      </c>
      <c r="R1880" s="3">
        <f t="shared" si="415"/>
        <v>2301</v>
      </c>
      <c r="S1880" s="57">
        <f t="shared" si="416"/>
        <v>14088.5</v>
      </c>
      <c r="T1880" s="1">
        <v>111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</row>
    <row r="1881" spans="1:168" s="2" customFormat="1" ht="15" customHeight="1" x14ac:dyDescent="0.25">
      <c r="A1881" s="167">
        <v>858</v>
      </c>
      <c r="B1881" s="2" t="s">
        <v>1989</v>
      </c>
      <c r="C1881" s="1" t="s">
        <v>34</v>
      </c>
      <c r="D1881" s="1" t="s">
        <v>1087</v>
      </c>
      <c r="E1881" s="1" t="s">
        <v>1131</v>
      </c>
      <c r="F1881" s="1" t="s">
        <v>32</v>
      </c>
      <c r="G1881" s="3">
        <v>15000</v>
      </c>
      <c r="H1881" s="58">
        <v>0</v>
      </c>
      <c r="I1881" s="3">
        <v>25</v>
      </c>
      <c r="J1881" s="3">
        <f t="shared" si="408"/>
        <v>430.5</v>
      </c>
      <c r="K1881" s="55">
        <f t="shared" si="409"/>
        <v>1065</v>
      </c>
      <c r="L1881" s="55">
        <f t="shared" si="410"/>
        <v>172.5</v>
      </c>
      <c r="M1881" s="3">
        <f t="shared" si="411"/>
        <v>456</v>
      </c>
      <c r="N1881" s="55">
        <f t="shared" si="412"/>
        <v>1063.5</v>
      </c>
      <c r="O1881" s="5">
        <v>0</v>
      </c>
      <c r="P1881" s="3">
        <f t="shared" si="413"/>
        <v>3187.5</v>
      </c>
      <c r="Q1881" s="3">
        <f t="shared" si="414"/>
        <v>911.5</v>
      </c>
      <c r="R1881" s="3">
        <f t="shared" si="415"/>
        <v>2301</v>
      </c>
      <c r="S1881" s="57">
        <f t="shared" si="416"/>
        <v>14088.5</v>
      </c>
      <c r="T1881" s="1">
        <v>111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</row>
    <row r="1882" spans="1:168" s="2" customFormat="1" ht="15" customHeight="1" x14ac:dyDescent="0.25">
      <c r="A1882" s="167">
        <v>859</v>
      </c>
      <c r="B1882" s="2" t="s">
        <v>1990</v>
      </c>
      <c r="C1882" s="1" t="s">
        <v>34</v>
      </c>
      <c r="D1882" s="1" t="s">
        <v>1087</v>
      </c>
      <c r="E1882" s="1" t="s">
        <v>1131</v>
      </c>
      <c r="F1882" s="1" t="s">
        <v>32</v>
      </c>
      <c r="G1882" s="3">
        <v>15000</v>
      </c>
      <c r="H1882" s="58">
        <v>0</v>
      </c>
      <c r="I1882" s="3">
        <v>25</v>
      </c>
      <c r="J1882" s="3">
        <f t="shared" si="408"/>
        <v>430.5</v>
      </c>
      <c r="K1882" s="55">
        <f t="shared" si="409"/>
        <v>1065</v>
      </c>
      <c r="L1882" s="55">
        <f t="shared" si="410"/>
        <v>172.5</v>
      </c>
      <c r="M1882" s="3">
        <f t="shared" si="411"/>
        <v>456</v>
      </c>
      <c r="N1882" s="55">
        <f t="shared" si="412"/>
        <v>1063.5</v>
      </c>
      <c r="O1882" s="5">
        <v>0</v>
      </c>
      <c r="P1882" s="3">
        <f t="shared" si="413"/>
        <v>3187.5</v>
      </c>
      <c r="Q1882" s="3">
        <f t="shared" si="414"/>
        <v>911.5</v>
      </c>
      <c r="R1882" s="3">
        <f t="shared" si="415"/>
        <v>2301</v>
      </c>
      <c r="S1882" s="57">
        <f t="shared" si="416"/>
        <v>14088.5</v>
      </c>
      <c r="T1882" s="1">
        <v>111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</row>
    <row r="1883" spans="1:168" s="2" customFormat="1" ht="15" customHeight="1" x14ac:dyDescent="0.25">
      <c r="A1883" s="167">
        <v>860</v>
      </c>
      <c r="B1883" s="2" t="s">
        <v>1991</v>
      </c>
      <c r="C1883" s="1" t="s">
        <v>34</v>
      </c>
      <c r="D1883" s="1" t="s">
        <v>1087</v>
      </c>
      <c r="E1883" s="1" t="s">
        <v>1131</v>
      </c>
      <c r="F1883" s="1" t="s">
        <v>32</v>
      </c>
      <c r="G1883" s="3">
        <v>15000</v>
      </c>
      <c r="H1883" s="58">
        <v>0</v>
      </c>
      <c r="I1883" s="3">
        <v>25</v>
      </c>
      <c r="J1883" s="3">
        <f t="shared" si="408"/>
        <v>430.5</v>
      </c>
      <c r="K1883" s="55">
        <f t="shared" si="409"/>
        <v>1065</v>
      </c>
      <c r="L1883" s="55">
        <f t="shared" si="410"/>
        <v>172.5</v>
      </c>
      <c r="M1883" s="3">
        <f t="shared" si="411"/>
        <v>456</v>
      </c>
      <c r="N1883" s="55">
        <f t="shared" si="412"/>
        <v>1063.5</v>
      </c>
      <c r="O1883" s="5">
        <v>0</v>
      </c>
      <c r="P1883" s="3">
        <f t="shared" si="413"/>
        <v>3187.5</v>
      </c>
      <c r="Q1883" s="3">
        <f t="shared" si="414"/>
        <v>911.5</v>
      </c>
      <c r="R1883" s="3">
        <f t="shared" si="415"/>
        <v>2301</v>
      </c>
      <c r="S1883" s="57">
        <f t="shared" si="416"/>
        <v>14088.5</v>
      </c>
      <c r="T1883" s="1">
        <v>111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</row>
    <row r="1884" spans="1:168" s="2" customFormat="1" ht="15" customHeight="1" x14ac:dyDescent="0.25">
      <c r="A1884" s="167">
        <v>861</v>
      </c>
      <c r="B1884" s="122" t="s">
        <v>1992</v>
      </c>
      <c r="C1884" s="1" t="s">
        <v>34</v>
      </c>
      <c r="D1884" s="1" t="s">
        <v>1087</v>
      </c>
      <c r="E1884" s="1" t="s">
        <v>1131</v>
      </c>
      <c r="F1884" s="1" t="s">
        <v>32</v>
      </c>
      <c r="G1884" s="3">
        <v>15000</v>
      </c>
      <c r="H1884" s="58">
        <v>0</v>
      </c>
      <c r="I1884" s="3">
        <v>25</v>
      </c>
      <c r="J1884" s="3">
        <f t="shared" si="408"/>
        <v>430.5</v>
      </c>
      <c r="K1884" s="55">
        <f t="shared" si="409"/>
        <v>1065</v>
      </c>
      <c r="L1884" s="55">
        <f t="shared" si="410"/>
        <v>172.5</v>
      </c>
      <c r="M1884" s="3">
        <f t="shared" si="411"/>
        <v>456</v>
      </c>
      <c r="N1884" s="55">
        <f t="shared" si="412"/>
        <v>1063.5</v>
      </c>
      <c r="O1884" s="5">
        <v>0</v>
      </c>
      <c r="P1884" s="3">
        <f t="shared" si="413"/>
        <v>3187.5</v>
      </c>
      <c r="Q1884" s="3">
        <f t="shared" si="414"/>
        <v>911.5</v>
      </c>
      <c r="R1884" s="3">
        <f t="shared" si="415"/>
        <v>2301</v>
      </c>
      <c r="S1884" s="57">
        <f t="shared" si="416"/>
        <v>14088.5</v>
      </c>
      <c r="T1884" s="1">
        <v>111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</row>
    <row r="1885" spans="1:168" s="2" customFormat="1" ht="15" customHeight="1" x14ac:dyDescent="0.25">
      <c r="A1885" s="167">
        <v>862</v>
      </c>
      <c r="B1885" s="2" t="s">
        <v>1993</v>
      </c>
      <c r="C1885" s="1" t="s">
        <v>34</v>
      </c>
      <c r="D1885" s="1" t="s">
        <v>1087</v>
      </c>
      <c r="E1885" s="1" t="s">
        <v>1131</v>
      </c>
      <c r="F1885" s="1" t="s">
        <v>32</v>
      </c>
      <c r="G1885" s="3">
        <v>15000</v>
      </c>
      <c r="H1885" s="58">
        <v>0</v>
      </c>
      <c r="I1885" s="3">
        <v>25</v>
      </c>
      <c r="J1885" s="3">
        <f t="shared" si="408"/>
        <v>430.5</v>
      </c>
      <c r="K1885" s="55">
        <f t="shared" si="409"/>
        <v>1065</v>
      </c>
      <c r="L1885" s="55">
        <f t="shared" si="410"/>
        <v>172.5</v>
      </c>
      <c r="M1885" s="3">
        <f t="shared" si="411"/>
        <v>456</v>
      </c>
      <c r="N1885" s="55">
        <f t="shared" si="412"/>
        <v>1063.5</v>
      </c>
      <c r="O1885" s="5">
        <v>0</v>
      </c>
      <c r="P1885" s="3">
        <f t="shared" si="413"/>
        <v>3187.5</v>
      </c>
      <c r="Q1885" s="3">
        <f t="shared" si="414"/>
        <v>911.5</v>
      </c>
      <c r="R1885" s="3">
        <f t="shared" si="415"/>
        <v>2301</v>
      </c>
      <c r="S1885" s="57">
        <f t="shared" si="416"/>
        <v>14088.5</v>
      </c>
      <c r="T1885" s="1">
        <v>111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</row>
    <row r="1886" spans="1:168" s="2" customFormat="1" ht="15" customHeight="1" x14ac:dyDescent="0.25">
      <c r="A1886" s="167">
        <v>863</v>
      </c>
      <c r="B1886" s="2" t="s">
        <v>1994</v>
      </c>
      <c r="C1886" s="1" t="s">
        <v>34</v>
      </c>
      <c r="D1886" s="1" t="s">
        <v>1087</v>
      </c>
      <c r="E1886" s="1" t="s">
        <v>1131</v>
      </c>
      <c r="F1886" s="1" t="s">
        <v>32</v>
      </c>
      <c r="G1886" s="3">
        <v>15000</v>
      </c>
      <c r="H1886" s="58">
        <v>0</v>
      </c>
      <c r="I1886" s="3">
        <v>25</v>
      </c>
      <c r="J1886" s="3">
        <f t="shared" si="408"/>
        <v>430.5</v>
      </c>
      <c r="K1886" s="55">
        <f t="shared" si="409"/>
        <v>1065</v>
      </c>
      <c r="L1886" s="55">
        <f t="shared" si="410"/>
        <v>172.5</v>
      </c>
      <c r="M1886" s="3">
        <f t="shared" si="411"/>
        <v>456</v>
      </c>
      <c r="N1886" s="55">
        <f t="shared" si="412"/>
        <v>1063.5</v>
      </c>
      <c r="O1886" s="5">
        <v>0</v>
      </c>
      <c r="P1886" s="3">
        <f t="shared" si="413"/>
        <v>3187.5</v>
      </c>
      <c r="Q1886" s="3">
        <f t="shared" si="414"/>
        <v>911.5</v>
      </c>
      <c r="R1886" s="3">
        <f t="shared" si="415"/>
        <v>2301</v>
      </c>
      <c r="S1886" s="57">
        <f t="shared" si="416"/>
        <v>14088.5</v>
      </c>
      <c r="T1886" s="1">
        <v>111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</row>
    <row r="1887" spans="1:168" s="2" customFormat="1" ht="15" customHeight="1" x14ac:dyDescent="0.25">
      <c r="A1887" s="167">
        <v>864</v>
      </c>
      <c r="B1887" s="2" t="s">
        <v>1995</v>
      </c>
      <c r="C1887" s="1" t="s">
        <v>34</v>
      </c>
      <c r="D1887" s="1" t="s">
        <v>1087</v>
      </c>
      <c r="E1887" s="1" t="s">
        <v>1131</v>
      </c>
      <c r="F1887" s="1" t="s">
        <v>32</v>
      </c>
      <c r="G1887" s="3">
        <v>15000</v>
      </c>
      <c r="H1887" s="58">
        <v>0</v>
      </c>
      <c r="I1887" s="3">
        <v>25</v>
      </c>
      <c r="J1887" s="3">
        <f t="shared" si="408"/>
        <v>430.5</v>
      </c>
      <c r="K1887" s="55">
        <f t="shared" si="409"/>
        <v>1065</v>
      </c>
      <c r="L1887" s="55">
        <f t="shared" si="410"/>
        <v>172.5</v>
      </c>
      <c r="M1887" s="3">
        <f t="shared" si="411"/>
        <v>456</v>
      </c>
      <c r="N1887" s="55">
        <f t="shared" si="412"/>
        <v>1063.5</v>
      </c>
      <c r="O1887" s="5">
        <v>0</v>
      </c>
      <c r="P1887" s="3">
        <f t="shared" si="413"/>
        <v>3187.5</v>
      </c>
      <c r="Q1887" s="3">
        <f t="shared" si="414"/>
        <v>911.5</v>
      </c>
      <c r="R1887" s="3">
        <f t="shared" si="415"/>
        <v>2301</v>
      </c>
      <c r="S1887" s="57">
        <f t="shared" si="416"/>
        <v>14088.5</v>
      </c>
      <c r="T1887" s="1">
        <v>111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</row>
    <row r="1888" spans="1:168" s="2" customFormat="1" ht="15" customHeight="1" x14ac:dyDescent="0.25">
      <c r="A1888" s="167">
        <v>865</v>
      </c>
      <c r="B1888" s="2" t="s">
        <v>1996</v>
      </c>
      <c r="C1888" s="1" t="s">
        <v>34</v>
      </c>
      <c r="D1888" s="1" t="s">
        <v>1087</v>
      </c>
      <c r="E1888" s="1" t="s">
        <v>1131</v>
      </c>
      <c r="F1888" s="1" t="s">
        <v>32</v>
      </c>
      <c r="G1888" s="3">
        <v>15000</v>
      </c>
      <c r="H1888" s="58">
        <v>0</v>
      </c>
      <c r="I1888" s="3">
        <v>25</v>
      </c>
      <c r="J1888" s="3">
        <f t="shared" si="408"/>
        <v>430.5</v>
      </c>
      <c r="K1888" s="55">
        <f t="shared" si="409"/>
        <v>1065</v>
      </c>
      <c r="L1888" s="55">
        <f t="shared" si="410"/>
        <v>172.5</v>
      </c>
      <c r="M1888" s="3">
        <f t="shared" si="411"/>
        <v>456</v>
      </c>
      <c r="N1888" s="55">
        <f t="shared" si="412"/>
        <v>1063.5</v>
      </c>
      <c r="O1888" s="5">
        <v>0</v>
      </c>
      <c r="P1888" s="3">
        <f t="shared" si="413"/>
        <v>3187.5</v>
      </c>
      <c r="Q1888" s="3">
        <f t="shared" si="414"/>
        <v>911.5</v>
      </c>
      <c r="R1888" s="3">
        <f t="shared" si="415"/>
        <v>2301</v>
      </c>
      <c r="S1888" s="57">
        <f t="shared" si="416"/>
        <v>14088.5</v>
      </c>
      <c r="T1888" s="1">
        <v>111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</row>
    <row r="1889" spans="1:168" s="2" customFormat="1" ht="15" customHeight="1" x14ac:dyDescent="0.25">
      <c r="A1889" s="167">
        <v>866</v>
      </c>
      <c r="B1889" s="2" t="s">
        <v>1997</v>
      </c>
      <c r="C1889" s="1" t="s">
        <v>34</v>
      </c>
      <c r="D1889" s="1" t="s">
        <v>1087</v>
      </c>
      <c r="E1889" s="1" t="s">
        <v>1131</v>
      </c>
      <c r="F1889" s="1" t="s">
        <v>32</v>
      </c>
      <c r="G1889" s="3">
        <v>15000</v>
      </c>
      <c r="H1889" s="58">
        <v>0</v>
      </c>
      <c r="I1889" s="3">
        <v>25</v>
      </c>
      <c r="J1889" s="3">
        <f t="shared" si="408"/>
        <v>430.5</v>
      </c>
      <c r="K1889" s="55">
        <f t="shared" si="409"/>
        <v>1065</v>
      </c>
      <c r="L1889" s="55">
        <f t="shared" si="410"/>
        <v>172.5</v>
      </c>
      <c r="M1889" s="3">
        <f t="shared" si="411"/>
        <v>456</v>
      </c>
      <c r="N1889" s="55">
        <f t="shared" si="412"/>
        <v>1063.5</v>
      </c>
      <c r="O1889" s="5">
        <v>0</v>
      </c>
      <c r="P1889" s="3">
        <f t="shared" si="413"/>
        <v>3187.5</v>
      </c>
      <c r="Q1889" s="3">
        <f t="shared" si="414"/>
        <v>911.5</v>
      </c>
      <c r="R1889" s="3">
        <f t="shared" si="415"/>
        <v>2301</v>
      </c>
      <c r="S1889" s="57">
        <f t="shared" si="416"/>
        <v>14088.5</v>
      </c>
      <c r="T1889" s="1">
        <v>111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</row>
    <row r="1890" spans="1:168" s="2" customFormat="1" ht="15" customHeight="1" x14ac:dyDescent="0.25">
      <c r="A1890" s="167">
        <v>867</v>
      </c>
      <c r="B1890" s="2" t="s">
        <v>1998</v>
      </c>
      <c r="C1890" s="1" t="s">
        <v>34</v>
      </c>
      <c r="D1890" s="1" t="s">
        <v>1087</v>
      </c>
      <c r="E1890" s="1" t="s">
        <v>1131</v>
      </c>
      <c r="F1890" s="1" t="s">
        <v>32</v>
      </c>
      <c r="G1890" s="3">
        <v>15000</v>
      </c>
      <c r="H1890" s="58">
        <v>0</v>
      </c>
      <c r="I1890" s="3">
        <v>25</v>
      </c>
      <c r="J1890" s="3">
        <f t="shared" si="408"/>
        <v>430.5</v>
      </c>
      <c r="K1890" s="55">
        <f t="shared" si="409"/>
        <v>1065</v>
      </c>
      <c r="L1890" s="55">
        <f t="shared" si="410"/>
        <v>172.5</v>
      </c>
      <c r="M1890" s="3">
        <f t="shared" si="411"/>
        <v>456</v>
      </c>
      <c r="N1890" s="55">
        <f t="shared" si="412"/>
        <v>1063.5</v>
      </c>
      <c r="O1890" s="5">
        <v>0</v>
      </c>
      <c r="P1890" s="3">
        <f t="shared" si="413"/>
        <v>3187.5</v>
      </c>
      <c r="Q1890" s="3">
        <f t="shared" si="414"/>
        <v>911.5</v>
      </c>
      <c r="R1890" s="3">
        <f t="shared" si="415"/>
        <v>2301</v>
      </c>
      <c r="S1890" s="57">
        <f t="shared" si="416"/>
        <v>14088.5</v>
      </c>
      <c r="T1890" s="1">
        <v>111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</row>
    <row r="1891" spans="1:168" s="2" customFormat="1" ht="15" customHeight="1" x14ac:dyDescent="0.25">
      <c r="A1891" s="167">
        <v>868</v>
      </c>
      <c r="B1891" s="2" t="s">
        <v>1999</v>
      </c>
      <c r="C1891" s="1" t="s">
        <v>34</v>
      </c>
      <c r="D1891" s="1" t="s">
        <v>1087</v>
      </c>
      <c r="E1891" s="1" t="s">
        <v>1131</v>
      </c>
      <c r="F1891" s="1" t="s">
        <v>32</v>
      </c>
      <c r="G1891" s="3">
        <v>15000</v>
      </c>
      <c r="H1891" s="58">
        <v>0</v>
      </c>
      <c r="I1891" s="3">
        <v>25</v>
      </c>
      <c r="J1891" s="3">
        <f t="shared" si="408"/>
        <v>430.5</v>
      </c>
      <c r="K1891" s="55">
        <f t="shared" si="409"/>
        <v>1065</v>
      </c>
      <c r="L1891" s="55">
        <f t="shared" si="410"/>
        <v>172.5</v>
      </c>
      <c r="M1891" s="3">
        <f t="shared" si="411"/>
        <v>456</v>
      </c>
      <c r="N1891" s="55">
        <f t="shared" si="412"/>
        <v>1063.5</v>
      </c>
      <c r="O1891" s="5">
        <v>0</v>
      </c>
      <c r="P1891" s="3">
        <f t="shared" si="413"/>
        <v>3187.5</v>
      </c>
      <c r="Q1891" s="3">
        <f t="shared" si="414"/>
        <v>911.5</v>
      </c>
      <c r="R1891" s="3">
        <f t="shared" si="415"/>
        <v>2301</v>
      </c>
      <c r="S1891" s="57">
        <f t="shared" si="416"/>
        <v>14088.5</v>
      </c>
      <c r="T1891" s="1">
        <v>111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</row>
    <row r="1892" spans="1:168" s="2" customFormat="1" ht="15" customHeight="1" x14ac:dyDescent="0.25">
      <c r="A1892" s="167">
        <v>869</v>
      </c>
      <c r="B1892" s="2" t="s">
        <v>2000</v>
      </c>
      <c r="C1892" s="1" t="s">
        <v>34</v>
      </c>
      <c r="D1892" s="1" t="s">
        <v>1087</v>
      </c>
      <c r="E1892" s="1" t="s">
        <v>1131</v>
      </c>
      <c r="F1892" s="1" t="s">
        <v>32</v>
      </c>
      <c r="G1892" s="3">
        <v>15000</v>
      </c>
      <c r="H1892" s="58">
        <v>0</v>
      </c>
      <c r="I1892" s="3">
        <v>25</v>
      </c>
      <c r="J1892" s="3">
        <f t="shared" si="408"/>
        <v>430.5</v>
      </c>
      <c r="K1892" s="55">
        <f t="shared" si="409"/>
        <v>1065</v>
      </c>
      <c r="L1892" s="55">
        <f t="shared" si="410"/>
        <v>172.5</v>
      </c>
      <c r="M1892" s="3">
        <f t="shared" si="411"/>
        <v>456</v>
      </c>
      <c r="N1892" s="55">
        <f t="shared" si="412"/>
        <v>1063.5</v>
      </c>
      <c r="O1892" s="5">
        <v>0</v>
      </c>
      <c r="P1892" s="3">
        <f t="shared" si="413"/>
        <v>3187.5</v>
      </c>
      <c r="Q1892" s="3">
        <f t="shared" si="414"/>
        <v>911.5</v>
      </c>
      <c r="R1892" s="3">
        <f t="shared" si="415"/>
        <v>2301</v>
      </c>
      <c r="S1892" s="57">
        <f t="shared" si="416"/>
        <v>14088.5</v>
      </c>
      <c r="T1892" s="1">
        <v>111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</row>
    <row r="1893" spans="1:168" s="2" customFormat="1" ht="15" customHeight="1" x14ac:dyDescent="0.25">
      <c r="A1893" s="167">
        <v>870</v>
      </c>
      <c r="B1893" s="122" t="s">
        <v>2001</v>
      </c>
      <c r="C1893" s="1" t="s">
        <v>34</v>
      </c>
      <c r="D1893" s="1" t="s">
        <v>1087</v>
      </c>
      <c r="E1893" s="1" t="s">
        <v>1131</v>
      </c>
      <c r="F1893" s="1" t="s">
        <v>32</v>
      </c>
      <c r="G1893" s="3">
        <v>15000</v>
      </c>
      <c r="H1893" s="58">
        <v>0</v>
      </c>
      <c r="I1893" s="3">
        <v>25</v>
      </c>
      <c r="J1893" s="3">
        <f t="shared" si="408"/>
        <v>430.5</v>
      </c>
      <c r="K1893" s="55">
        <f t="shared" si="409"/>
        <v>1065</v>
      </c>
      <c r="L1893" s="55">
        <f t="shared" si="410"/>
        <v>172.5</v>
      </c>
      <c r="M1893" s="3">
        <f t="shared" si="411"/>
        <v>456</v>
      </c>
      <c r="N1893" s="55">
        <f t="shared" si="412"/>
        <v>1063.5</v>
      </c>
      <c r="O1893" s="5">
        <v>0</v>
      </c>
      <c r="P1893" s="3">
        <f t="shared" si="413"/>
        <v>3187.5</v>
      </c>
      <c r="Q1893" s="3">
        <f t="shared" si="414"/>
        <v>911.5</v>
      </c>
      <c r="R1893" s="3">
        <f t="shared" si="415"/>
        <v>2301</v>
      </c>
      <c r="S1893" s="57">
        <f t="shared" si="416"/>
        <v>14088.5</v>
      </c>
      <c r="T1893" s="1">
        <v>111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</row>
    <row r="1894" spans="1:168" s="2" customFormat="1" ht="15" customHeight="1" x14ac:dyDescent="0.25">
      <c r="A1894" s="167">
        <v>871</v>
      </c>
      <c r="B1894" s="2" t="s">
        <v>2002</v>
      </c>
      <c r="C1894" s="1" t="s">
        <v>34</v>
      </c>
      <c r="D1894" s="1" t="s">
        <v>1087</v>
      </c>
      <c r="E1894" s="1" t="s">
        <v>1131</v>
      </c>
      <c r="F1894" s="1" t="s">
        <v>32</v>
      </c>
      <c r="G1894" s="3">
        <v>15000</v>
      </c>
      <c r="H1894" s="58">
        <v>0</v>
      </c>
      <c r="I1894" s="3">
        <v>25</v>
      </c>
      <c r="J1894" s="3">
        <f t="shared" si="408"/>
        <v>430.5</v>
      </c>
      <c r="K1894" s="55">
        <f t="shared" si="409"/>
        <v>1065</v>
      </c>
      <c r="L1894" s="55">
        <f t="shared" si="410"/>
        <v>172.5</v>
      </c>
      <c r="M1894" s="3">
        <f t="shared" si="411"/>
        <v>456</v>
      </c>
      <c r="N1894" s="55">
        <f t="shared" si="412"/>
        <v>1063.5</v>
      </c>
      <c r="O1894" s="5">
        <v>0</v>
      </c>
      <c r="P1894" s="3">
        <f t="shared" si="413"/>
        <v>3187.5</v>
      </c>
      <c r="Q1894" s="3">
        <f t="shared" si="414"/>
        <v>911.5</v>
      </c>
      <c r="R1894" s="3">
        <f t="shared" si="415"/>
        <v>2301</v>
      </c>
      <c r="S1894" s="57">
        <f t="shared" si="416"/>
        <v>14088.5</v>
      </c>
      <c r="T1894" s="1">
        <v>111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</row>
    <row r="1895" spans="1:168" s="2" customFormat="1" ht="15" customHeight="1" x14ac:dyDescent="0.25">
      <c r="A1895" s="167">
        <v>872</v>
      </c>
      <c r="B1895" s="109" t="s">
        <v>2003</v>
      </c>
      <c r="C1895" s="1" t="s">
        <v>34</v>
      </c>
      <c r="D1895" s="1" t="s">
        <v>1087</v>
      </c>
      <c r="E1895" s="1" t="s">
        <v>1131</v>
      </c>
      <c r="F1895" s="1" t="s">
        <v>32</v>
      </c>
      <c r="G1895" s="3">
        <v>15000</v>
      </c>
      <c r="H1895" s="58">
        <v>0</v>
      </c>
      <c r="I1895" s="3">
        <v>25</v>
      </c>
      <c r="J1895" s="3">
        <f t="shared" si="408"/>
        <v>430.5</v>
      </c>
      <c r="K1895" s="55">
        <f t="shared" si="409"/>
        <v>1065</v>
      </c>
      <c r="L1895" s="55">
        <f t="shared" si="410"/>
        <v>172.5</v>
      </c>
      <c r="M1895" s="3">
        <f t="shared" si="411"/>
        <v>456</v>
      </c>
      <c r="N1895" s="55">
        <f t="shared" si="412"/>
        <v>1063.5</v>
      </c>
      <c r="O1895" s="5">
        <v>0</v>
      </c>
      <c r="P1895" s="3">
        <f t="shared" si="413"/>
        <v>3187.5</v>
      </c>
      <c r="Q1895" s="3">
        <f t="shared" si="414"/>
        <v>911.5</v>
      </c>
      <c r="R1895" s="3">
        <f t="shared" si="415"/>
        <v>2301</v>
      </c>
      <c r="S1895" s="57">
        <f t="shared" si="416"/>
        <v>14088.5</v>
      </c>
      <c r="T1895" s="1">
        <v>111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</row>
    <row r="1896" spans="1:168" s="2" customFormat="1" ht="15" customHeight="1" x14ac:dyDescent="0.25">
      <c r="A1896" s="167">
        <v>873</v>
      </c>
      <c r="B1896" s="2" t="s">
        <v>2004</v>
      </c>
      <c r="C1896" s="1" t="s">
        <v>34</v>
      </c>
      <c r="D1896" s="1" t="s">
        <v>1087</v>
      </c>
      <c r="E1896" s="1" t="s">
        <v>1131</v>
      </c>
      <c r="F1896" s="1" t="s">
        <v>32</v>
      </c>
      <c r="G1896" s="3">
        <v>15000</v>
      </c>
      <c r="H1896" s="58">
        <v>0</v>
      </c>
      <c r="I1896" s="3">
        <v>25</v>
      </c>
      <c r="J1896" s="3">
        <f t="shared" si="408"/>
        <v>430.5</v>
      </c>
      <c r="K1896" s="55">
        <f t="shared" si="409"/>
        <v>1065</v>
      </c>
      <c r="L1896" s="55">
        <f t="shared" si="410"/>
        <v>172.5</v>
      </c>
      <c r="M1896" s="3">
        <f t="shared" si="411"/>
        <v>456</v>
      </c>
      <c r="N1896" s="55">
        <f t="shared" si="412"/>
        <v>1063.5</v>
      </c>
      <c r="O1896" s="5">
        <v>0</v>
      </c>
      <c r="P1896" s="3">
        <f t="shared" si="413"/>
        <v>3187.5</v>
      </c>
      <c r="Q1896" s="3">
        <f t="shared" si="414"/>
        <v>911.5</v>
      </c>
      <c r="R1896" s="3">
        <f t="shared" si="415"/>
        <v>2301</v>
      </c>
      <c r="S1896" s="57">
        <f t="shared" si="416"/>
        <v>14088.5</v>
      </c>
      <c r="T1896" s="1">
        <v>111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</row>
    <row r="1897" spans="1:168" s="2" customFormat="1" ht="15" customHeight="1" x14ac:dyDescent="0.25">
      <c r="A1897" s="167">
        <v>874</v>
      </c>
      <c r="B1897" s="122" t="s">
        <v>2005</v>
      </c>
      <c r="C1897" s="1" t="s">
        <v>34</v>
      </c>
      <c r="D1897" s="1" t="s">
        <v>1087</v>
      </c>
      <c r="E1897" s="1" t="s">
        <v>1131</v>
      </c>
      <c r="F1897" s="1" t="s">
        <v>32</v>
      </c>
      <c r="G1897" s="3">
        <v>15000</v>
      </c>
      <c r="H1897" s="58">
        <v>0</v>
      </c>
      <c r="I1897" s="3">
        <v>25</v>
      </c>
      <c r="J1897" s="3">
        <f t="shared" si="408"/>
        <v>430.5</v>
      </c>
      <c r="K1897" s="55">
        <f t="shared" si="409"/>
        <v>1065</v>
      </c>
      <c r="L1897" s="55">
        <f t="shared" si="410"/>
        <v>172.5</v>
      </c>
      <c r="M1897" s="3">
        <f t="shared" si="411"/>
        <v>456</v>
      </c>
      <c r="N1897" s="55">
        <f t="shared" si="412"/>
        <v>1063.5</v>
      </c>
      <c r="O1897" s="5">
        <v>0</v>
      </c>
      <c r="P1897" s="3">
        <f t="shared" si="413"/>
        <v>3187.5</v>
      </c>
      <c r="Q1897" s="3">
        <f t="shared" si="414"/>
        <v>911.5</v>
      </c>
      <c r="R1897" s="3">
        <f t="shared" si="415"/>
        <v>2301</v>
      </c>
      <c r="S1897" s="57">
        <f t="shared" si="416"/>
        <v>14088.5</v>
      </c>
      <c r="T1897" s="1">
        <v>111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</row>
    <row r="1898" spans="1:168" s="2" customFormat="1" ht="15" customHeight="1" x14ac:dyDescent="0.25">
      <c r="A1898" s="167">
        <v>875</v>
      </c>
      <c r="B1898" s="2" t="s">
        <v>2006</v>
      </c>
      <c r="C1898" s="1" t="s">
        <v>34</v>
      </c>
      <c r="D1898" s="1" t="s">
        <v>1087</v>
      </c>
      <c r="E1898" s="1" t="s">
        <v>1131</v>
      </c>
      <c r="F1898" s="1" t="s">
        <v>32</v>
      </c>
      <c r="G1898" s="3">
        <v>15000</v>
      </c>
      <c r="H1898" s="58">
        <v>0</v>
      </c>
      <c r="I1898" s="3">
        <v>25</v>
      </c>
      <c r="J1898" s="3">
        <f t="shared" si="408"/>
        <v>430.5</v>
      </c>
      <c r="K1898" s="55">
        <f t="shared" si="409"/>
        <v>1065</v>
      </c>
      <c r="L1898" s="55">
        <f t="shared" si="410"/>
        <v>172.5</v>
      </c>
      <c r="M1898" s="3">
        <f t="shared" si="411"/>
        <v>456</v>
      </c>
      <c r="N1898" s="55">
        <f t="shared" si="412"/>
        <v>1063.5</v>
      </c>
      <c r="O1898" s="5">
        <v>0</v>
      </c>
      <c r="P1898" s="3">
        <f t="shared" si="413"/>
        <v>3187.5</v>
      </c>
      <c r="Q1898" s="3">
        <f t="shared" si="414"/>
        <v>911.5</v>
      </c>
      <c r="R1898" s="3">
        <f t="shared" si="415"/>
        <v>2301</v>
      </c>
      <c r="S1898" s="57">
        <f t="shared" si="416"/>
        <v>14088.5</v>
      </c>
      <c r="T1898" s="1">
        <v>111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</row>
    <row r="1899" spans="1:168" s="2" customFormat="1" ht="15" customHeight="1" x14ac:dyDescent="0.25">
      <c r="A1899" s="167">
        <v>876</v>
      </c>
      <c r="B1899" s="2" t="s">
        <v>2007</v>
      </c>
      <c r="C1899" s="1" t="s">
        <v>30</v>
      </c>
      <c r="D1899" s="1" t="s">
        <v>1087</v>
      </c>
      <c r="E1899" s="1" t="s">
        <v>1131</v>
      </c>
      <c r="F1899" s="1" t="s">
        <v>32</v>
      </c>
      <c r="G1899" s="3">
        <v>15000</v>
      </c>
      <c r="H1899" s="58">
        <v>0</v>
      </c>
      <c r="I1899" s="3">
        <v>25</v>
      </c>
      <c r="J1899" s="3">
        <f t="shared" si="408"/>
        <v>430.5</v>
      </c>
      <c r="K1899" s="55">
        <f t="shared" si="409"/>
        <v>1065</v>
      </c>
      <c r="L1899" s="55">
        <f t="shared" si="410"/>
        <v>172.5</v>
      </c>
      <c r="M1899" s="3">
        <f t="shared" si="411"/>
        <v>456</v>
      </c>
      <c r="N1899" s="55">
        <f t="shared" si="412"/>
        <v>1063.5</v>
      </c>
      <c r="O1899" s="5">
        <v>0</v>
      </c>
      <c r="P1899" s="3">
        <f t="shared" si="413"/>
        <v>3187.5</v>
      </c>
      <c r="Q1899" s="3">
        <f t="shared" si="414"/>
        <v>911.5</v>
      </c>
      <c r="R1899" s="3">
        <f t="shared" si="415"/>
        <v>2301</v>
      </c>
      <c r="S1899" s="57">
        <f t="shared" si="416"/>
        <v>14088.5</v>
      </c>
      <c r="T1899" s="1">
        <v>111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</row>
    <row r="1900" spans="1:168" s="2" customFormat="1" ht="15" customHeight="1" x14ac:dyDescent="0.25">
      <c r="A1900" s="167">
        <v>877</v>
      </c>
      <c r="B1900" s="2" t="s">
        <v>2008</v>
      </c>
      <c r="C1900" s="1" t="s">
        <v>34</v>
      </c>
      <c r="D1900" s="1" t="s">
        <v>1087</v>
      </c>
      <c r="E1900" s="1" t="s">
        <v>1131</v>
      </c>
      <c r="F1900" s="1" t="s">
        <v>32</v>
      </c>
      <c r="G1900" s="3">
        <v>15000</v>
      </c>
      <c r="H1900" s="58">
        <v>0</v>
      </c>
      <c r="I1900" s="3">
        <v>25</v>
      </c>
      <c r="J1900" s="3">
        <f t="shared" si="408"/>
        <v>430.5</v>
      </c>
      <c r="K1900" s="55">
        <f t="shared" si="409"/>
        <v>1065</v>
      </c>
      <c r="L1900" s="55">
        <f t="shared" si="410"/>
        <v>172.5</v>
      </c>
      <c r="M1900" s="3">
        <f t="shared" si="411"/>
        <v>456</v>
      </c>
      <c r="N1900" s="55">
        <f t="shared" si="412"/>
        <v>1063.5</v>
      </c>
      <c r="O1900" s="5">
        <v>0</v>
      </c>
      <c r="P1900" s="3">
        <f t="shared" si="413"/>
        <v>3187.5</v>
      </c>
      <c r="Q1900" s="3">
        <f t="shared" si="414"/>
        <v>911.5</v>
      </c>
      <c r="R1900" s="3">
        <f t="shared" si="415"/>
        <v>2301</v>
      </c>
      <c r="S1900" s="57">
        <f t="shared" si="416"/>
        <v>14088.5</v>
      </c>
      <c r="T1900" s="1">
        <v>111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</row>
    <row r="1901" spans="1:168" s="2" customFormat="1" ht="15" customHeight="1" x14ac:dyDescent="0.25">
      <c r="A1901" s="167">
        <v>878</v>
      </c>
      <c r="B1901" s="2" t="s">
        <v>2009</v>
      </c>
      <c r="C1901" s="1" t="s">
        <v>34</v>
      </c>
      <c r="D1901" s="1" t="s">
        <v>1087</v>
      </c>
      <c r="E1901" s="1" t="s">
        <v>1131</v>
      </c>
      <c r="F1901" s="1" t="s">
        <v>32</v>
      </c>
      <c r="G1901" s="3">
        <v>15000</v>
      </c>
      <c r="H1901" s="58">
        <v>0</v>
      </c>
      <c r="I1901" s="3">
        <v>25</v>
      </c>
      <c r="J1901" s="3">
        <f t="shared" si="408"/>
        <v>430.5</v>
      </c>
      <c r="K1901" s="55">
        <f t="shared" si="409"/>
        <v>1065</v>
      </c>
      <c r="L1901" s="55">
        <f t="shared" si="410"/>
        <v>172.5</v>
      </c>
      <c r="M1901" s="3">
        <f t="shared" si="411"/>
        <v>456</v>
      </c>
      <c r="N1901" s="55">
        <f t="shared" si="412"/>
        <v>1063.5</v>
      </c>
      <c r="O1901" s="5">
        <v>1350.12</v>
      </c>
      <c r="P1901" s="3">
        <f t="shared" si="413"/>
        <v>3187.5</v>
      </c>
      <c r="Q1901" s="3">
        <f t="shared" si="414"/>
        <v>2261.62</v>
      </c>
      <c r="R1901" s="3">
        <f t="shared" si="415"/>
        <v>2301</v>
      </c>
      <c r="S1901" s="57">
        <f t="shared" si="416"/>
        <v>12738.380000000001</v>
      </c>
      <c r="T1901" s="1">
        <v>111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</row>
    <row r="1902" spans="1:168" s="2" customFormat="1" ht="15" customHeight="1" x14ac:dyDescent="0.25">
      <c r="A1902" s="167">
        <v>879</v>
      </c>
      <c r="B1902" s="2" t="s">
        <v>2010</v>
      </c>
      <c r="C1902" s="1" t="s">
        <v>34</v>
      </c>
      <c r="D1902" s="1" t="s">
        <v>1087</v>
      </c>
      <c r="E1902" s="1" t="s">
        <v>1131</v>
      </c>
      <c r="F1902" s="1" t="s">
        <v>32</v>
      </c>
      <c r="G1902" s="3">
        <v>15000</v>
      </c>
      <c r="H1902" s="58">
        <v>0</v>
      </c>
      <c r="I1902" s="3">
        <v>25</v>
      </c>
      <c r="J1902" s="3">
        <f t="shared" si="408"/>
        <v>430.5</v>
      </c>
      <c r="K1902" s="55">
        <f t="shared" si="409"/>
        <v>1065</v>
      </c>
      <c r="L1902" s="55">
        <f t="shared" si="410"/>
        <v>172.5</v>
      </c>
      <c r="M1902" s="3">
        <f t="shared" si="411"/>
        <v>456</v>
      </c>
      <c r="N1902" s="55">
        <f t="shared" si="412"/>
        <v>1063.5</v>
      </c>
      <c r="O1902" s="5">
        <v>0</v>
      </c>
      <c r="P1902" s="3">
        <f t="shared" si="413"/>
        <v>3187.5</v>
      </c>
      <c r="Q1902" s="3">
        <f t="shared" si="414"/>
        <v>911.5</v>
      </c>
      <c r="R1902" s="3">
        <f t="shared" si="415"/>
        <v>2301</v>
      </c>
      <c r="S1902" s="57">
        <f t="shared" si="416"/>
        <v>14088.5</v>
      </c>
      <c r="T1902" s="1">
        <v>111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</row>
    <row r="1903" spans="1:168" s="2" customFormat="1" ht="15" customHeight="1" x14ac:dyDescent="0.25">
      <c r="A1903" s="167">
        <v>880</v>
      </c>
      <c r="B1903" s="2" t="s">
        <v>2011</v>
      </c>
      <c r="C1903" s="1" t="s">
        <v>34</v>
      </c>
      <c r="D1903" s="1" t="s">
        <v>1087</v>
      </c>
      <c r="E1903" s="1" t="s">
        <v>1131</v>
      </c>
      <c r="F1903" s="1" t="s">
        <v>32</v>
      </c>
      <c r="G1903" s="3">
        <v>15000</v>
      </c>
      <c r="H1903" s="58">
        <v>0</v>
      </c>
      <c r="I1903" s="3">
        <v>25</v>
      </c>
      <c r="J1903" s="3">
        <f t="shared" si="408"/>
        <v>430.5</v>
      </c>
      <c r="K1903" s="55">
        <f t="shared" si="409"/>
        <v>1065</v>
      </c>
      <c r="L1903" s="55">
        <f t="shared" si="410"/>
        <v>172.5</v>
      </c>
      <c r="M1903" s="3">
        <f t="shared" si="411"/>
        <v>456</v>
      </c>
      <c r="N1903" s="55">
        <f t="shared" si="412"/>
        <v>1063.5</v>
      </c>
      <c r="O1903" s="5">
        <v>0</v>
      </c>
      <c r="P1903" s="3">
        <f t="shared" si="413"/>
        <v>3187.5</v>
      </c>
      <c r="Q1903" s="3">
        <f t="shared" si="414"/>
        <v>911.5</v>
      </c>
      <c r="R1903" s="3">
        <f t="shared" si="415"/>
        <v>2301</v>
      </c>
      <c r="S1903" s="57">
        <f t="shared" si="416"/>
        <v>14088.5</v>
      </c>
      <c r="T1903" s="1">
        <v>111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</row>
    <row r="1904" spans="1:168" s="2" customFormat="1" ht="15" customHeight="1" x14ac:dyDescent="0.25">
      <c r="A1904" s="167">
        <v>881</v>
      </c>
      <c r="B1904" s="122" t="s">
        <v>2012</v>
      </c>
      <c r="C1904" s="1" t="s">
        <v>34</v>
      </c>
      <c r="D1904" s="1" t="s">
        <v>1087</v>
      </c>
      <c r="E1904" s="1" t="s">
        <v>1131</v>
      </c>
      <c r="F1904" s="1" t="s">
        <v>32</v>
      </c>
      <c r="G1904" s="3">
        <v>15000</v>
      </c>
      <c r="H1904" s="58">
        <v>0</v>
      </c>
      <c r="I1904" s="3">
        <v>25</v>
      </c>
      <c r="J1904" s="3">
        <f t="shared" si="408"/>
        <v>430.5</v>
      </c>
      <c r="K1904" s="55">
        <f t="shared" si="409"/>
        <v>1065</v>
      </c>
      <c r="L1904" s="55">
        <f t="shared" si="410"/>
        <v>172.5</v>
      </c>
      <c r="M1904" s="3">
        <f t="shared" si="411"/>
        <v>456</v>
      </c>
      <c r="N1904" s="55">
        <f t="shared" si="412"/>
        <v>1063.5</v>
      </c>
      <c r="O1904" s="5">
        <v>0</v>
      </c>
      <c r="P1904" s="3">
        <f t="shared" si="413"/>
        <v>3187.5</v>
      </c>
      <c r="Q1904" s="3">
        <f t="shared" si="414"/>
        <v>911.5</v>
      </c>
      <c r="R1904" s="3">
        <f t="shared" si="415"/>
        <v>2301</v>
      </c>
      <c r="S1904" s="57">
        <f t="shared" si="416"/>
        <v>14088.5</v>
      </c>
      <c r="T1904" s="1">
        <v>111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</row>
    <row r="1905" spans="1:168" s="2" customFormat="1" ht="15" customHeight="1" x14ac:dyDescent="0.25">
      <c r="A1905" s="167">
        <v>882</v>
      </c>
      <c r="B1905" s="2" t="s">
        <v>2013</v>
      </c>
      <c r="C1905" s="1" t="s">
        <v>34</v>
      </c>
      <c r="D1905" s="1" t="s">
        <v>1087</v>
      </c>
      <c r="E1905" s="1" t="s">
        <v>1131</v>
      </c>
      <c r="F1905" s="1" t="s">
        <v>32</v>
      </c>
      <c r="G1905" s="3">
        <v>15000</v>
      </c>
      <c r="H1905" s="58">
        <v>0</v>
      </c>
      <c r="I1905" s="3">
        <v>25</v>
      </c>
      <c r="J1905" s="3">
        <f t="shared" si="408"/>
        <v>430.5</v>
      </c>
      <c r="K1905" s="55">
        <f t="shared" si="409"/>
        <v>1065</v>
      </c>
      <c r="L1905" s="55">
        <f t="shared" si="410"/>
        <v>172.5</v>
      </c>
      <c r="M1905" s="3">
        <f t="shared" si="411"/>
        <v>456</v>
      </c>
      <c r="N1905" s="55">
        <f t="shared" si="412"/>
        <v>1063.5</v>
      </c>
      <c r="O1905" s="5">
        <v>0</v>
      </c>
      <c r="P1905" s="3">
        <f t="shared" si="413"/>
        <v>3187.5</v>
      </c>
      <c r="Q1905" s="3">
        <f t="shared" si="414"/>
        <v>911.5</v>
      </c>
      <c r="R1905" s="3">
        <f t="shared" si="415"/>
        <v>2301</v>
      </c>
      <c r="S1905" s="57">
        <f t="shared" si="416"/>
        <v>14088.5</v>
      </c>
      <c r="T1905" s="1">
        <v>111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</row>
    <row r="1906" spans="1:168" s="2" customFormat="1" ht="15" customHeight="1" x14ac:dyDescent="0.25">
      <c r="A1906" s="167">
        <v>883</v>
      </c>
      <c r="B1906" s="2" t="s">
        <v>2014</v>
      </c>
      <c r="C1906" s="1" t="s">
        <v>34</v>
      </c>
      <c r="D1906" s="1" t="s">
        <v>1087</v>
      </c>
      <c r="E1906" s="1" t="s">
        <v>1131</v>
      </c>
      <c r="F1906" s="1" t="s">
        <v>32</v>
      </c>
      <c r="G1906" s="3">
        <v>15000</v>
      </c>
      <c r="H1906" s="58">
        <v>0</v>
      </c>
      <c r="I1906" s="3">
        <v>25</v>
      </c>
      <c r="J1906" s="3">
        <f t="shared" si="408"/>
        <v>430.5</v>
      </c>
      <c r="K1906" s="55">
        <f t="shared" si="409"/>
        <v>1065</v>
      </c>
      <c r="L1906" s="55">
        <f t="shared" si="410"/>
        <v>172.5</v>
      </c>
      <c r="M1906" s="3">
        <f t="shared" si="411"/>
        <v>456</v>
      </c>
      <c r="N1906" s="55">
        <f t="shared" si="412"/>
        <v>1063.5</v>
      </c>
      <c r="O1906" s="5">
        <v>0</v>
      </c>
      <c r="P1906" s="3">
        <f t="shared" si="413"/>
        <v>3187.5</v>
      </c>
      <c r="Q1906" s="3">
        <f t="shared" si="414"/>
        <v>911.5</v>
      </c>
      <c r="R1906" s="3">
        <f t="shared" si="415"/>
        <v>2301</v>
      </c>
      <c r="S1906" s="57">
        <f t="shared" si="416"/>
        <v>14088.5</v>
      </c>
      <c r="T1906" s="1">
        <v>111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</row>
    <row r="1907" spans="1:168" s="2" customFormat="1" ht="15" customHeight="1" x14ac:dyDescent="0.25">
      <c r="A1907" s="167">
        <v>884</v>
      </c>
      <c r="B1907" s="122" t="s">
        <v>2015</v>
      </c>
      <c r="C1907" s="1" t="s">
        <v>34</v>
      </c>
      <c r="D1907" s="1" t="s">
        <v>1087</v>
      </c>
      <c r="E1907" s="1" t="s">
        <v>1131</v>
      </c>
      <c r="F1907" s="1" t="s">
        <v>32</v>
      </c>
      <c r="G1907" s="3">
        <v>15000</v>
      </c>
      <c r="H1907" s="58">
        <v>0</v>
      </c>
      <c r="I1907" s="3">
        <v>25</v>
      </c>
      <c r="J1907" s="3">
        <f t="shared" si="408"/>
        <v>430.5</v>
      </c>
      <c r="K1907" s="55">
        <f t="shared" si="409"/>
        <v>1065</v>
      </c>
      <c r="L1907" s="55">
        <f t="shared" si="410"/>
        <v>172.5</v>
      </c>
      <c r="M1907" s="3">
        <f t="shared" si="411"/>
        <v>456</v>
      </c>
      <c r="N1907" s="55">
        <f t="shared" si="412"/>
        <v>1063.5</v>
      </c>
      <c r="O1907" s="5">
        <v>0</v>
      </c>
      <c r="P1907" s="3">
        <f t="shared" si="413"/>
        <v>3187.5</v>
      </c>
      <c r="Q1907" s="3">
        <f t="shared" si="414"/>
        <v>911.5</v>
      </c>
      <c r="R1907" s="3">
        <f t="shared" si="415"/>
        <v>2301</v>
      </c>
      <c r="S1907" s="57">
        <f t="shared" si="416"/>
        <v>14088.5</v>
      </c>
      <c r="T1907" s="1">
        <v>111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</row>
    <row r="1908" spans="1:168" s="2" customFormat="1" ht="15" customHeight="1" x14ac:dyDescent="0.25">
      <c r="A1908" s="167">
        <v>885</v>
      </c>
      <c r="B1908" s="122" t="s">
        <v>2016</v>
      </c>
      <c r="C1908" s="1" t="s">
        <v>34</v>
      </c>
      <c r="D1908" s="1" t="s">
        <v>1087</v>
      </c>
      <c r="E1908" s="1" t="s">
        <v>1131</v>
      </c>
      <c r="F1908" s="1" t="s">
        <v>32</v>
      </c>
      <c r="G1908" s="3">
        <v>15000</v>
      </c>
      <c r="H1908" s="58">
        <v>0</v>
      </c>
      <c r="I1908" s="3">
        <v>25</v>
      </c>
      <c r="J1908" s="3">
        <f t="shared" si="408"/>
        <v>430.5</v>
      </c>
      <c r="K1908" s="55">
        <f t="shared" si="409"/>
        <v>1065</v>
      </c>
      <c r="L1908" s="55">
        <f t="shared" si="410"/>
        <v>172.5</v>
      </c>
      <c r="M1908" s="3">
        <f t="shared" si="411"/>
        <v>456</v>
      </c>
      <c r="N1908" s="55">
        <f t="shared" si="412"/>
        <v>1063.5</v>
      </c>
      <c r="O1908" s="5">
        <v>0</v>
      </c>
      <c r="P1908" s="3">
        <f t="shared" si="413"/>
        <v>3187.5</v>
      </c>
      <c r="Q1908" s="3">
        <f t="shared" si="414"/>
        <v>911.5</v>
      </c>
      <c r="R1908" s="3">
        <f t="shared" si="415"/>
        <v>2301</v>
      </c>
      <c r="S1908" s="57">
        <f t="shared" si="416"/>
        <v>14088.5</v>
      </c>
      <c r="T1908" s="1">
        <v>111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</row>
    <row r="1909" spans="1:168" s="2" customFormat="1" ht="15" customHeight="1" x14ac:dyDescent="0.25">
      <c r="A1909" s="167">
        <v>886</v>
      </c>
      <c r="B1909" s="122" t="s">
        <v>2017</v>
      </c>
      <c r="C1909" s="1" t="s">
        <v>34</v>
      </c>
      <c r="D1909" s="1" t="s">
        <v>1087</v>
      </c>
      <c r="E1909" s="1" t="s">
        <v>1131</v>
      </c>
      <c r="F1909" s="1" t="s">
        <v>32</v>
      </c>
      <c r="G1909" s="3">
        <v>15000</v>
      </c>
      <c r="H1909" s="58">
        <v>0</v>
      </c>
      <c r="I1909" s="3">
        <v>25</v>
      </c>
      <c r="J1909" s="3">
        <f t="shared" si="408"/>
        <v>430.5</v>
      </c>
      <c r="K1909" s="55">
        <f t="shared" si="409"/>
        <v>1065</v>
      </c>
      <c r="L1909" s="55">
        <f t="shared" si="410"/>
        <v>172.5</v>
      </c>
      <c r="M1909" s="3">
        <f t="shared" si="411"/>
        <v>456</v>
      </c>
      <c r="N1909" s="55">
        <f t="shared" si="412"/>
        <v>1063.5</v>
      </c>
      <c r="O1909" s="5">
        <v>0</v>
      </c>
      <c r="P1909" s="3">
        <f t="shared" si="413"/>
        <v>3187.5</v>
      </c>
      <c r="Q1909" s="3">
        <f t="shared" si="414"/>
        <v>911.5</v>
      </c>
      <c r="R1909" s="3">
        <f t="shared" si="415"/>
        <v>2301</v>
      </c>
      <c r="S1909" s="57">
        <f t="shared" si="416"/>
        <v>14088.5</v>
      </c>
      <c r="T1909" s="1">
        <v>111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</row>
    <row r="1910" spans="1:168" s="2" customFormat="1" ht="15" customHeight="1" x14ac:dyDescent="0.25">
      <c r="A1910" s="167">
        <v>887</v>
      </c>
      <c r="B1910" s="122" t="s">
        <v>2018</v>
      </c>
      <c r="C1910" s="1" t="s">
        <v>30</v>
      </c>
      <c r="D1910" s="1" t="s">
        <v>1087</v>
      </c>
      <c r="E1910" s="1" t="s">
        <v>1131</v>
      </c>
      <c r="F1910" s="1" t="s">
        <v>32</v>
      </c>
      <c r="G1910" s="3">
        <v>15000</v>
      </c>
      <c r="H1910" s="58">
        <v>0</v>
      </c>
      <c r="I1910" s="3">
        <v>25</v>
      </c>
      <c r="J1910" s="3">
        <f t="shared" si="408"/>
        <v>430.5</v>
      </c>
      <c r="K1910" s="55">
        <f t="shared" si="409"/>
        <v>1065</v>
      </c>
      <c r="L1910" s="55">
        <f t="shared" si="410"/>
        <v>172.5</v>
      </c>
      <c r="M1910" s="3">
        <f t="shared" si="411"/>
        <v>456</v>
      </c>
      <c r="N1910" s="55">
        <f t="shared" si="412"/>
        <v>1063.5</v>
      </c>
      <c r="O1910" s="5">
        <v>0</v>
      </c>
      <c r="P1910" s="3">
        <f t="shared" si="413"/>
        <v>3187.5</v>
      </c>
      <c r="Q1910" s="3">
        <f t="shared" si="414"/>
        <v>911.5</v>
      </c>
      <c r="R1910" s="3">
        <f t="shared" si="415"/>
        <v>2301</v>
      </c>
      <c r="S1910" s="57">
        <f t="shared" si="416"/>
        <v>14088.5</v>
      </c>
      <c r="T1910" s="1">
        <v>111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</row>
    <row r="1911" spans="1:168" s="2" customFormat="1" ht="15" customHeight="1" x14ac:dyDescent="0.25">
      <c r="A1911" s="167">
        <v>888</v>
      </c>
      <c r="B1911" s="122" t="s">
        <v>2019</v>
      </c>
      <c r="C1911" s="1" t="s">
        <v>30</v>
      </c>
      <c r="D1911" s="1" t="s">
        <v>1087</v>
      </c>
      <c r="E1911" s="1" t="s">
        <v>1131</v>
      </c>
      <c r="F1911" s="1" t="s">
        <v>32</v>
      </c>
      <c r="G1911" s="3">
        <v>15000</v>
      </c>
      <c r="H1911" s="58">
        <v>0</v>
      </c>
      <c r="I1911" s="3">
        <v>25</v>
      </c>
      <c r="J1911" s="3">
        <f t="shared" si="408"/>
        <v>430.5</v>
      </c>
      <c r="K1911" s="55">
        <f t="shared" si="409"/>
        <v>1065</v>
      </c>
      <c r="L1911" s="55">
        <f t="shared" si="410"/>
        <v>172.5</v>
      </c>
      <c r="M1911" s="3">
        <f t="shared" si="411"/>
        <v>456</v>
      </c>
      <c r="N1911" s="55">
        <f t="shared" si="412"/>
        <v>1063.5</v>
      </c>
      <c r="O1911" s="5">
        <v>0</v>
      </c>
      <c r="P1911" s="3">
        <f t="shared" si="413"/>
        <v>3187.5</v>
      </c>
      <c r="Q1911" s="3">
        <f t="shared" si="414"/>
        <v>911.5</v>
      </c>
      <c r="R1911" s="3">
        <f t="shared" si="415"/>
        <v>2301</v>
      </c>
      <c r="S1911" s="57">
        <f t="shared" si="416"/>
        <v>14088.5</v>
      </c>
      <c r="T1911" s="1">
        <v>111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</row>
    <row r="1912" spans="1:168" s="2" customFormat="1" ht="15" customHeight="1" x14ac:dyDescent="0.25">
      <c r="A1912" s="167">
        <v>889</v>
      </c>
      <c r="B1912" s="2" t="s">
        <v>2020</v>
      </c>
      <c r="C1912" s="1" t="s">
        <v>30</v>
      </c>
      <c r="D1912" s="1" t="s">
        <v>1087</v>
      </c>
      <c r="E1912" s="1" t="s">
        <v>1131</v>
      </c>
      <c r="F1912" s="1" t="s">
        <v>32</v>
      </c>
      <c r="G1912" s="3">
        <v>15000</v>
      </c>
      <c r="H1912" s="58">
        <v>0</v>
      </c>
      <c r="I1912" s="3">
        <v>25</v>
      </c>
      <c r="J1912" s="3">
        <f t="shared" si="408"/>
        <v>430.5</v>
      </c>
      <c r="K1912" s="55">
        <f t="shared" si="409"/>
        <v>1065</v>
      </c>
      <c r="L1912" s="55">
        <f t="shared" si="410"/>
        <v>172.5</v>
      </c>
      <c r="M1912" s="3">
        <f t="shared" si="411"/>
        <v>456</v>
      </c>
      <c r="N1912" s="55">
        <f t="shared" si="412"/>
        <v>1063.5</v>
      </c>
      <c r="O1912" s="5">
        <v>0</v>
      </c>
      <c r="P1912" s="3">
        <f t="shared" si="413"/>
        <v>3187.5</v>
      </c>
      <c r="Q1912" s="3">
        <f t="shared" si="414"/>
        <v>911.5</v>
      </c>
      <c r="R1912" s="3">
        <f t="shared" si="415"/>
        <v>2301</v>
      </c>
      <c r="S1912" s="57">
        <f t="shared" si="416"/>
        <v>14088.5</v>
      </c>
      <c r="T1912" s="1">
        <v>111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</row>
    <row r="1913" spans="1:168" s="2" customFormat="1" ht="15" customHeight="1" x14ac:dyDescent="0.25">
      <c r="A1913" s="167">
        <v>890</v>
      </c>
      <c r="B1913" s="2" t="s">
        <v>2021</v>
      </c>
      <c r="C1913" s="1" t="s">
        <v>34</v>
      </c>
      <c r="D1913" s="1" t="s">
        <v>1087</v>
      </c>
      <c r="E1913" s="1" t="s">
        <v>1131</v>
      </c>
      <c r="F1913" s="1" t="s">
        <v>32</v>
      </c>
      <c r="G1913" s="3">
        <v>15000</v>
      </c>
      <c r="H1913" s="58">
        <v>0</v>
      </c>
      <c r="I1913" s="3">
        <v>25</v>
      </c>
      <c r="J1913" s="3">
        <f t="shared" si="408"/>
        <v>430.5</v>
      </c>
      <c r="K1913" s="55">
        <f t="shared" si="409"/>
        <v>1065</v>
      </c>
      <c r="L1913" s="55">
        <f t="shared" si="410"/>
        <v>172.5</v>
      </c>
      <c r="M1913" s="3">
        <f t="shared" si="411"/>
        <v>456</v>
      </c>
      <c r="N1913" s="55">
        <f t="shared" si="412"/>
        <v>1063.5</v>
      </c>
      <c r="O1913" s="5">
        <v>0</v>
      </c>
      <c r="P1913" s="3">
        <f t="shared" si="413"/>
        <v>3187.5</v>
      </c>
      <c r="Q1913" s="3">
        <f t="shared" si="414"/>
        <v>911.5</v>
      </c>
      <c r="R1913" s="3">
        <f t="shared" si="415"/>
        <v>2301</v>
      </c>
      <c r="S1913" s="57">
        <f t="shared" si="416"/>
        <v>14088.5</v>
      </c>
      <c r="T1913" s="1">
        <v>111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</row>
    <row r="1914" spans="1:168" s="2" customFormat="1" ht="15" customHeight="1" x14ac:dyDescent="0.25">
      <c r="A1914" s="167">
        <v>891</v>
      </c>
      <c r="B1914" s="2" t="s">
        <v>2022</v>
      </c>
      <c r="C1914" s="1" t="s">
        <v>34</v>
      </c>
      <c r="D1914" s="1" t="s">
        <v>1087</v>
      </c>
      <c r="E1914" s="1" t="s">
        <v>1131</v>
      </c>
      <c r="F1914" s="1" t="s">
        <v>32</v>
      </c>
      <c r="G1914" s="3">
        <v>15000</v>
      </c>
      <c r="H1914" s="58">
        <v>0</v>
      </c>
      <c r="I1914" s="3">
        <v>25</v>
      </c>
      <c r="J1914" s="3">
        <f t="shared" si="408"/>
        <v>430.5</v>
      </c>
      <c r="K1914" s="55">
        <f t="shared" si="409"/>
        <v>1065</v>
      </c>
      <c r="L1914" s="55">
        <f t="shared" si="410"/>
        <v>172.5</v>
      </c>
      <c r="M1914" s="3">
        <f t="shared" si="411"/>
        <v>456</v>
      </c>
      <c r="N1914" s="55">
        <f t="shared" si="412"/>
        <v>1063.5</v>
      </c>
      <c r="O1914" s="5">
        <v>0</v>
      </c>
      <c r="P1914" s="3">
        <f t="shared" si="413"/>
        <v>3187.5</v>
      </c>
      <c r="Q1914" s="3">
        <f t="shared" si="414"/>
        <v>911.5</v>
      </c>
      <c r="R1914" s="3">
        <f t="shared" si="415"/>
        <v>2301</v>
      </c>
      <c r="S1914" s="57">
        <f t="shared" si="416"/>
        <v>14088.5</v>
      </c>
      <c r="T1914" s="1">
        <v>111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</row>
    <row r="1915" spans="1:168" s="2" customFormat="1" ht="15" customHeight="1" x14ac:dyDescent="0.25">
      <c r="A1915" s="167">
        <v>892</v>
      </c>
      <c r="B1915" s="2" t="s">
        <v>2023</v>
      </c>
      <c r="C1915" s="1" t="s">
        <v>34</v>
      </c>
      <c r="D1915" s="1" t="s">
        <v>1087</v>
      </c>
      <c r="E1915" s="1" t="s">
        <v>1131</v>
      </c>
      <c r="F1915" s="1" t="s">
        <v>32</v>
      </c>
      <c r="G1915" s="3">
        <v>15000</v>
      </c>
      <c r="H1915" s="58">
        <v>0</v>
      </c>
      <c r="I1915" s="3">
        <v>25</v>
      </c>
      <c r="J1915" s="3">
        <f t="shared" si="408"/>
        <v>430.5</v>
      </c>
      <c r="K1915" s="55">
        <f t="shared" si="409"/>
        <v>1065</v>
      </c>
      <c r="L1915" s="55">
        <f t="shared" si="410"/>
        <v>172.5</v>
      </c>
      <c r="M1915" s="3">
        <f t="shared" si="411"/>
        <v>456</v>
      </c>
      <c r="N1915" s="55">
        <f t="shared" si="412"/>
        <v>1063.5</v>
      </c>
      <c r="O1915" s="5">
        <v>0</v>
      </c>
      <c r="P1915" s="3">
        <f t="shared" si="413"/>
        <v>3187.5</v>
      </c>
      <c r="Q1915" s="3">
        <f t="shared" si="414"/>
        <v>911.5</v>
      </c>
      <c r="R1915" s="3">
        <f t="shared" si="415"/>
        <v>2301</v>
      </c>
      <c r="S1915" s="57">
        <f t="shared" si="416"/>
        <v>14088.5</v>
      </c>
      <c r="T1915" s="1">
        <v>111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</row>
    <row r="1916" spans="1:168" s="2" customFormat="1" ht="15" customHeight="1" x14ac:dyDescent="0.25">
      <c r="A1916" s="167">
        <v>893</v>
      </c>
      <c r="B1916" s="122" t="s">
        <v>2024</v>
      </c>
      <c r="C1916" s="1" t="s">
        <v>34</v>
      </c>
      <c r="D1916" s="1" t="s">
        <v>1087</v>
      </c>
      <c r="E1916" s="1" t="s">
        <v>1131</v>
      </c>
      <c r="F1916" s="1" t="s">
        <v>32</v>
      </c>
      <c r="G1916" s="3">
        <v>15000</v>
      </c>
      <c r="H1916" s="58">
        <v>0</v>
      </c>
      <c r="I1916" s="3">
        <v>25</v>
      </c>
      <c r="J1916" s="3">
        <f t="shared" si="408"/>
        <v>430.5</v>
      </c>
      <c r="K1916" s="55">
        <f t="shared" si="409"/>
        <v>1065</v>
      </c>
      <c r="L1916" s="55">
        <f t="shared" si="410"/>
        <v>172.5</v>
      </c>
      <c r="M1916" s="3">
        <f t="shared" si="411"/>
        <v>456</v>
      </c>
      <c r="N1916" s="55">
        <f t="shared" si="412"/>
        <v>1063.5</v>
      </c>
      <c r="O1916" s="5">
        <v>0</v>
      </c>
      <c r="P1916" s="3">
        <f t="shared" si="413"/>
        <v>3187.5</v>
      </c>
      <c r="Q1916" s="3">
        <f t="shared" si="414"/>
        <v>911.5</v>
      </c>
      <c r="R1916" s="3">
        <f t="shared" si="415"/>
        <v>2301</v>
      </c>
      <c r="S1916" s="57">
        <f t="shared" si="416"/>
        <v>14088.5</v>
      </c>
      <c r="T1916" s="1">
        <v>111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</row>
    <row r="1917" spans="1:168" s="2" customFormat="1" ht="15" customHeight="1" x14ac:dyDescent="0.25">
      <c r="A1917" s="167">
        <v>894</v>
      </c>
      <c r="B1917" s="2" t="s">
        <v>2025</v>
      </c>
      <c r="C1917" s="1" t="s">
        <v>34</v>
      </c>
      <c r="D1917" s="1" t="s">
        <v>1087</v>
      </c>
      <c r="E1917" s="1" t="s">
        <v>1131</v>
      </c>
      <c r="F1917" s="1" t="s">
        <v>32</v>
      </c>
      <c r="G1917" s="3">
        <v>15000</v>
      </c>
      <c r="H1917" s="58">
        <v>0</v>
      </c>
      <c r="I1917" s="3">
        <v>25</v>
      </c>
      <c r="J1917" s="3">
        <f t="shared" si="408"/>
        <v>430.5</v>
      </c>
      <c r="K1917" s="55">
        <f t="shared" si="409"/>
        <v>1065</v>
      </c>
      <c r="L1917" s="55">
        <f t="shared" si="410"/>
        <v>172.5</v>
      </c>
      <c r="M1917" s="3">
        <f t="shared" si="411"/>
        <v>456</v>
      </c>
      <c r="N1917" s="55">
        <f t="shared" si="412"/>
        <v>1063.5</v>
      </c>
      <c r="O1917" s="5">
        <v>0</v>
      </c>
      <c r="P1917" s="3">
        <f t="shared" si="413"/>
        <v>3187.5</v>
      </c>
      <c r="Q1917" s="3">
        <f t="shared" si="414"/>
        <v>911.5</v>
      </c>
      <c r="R1917" s="3">
        <f t="shared" si="415"/>
        <v>2301</v>
      </c>
      <c r="S1917" s="57">
        <f t="shared" si="416"/>
        <v>14088.5</v>
      </c>
      <c r="T1917" s="1">
        <v>111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</row>
    <row r="1918" spans="1:168" s="2" customFormat="1" ht="15" customHeight="1" x14ac:dyDescent="0.25">
      <c r="A1918" s="167">
        <v>895</v>
      </c>
      <c r="B1918" s="2" t="s">
        <v>2026</v>
      </c>
      <c r="C1918" s="1" t="s">
        <v>34</v>
      </c>
      <c r="D1918" s="1" t="s">
        <v>1087</v>
      </c>
      <c r="E1918" s="1" t="s">
        <v>1131</v>
      </c>
      <c r="F1918" s="1" t="s">
        <v>32</v>
      </c>
      <c r="G1918" s="3">
        <v>15000</v>
      </c>
      <c r="H1918" s="58">
        <v>0</v>
      </c>
      <c r="I1918" s="3">
        <v>25</v>
      </c>
      <c r="J1918" s="3">
        <f t="shared" si="408"/>
        <v>430.5</v>
      </c>
      <c r="K1918" s="55">
        <f t="shared" si="409"/>
        <v>1065</v>
      </c>
      <c r="L1918" s="55">
        <f t="shared" si="410"/>
        <v>172.5</v>
      </c>
      <c r="M1918" s="3">
        <f t="shared" si="411"/>
        <v>456</v>
      </c>
      <c r="N1918" s="55">
        <f t="shared" si="412"/>
        <v>1063.5</v>
      </c>
      <c r="O1918" s="5">
        <v>0</v>
      </c>
      <c r="P1918" s="3">
        <f t="shared" si="413"/>
        <v>3187.5</v>
      </c>
      <c r="Q1918" s="3">
        <f t="shared" si="414"/>
        <v>911.5</v>
      </c>
      <c r="R1918" s="3">
        <f t="shared" si="415"/>
        <v>2301</v>
      </c>
      <c r="S1918" s="57">
        <f t="shared" si="416"/>
        <v>14088.5</v>
      </c>
      <c r="T1918" s="1">
        <v>111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</row>
    <row r="1919" spans="1:168" s="2" customFormat="1" ht="15" customHeight="1" x14ac:dyDescent="0.25">
      <c r="A1919" s="167">
        <v>896</v>
      </c>
      <c r="B1919" s="2" t="s">
        <v>2027</v>
      </c>
      <c r="C1919" s="1" t="s">
        <v>34</v>
      </c>
      <c r="D1919" s="1" t="s">
        <v>1087</v>
      </c>
      <c r="E1919" s="1" t="s">
        <v>1131</v>
      </c>
      <c r="F1919" s="1" t="s">
        <v>32</v>
      </c>
      <c r="G1919" s="3">
        <v>15000</v>
      </c>
      <c r="H1919" s="58">
        <v>0</v>
      </c>
      <c r="I1919" s="3">
        <v>25</v>
      </c>
      <c r="J1919" s="3">
        <f t="shared" si="408"/>
        <v>430.5</v>
      </c>
      <c r="K1919" s="55">
        <f t="shared" si="409"/>
        <v>1065</v>
      </c>
      <c r="L1919" s="55">
        <f t="shared" si="410"/>
        <v>172.5</v>
      </c>
      <c r="M1919" s="3">
        <f t="shared" si="411"/>
        <v>456</v>
      </c>
      <c r="N1919" s="55">
        <f t="shared" si="412"/>
        <v>1063.5</v>
      </c>
      <c r="O1919" s="5">
        <v>0</v>
      </c>
      <c r="P1919" s="3">
        <f t="shared" si="413"/>
        <v>3187.5</v>
      </c>
      <c r="Q1919" s="3">
        <f t="shared" si="414"/>
        <v>911.5</v>
      </c>
      <c r="R1919" s="3">
        <f t="shared" si="415"/>
        <v>2301</v>
      </c>
      <c r="S1919" s="57">
        <f t="shared" si="416"/>
        <v>14088.5</v>
      </c>
      <c r="T1919" s="1">
        <v>111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</row>
    <row r="1920" spans="1:168" s="2" customFormat="1" ht="15" customHeight="1" x14ac:dyDescent="0.25">
      <c r="A1920" s="167">
        <v>897</v>
      </c>
      <c r="B1920" s="2" t="s">
        <v>2028</v>
      </c>
      <c r="C1920" s="1" t="s">
        <v>34</v>
      </c>
      <c r="D1920" s="1" t="s">
        <v>1087</v>
      </c>
      <c r="E1920" s="1" t="s">
        <v>1131</v>
      </c>
      <c r="F1920" s="1" t="s">
        <v>32</v>
      </c>
      <c r="G1920" s="3">
        <v>15000</v>
      </c>
      <c r="H1920" s="58">
        <v>0</v>
      </c>
      <c r="I1920" s="3">
        <v>25</v>
      </c>
      <c r="J1920" s="3">
        <f t="shared" si="408"/>
        <v>430.5</v>
      </c>
      <c r="K1920" s="55">
        <f t="shared" si="409"/>
        <v>1065</v>
      </c>
      <c r="L1920" s="55">
        <f t="shared" si="410"/>
        <v>172.5</v>
      </c>
      <c r="M1920" s="3">
        <f t="shared" si="411"/>
        <v>456</v>
      </c>
      <c r="N1920" s="55">
        <f t="shared" si="412"/>
        <v>1063.5</v>
      </c>
      <c r="O1920" s="5">
        <v>0</v>
      </c>
      <c r="P1920" s="3">
        <f t="shared" si="413"/>
        <v>3187.5</v>
      </c>
      <c r="Q1920" s="3">
        <f t="shared" si="414"/>
        <v>911.5</v>
      </c>
      <c r="R1920" s="3">
        <f t="shared" si="415"/>
        <v>2301</v>
      </c>
      <c r="S1920" s="57">
        <f t="shared" si="416"/>
        <v>14088.5</v>
      </c>
      <c r="T1920" s="1">
        <v>111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</row>
    <row r="1921" spans="1:168" s="2" customFormat="1" ht="15" customHeight="1" x14ac:dyDescent="0.25">
      <c r="A1921" s="167">
        <v>898</v>
      </c>
      <c r="B1921" s="122" t="s">
        <v>2029</v>
      </c>
      <c r="C1921" s="1" t="s">
        <v>34</v>
      </c>
      <c r="D1921" s="1" t="s">
        <v>1087</v>
      </c>
      <c r="E1921" s="1" t="s">
        <v>1131</v>
      </c>
      <c r="F1921" s="1" t="s">
        <v>32</v>
      </c>
      <c r="G1921" s="3">
        <v>15000</v>
      </c>
      <c r="H1921" s="58">
        <v>0</v>
      </c>
      <c r="I1921" s="3">
        <v>25</v>
      </c>
      <c r="J1921" s="3">
        <f t="shared" si="408"/>
        <v>430.5</v>
      </c>
      <c r="K1921" s="55">
        <f t="shared" si="409"/>
        <v>1065</v>
      </c>
      <c r="L1921" s="55">
        <f t="shared" si="410"/>
        <v>172.5</v>
      </c>
      <c r="M1921" s="3">
        <f t="shared" si="411"/>
        <v>456</v>
      </c>
      <c r="N1921" s="55">
        <f t="shared" si="412"/>
        <v>1063.5</v>
      </c>
      <c r="O1921" s="5">
        <v>0</v>
      </c>
      <c r="P1921" s="3">
        <f t="shared" si="413"/>
        <v>3187.5</v>
      </c>
      <c r="Q1921" s="3">
        <f t="shared" si="414"/>
        <v>911.5</v>
      </c>
      <c r="R1921" s="3">
        <f t="shared" si="415"/>
        <v>2301</v>
      </c>
      <c r="S1921" s="57">
        <f t="shared" si="416"/>
        <v>14088.5</v>
      </c>
      <c r="T1921" s="1">
        <v>111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</row>
    <row r="1922" spans="1:168" s="2" customFormat="1" ht="15" customHeight="1" x14ac:dyDescent="0.25">
      <c r="A1922" s="167">
        <v>899</v>
      </c>
      <c r="B1922" s="122" t="s">
        <v>2030</v>
      </c>
      <c r="C1922" s="1" t="s">
        <v>34</v>
      </c>
      <c r="D1922" s="1" t="s">
        <v>1087</v>
      </c>
      <c r="E1922" s="1" t="s">
        <v>1131</v>
      </c>
      <c r="F1922" s="1" t="s">
        <v>32</v>
      </c>
      <c r="G1922" s="3">
        <v>15000</v>
      </c>
      <c r="H1922" s="58">
        <v>0</v>
      </c>
      <c r="I1922" s="3">
        <v>25</v>
      </c>
      <c r="J1922" s="3">
        <f t="shared" si="408"/>
        <v>430.5</v>
      </c>
      <c r="K1922" s="55">
        <f t="shared" si="409"/>
        <v>1065</v>
      </c>
      <c r="L1922" s="55">
        <f t="shared" si="410"/>
        <v>172.5</v>
      </c>
      <c r="M1922" s="3">
        <f t="shared" si="411"/>
        <v>456</v>
      </c>
      <c r="N1922" s="55">
        <f t="shared" si="412"/>
        <v>1063.5</v>
      </c>
      <c r="O1922" s="5">
        <v>0</v>
      </c>
      <c r="P1922" s="3">
        <f t="shared" si="413"/>
        <v>3187.5</v>
      </c>
      <c r="Q1922" s="3">
        <f t="shared" si="414"/>
        <v>911.5</v>
      </c>
      <c r="R1922" s="3">
        <f t="shared" si="415"/>
        <v>2301</v>
      </c>
      <c r="S1922" s="57">
        <f t="shared" si="416"/>
        <v>14088.5</v>
      </c>
      <c r="T1922" s="1">
        <v>111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</row>
    <row r="1923" spans="1:168" s="2" customFormat="1" ht="15" customHeight="1" x14ac:dyDescent="0.25">
      <c r="A1923" s="167">
        <v>900</v>
      </c>
      <c r="B1923" s="122" t="s">
        <v>2031</v>
      </c>
      <c r="C1923" s="1" t="s">
        <v>34</v>
      </c>
      <c r="D1923" s="1" t="s">
        <v>1087</v>
      </c>
      <c r="E1923" s="1" t="s">
        <v>1131</v>
      </c>
      <c r="F1923" s="1" t="s">
        <v>32</v>
      </c>
      <c r="G1923" s="3">
        <v>15000</v>
      </c>
      <c r="H1923" s="58">
        <v>0</v>
      </c>
      <c r="I1923" s="3">
        <v>25</v>
      </c>
      <c r="J1923" s="3">
        <f t="shared" si="408"/>
        <v>430.5</v>
      </c>
      <c r="K1923" s="55">
        <f t="shared" si="409"/>
        <v>1065</v>
      </c>
      <c r="L1923" s="55">
        <f t="shared" si="410"/>
        <v>172.5</v>
      </c>
      <c r="M1923" s="3">
        <f t="shared" si="411"/>
        <v>456</v>
      </c>
      <c r="N1923" s="55">
        <f t="shared" si="412"/>
        <v>1063.5</v>
      </c>
      <c r="O1923" s="5">
        <v>0</v>
      </c>
      <c r="P1923" s="3">
        <f t="shared" si="413"/>
        <v>3187.5</v>
      </c>
      <c r="Q1923" s="3">
        <f t="shared" si="414"/>
        <v>911.5</v>
      </c>
      <c r="R1923" s="3">
        <f t="shared" si="415"/>
        <v>2301</v>
      </c>
      <c r="S1923" s="57">
        <f t="shared" si="416"/>
        <v>14088.5</v>
      </c>
      <c r="T1923" s="1">
        <v>111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</row>
    <row r="1924" spans="1:168" s="2" customFormat="1" ht="15" customHeight="1" x14ac:dyDescent="0.25">
      <c r="A1924" s="167">
        <v>901</v>
      </c>
      <c r="B1924" s="122" t="s">
        <v>2032</v>
      </c>
      <c r="C1924" s="1" t="s">
        <v>34</v>
      </c>
      <c r="D1924" s="1" t="s">
        <v>1087</v>
      </c>
      <c r="E1924" s="1" t="s">
        <v>1131</v>
      </c>
      <c r="F1924" s="1" t="s">
        <v>32</v>
      </c>
      <c r="G1924" s="3">
        <v>15000</v>
      </c>
      <c r="H1924" s="58">
        <v>0</v>
      </c>
      <c r="I1924" s="3">
        <v>25</v>
      </c>
      <c r="J1924" s="3">
        <f t="shared" si="408"/>
        <v>430.5</v>
      </c>
      <c r="K1924" s="55">
        <f t="shared" si="409"/>
        <v>1065</v>
      </c>
      <c r="L1924" s="55">
        <f t="shared" si="410"/>
        <v>172.5</v>
      </c>
      <c r="M1924" s="3">
        <f t="shared" si="411"/>
        <v>456</v>
      </c>
      <c r="N1924" s="55">
        <f t="shared" si="412"/>
        <v>1063.5</v>
      </c>
      <c r="O1924" s="5">
        <v>0</v>
      </c>
      <c r="P1924" s="3">
        <f t="shared" si="413"/>
        <v>3187.5</v>
      </c>
      <c r="Q1924" s="3">
        <f t="shared" si="414"/>
        <v>911.5</v>
      </c>
      <c r="R1924" s="3">
        <f t="shared" si="415"/>
        <v>2301</v>
      </c>
      <c r="S1924" s="57">
        <f t="shared" si="416"/>
        <v>14088.5</v>
      </c>
      <c r="T1924" s="1">
        <v>111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</row>
    <row r="1925" spans="1:168" s="2" customFormat="1" ht="15" customHeight="1" x14ac:dyDescent="0.25">
      <c r="A1925" s="167">
        <v>902</v>
      </c>
      <c r="B1925" s="2" t="s">
        <v>2033</v>
      </c>
      <c r="C1925" s="1" t="s">
        <v>34</v>
      </c>
      <c r="D1925" s="1" t="s">
        <v>1087</v>
      </c>
      <c r="E1925" s="1" t="s">
        <v>1131</v>
      </c>
      <c r="F1925" s="1" t="s">
        <v>32</v>
      </c>
      <c r="G1925" s="3">
        <v>15000</v>
      </c>
      <c r="H1925" s="58">
        <v>0</v>
      </c>
      <c r="I1925" s="3">
        <v>25</v>
      </c>
      <c r="J1925" s="3">
        <f t="shared" si="408"/>
        <v>430.5</v>
      </c>
      <c r="K1925" s="55">
        <f t="shared" si="409"/>
        <v>1065</v>
      </c>
      <c r="L1925" s="55">
        <f t="shared" si="410"/>
        <v>172.5</v>
      </c>
      <c r="M1925" s="3">
        <f t="shared" si="411"/>
        <v>456</v>
      </c>
      <c r="N1925" s="55">
        <f t="shared" si="412"/>
        <v>1063.5</v>
      </c>
      <c r="O1925" s="5">
        <v>1350.12</v>
      </c>
      <c r="P1925" s="3">
        <f t="shared" si="413"/>
        <v>3187.5</v>
      </c>
      <c r="Q1925" s="3">
        <f t="shared" si="414"/>
        <v>2261.62</v>
      </c>
      <c r="R1925" s="3">
        <f t="shared" si="415"/>
        <v>2301</v>
      </c>
      <c r="S1925" s="57">
        <f t="shared" si="416"/>
        <v>12738.380000000001</v>
      </c>
      <c r="T1925" s="1">
        <v>111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</row>
    <row r="1926" spans="1:168" s="2" customFormat="1" ht="15" customHeight="1" x14ac:dyDescent="0.25">
      <c r="A1926" s="167">
        <v>903</v>
      </c>
      <c r="B1926" s="2" t="s">
        <v>2034</v>
      </c>
      <c r="C1926" s="1" t="s">
        <v>34</v>
      </c>
      <c r="D1926" s="1" t="s">
        <v>1087</v>
      </c>
      <c r="E1926" s="1" t="s">
        <v>1131</v>
      </c>
      <c r="F1926" s="1" t="s">
        <v>32</v>
      </c>
      <c r="G1926" s="3">
        <v>15000</v>
      </c>
      <c r="H1926" s="58">
        <v>0</v>
      </c>
      <c r="I1926" s="3">
        <v>25</v>
      </c>
      <c r="J1926" s="3">
        <f t="shared" si="408"/>
        <v>430.5</v>
      </c>
      <c r="K1926" s="55">
        <f t="shared" si="409"/>
        <v>1065</v>
      </c>
      <c r="L1926" s="55">
        <f t="shared" si="410"/>
        <v>172.5</v>
      </c>
      <c r="M1926" s="3">
        <f t="shared" si="411"/>
        <v>456</v>
      </c>
      <c r="N1926" s="55">
        <f t="shared" si="412"/>
        <v>1063.5</v>
      </c>
      <c r="O1926" s="5">
        <v>0</v>
      </c>
      <c r="P1926" s="3">
        <f t="shared" si="413"/>
        <v>3187.5</v>
      </c>
      <c r="Q1926" s="3">
        <f t="shared" si="414"/>
        <v>911.5</v>
      </c>
      <c r="R1926" s="3">
        <f t="shared" si="415"/>
        <v>2301</v>
      </c>
      <c r="S1926" s="57">
        <f t="shared" si="416"/>
        <v>14088.5</v>
      </c>
      <c r="T1926" s="1">
        <v>111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</row>
    <row r="1927" spans="1:168" s="2" customFormat="1" ht="15" customHeight="1" x14ac:dyDescent="0.25">
      <c r="A1927" s="167">
        <v>904</v>
      </c>
      <c r="B1927" s="2" t="s">
        <v>2035</v>
      </c>
      <c r="C1927" s="1" t="s">
        <v>34</v>
      </c>
      <c r="D1927" s="1" t="s">
        <v>1087</v>
      </c>
      <c r="E1927" s="1" t="s">
        <v>1131</v>
      </c>
      <c r="F1927" s="1" t="s">
        <v>32</v>
      </c>
      <c r="G1927" s="3">
        <v>15000</v>
      </c>
      <c r="H1927" s="58">
        <v>0</v>
      </c>
      <c r="I1927" s="3">
        <v>25</v>
      </c>
      <c r="J1927" s="3">
        <f t="shared" si="408"/>
        <v>430.5</v>
      </c>
      <c r="K1927" s="55">
        <f t="shared" si="409"/>
        <v>1065</v>
      </c>
      <c r="L1927" s="55">
        <f t="shared" si="410"/>
        <v>172.5</v>
      </c>
      <c r="M1927" s="3">
        <f t="shared" si="411"/>
        <v>456</v>
      </c>
      <c r="N1927" s="55">
        <f t="shared" si="412"/>
        <v>1063.5</v>
      </c>
      <c r="O1927" s="5">
        <v>0</v>
      </c>
      <c r="P1927" s="3">
        <f t="shared" si="413"/>
        <v>3187.5</v>
      </c>
      <c r="Q1927" s="3">
        <f t="shared" si="414"/>
        <v>911.5</v>
      </c>
      <c r="R1927" s="3">
        <f t="shared" si="415"/>
        <v>2301</v>
      </c>
      <c r="S1927" s="57">
        <f t="shared" si="416"/>
        <v>14088.5</v>
      </c>
      <c r="T1927" s="1">
        <v>111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</row>
    <row r="1928" spans="1:168" s="2" customFormat="1" ht="15" customHeight="1" x14ac:dyDescent="0.25">
      <c r="A1928" s="167">
        <v>905</v>
      </c>
      <c r="B1928" s="2" t="s">
        <v>2036</v>
      </c>
      <c r="C1928" s="1" t="s">
        <v>34</v>
      </c>
      <c r="D1928" s="1" t="s">
        <v>1087</v>
      </c>
      <c r="E1928" s="1" t="s">
        <v>1131</v>
      </c>
      <c r="F1928" s="1" t="s">
        <v>32</v>
      </c>
      <c r="G1928" s="3">
        <v>15000</v>
      </c>
      <c r="H1928" s="58">
        <v>0</v>
      </c>
      <c r="I1928" s="3">
        <v>25</v>
      </c>
      <c r="J1928" s="3">
        <f t="shared" si="408"/>
        <v>430.5</v>
      </c>
      <c r="K1928" s="55">
        <f t="shared" si="409"/>
        <v>1065</v>
      </c>
      <c r="L1928" s="55">
        <f t="shared" si="410"/>
        <v>172.5</v>
      </c>
      <c r="M1928" s="3">
        <f t="shared" si="411"/>
        <v>456</v>
      </c>
      <c r="N1928" s="55">
        <f t="shared" si="412"/>
        <v>1063.5</v>
      </c>
      <c r="O1928" s="5">
        <v>0</v>
      </c>
      <c r="P1928" s="3">
        <f t="shared" si="413"/>
        <v>3187.5</v>
      </c>
      <c r="Q1928" s="3">
        <f t="shared" si="414"/>
        <v>911.5</v>
      </c>
      <c r="R1928" s="3">
        <f t="shared" si="415"/>
        <v>2301</v>
      </c>
      <c r="S1928" s="57">
        <f t="shared" si="416"/>
        <v>14088.5</v>
      </c>
      <c r="T1928" s="1">
        <v>111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</row>
    <row r="1929" spans="1:168" s="2" customFormat="1" ht="15" customHeight="1" x14ac:dyDescent="0.25">
      <c r="A1929" s="167">
        <v>906</v>
      </c>
      <c r="B1929" s="122" t="s">
        <v>2037</v>
      </c>
      <c r="C1929" s="1" t="s">
        <v>34</v>
      </c>
      <c r="D1929" s="1" t="s">
        <v>1087</v>
      </c>
      <c r="E1929" s="1" t="s">
        <v>1131</v>
      </c>
      <c r="F1929" s="1" t="s">
        <v>32</v>
      </c>
      <c r="G1929" s="3">
        <v>15000</v>
      </c>
      <c r="H1929" s="58">
        <v>0</v>
      </c>
      <c r="I1929" s="3">
        <v>25</v>
      </c>
      <c r="J1929" s="3">
        <f t="shared" si="408"/>
        <v>430.5</v>
      </c>
      <c r="K1929" s="55">
        <f t="shared" si="409"/>
        <v>1065</v>
      </c>
      <c r="L1929" s="55">
        <f t="shared" si="410"/>
        <v>172.5</v>
      </c>
      <c r="M1929" s="3">
        <f t="shared" si="411"/>
        <v>456</v>
      </c>
      <c r="N1929" s="55">
        <f t="shared" si="412"/>
        <v>1063.5</v>
      </c>
      <c r="O1929" s="5">
        <v>1350.12</v>
      </c>
      <c r="P1929" s="3">
        <f t="shared" si="413"/>
        <v>3187.5</v>
      </c>
      <c r="Q1929" s="3">
        <f t="shared" si="414"/>
        <v>2261.62</v>
      </c>
      <c r="R1929" s="3">
        <f t="shared" si="415"/>
        <v>2301</v>
      </c>
      <c r="S1929" s="57">
        <f t="shared" si="416"/>
        <v>12738.380000000001</v>
      </c>
      <c r="T1929" s="1">
        <v>111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</row>
    <row r="1930" spans="1:168" s="2" customFormat="1" ht="15" customHeight="1" x14ac:dyDescent="0.25">
      <c r="A1930" s="167">
        <v>907</v>
      </c>
      <c r="B1930" s="2" t="s">
        <v>2038</v>
      </c>
      <c r="C1930" s="1" t="s">
        <v>34</v>
      </c>
      <c r="D1930" s="1" t="s">
        <v>1087</v>
      </c>
      <c r="E1930" s="1" t="s">
        <v>1131</v>
      </c>
      <c r="F1930" s="1" t="s">
        <v>32</v>
      </c>
      <c r="G1930" s="3">
        <v>15000</v>
      </c>
      <c r="H1930" s="58">
        <v>0</v>
      </c>
      <c r="I1930" s="3">
        <v>25</v>
      </c>
      <c r="J1930" s="3">
        <f t="shared" si="408"/>
        <v>430.5</v>
      </c>
      <c r="K1930" s="55">
        <f t="shared" si="409"/>
        <v>1065</v>
      </c>
      <c r="L1930" s="55">
        <f t="shared" si="410"/>
        <v>172.5</v>
      </c>
      <c r="M1930" s="3">
        <f t="shared" si="411"/>
        <v>456</v>
      </c>
      <c r="N1930" s="55">
        <f t="shared" si="412"/>
        <v>1063.5</v>
      </c>
      <c r="O1930" s="5">
        <v>0</v>
      </c>
      <c r="P1930" s="3">
        <f t="shared" si="413"/>
        <v>3187.5</v>
      </c>
      <c r="Q1930" s="3">
        <f t="shared" si="414"/>
        <v>911.5</v>
      </c>
      <c r="R1930" s="3">
        <f t="shared" si="415"/>
        <v>2301</v>
      </c>
      <c r="S1930" s="57">
        <f t="shared" si="416"/>
        <v>14088.5</v>
      </c>
      <c r="T1930" s="1">
        <v>111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</row>
    <row r="1931" spans="1:168" s="2" customFormat="1" ht="15" customHeight="1" x14ac:dyDescent="0.25">
      <c r="A1931" s="167">
        <v>908</v>
      </c>
      <c r="B1931" s="2" t="s">
        <v>2039</v>
      </c>
      <c r="C1931" s="1" t="s">
        <v>34</v>
      </c>
      <c r="D1931" s="1" t="s">
        <v>1087</v>
      </c>
      <c r="E1931" s="1" t="s">
        <v>1131</v>
      </c>
      <c r="F1931" s="1" t="s">
        <v>32</v>
      </c>
      <c r="G1931" s="3">
        <v>15000</v>
      </c>
      <c r="H1931" s="58">
        <v>0</v>
      </c>
      <c r="I1931" s="3">
        <v>25</v>
      </c>
      <c r="J1931" s="3">
        <f t="shared" si="408"/>
        <v>430.5</v>
      </c>
      <c r="K1931" s="55">
        <f t="shared" si="409"/>
        <v>1065</v>
      </c>
      <c r="L1931" s="55">
        <f t="shared" si="410"/>
        <v>172.5</v>
      </c>
      <c r="M1931" s="3">
        <f t="shared" si="411"/>
        <v>456</v>
      </c>
      <c r="N1931" s="55">
        <f t="shared" si="412"/>
        <v>1063.5</v>
      </c>
      <c r="O1931" s="5">
        <v>0</v>
      </c>
      <c r="P1931" s="3">
        <f t="shared" si="413"/>
        <v>3187.5</v>
      </c>
      <c r="Q1931" s="3">
        <f t="shared" si="414"/>
        <v>911.5</v>
      </c>
      <c r="R1931" s="3">
        <f t="shared" si="415"/>
        <v>2301</v>
      </c>
      <c r="S1931" s="57">
        <f t="shared" si="416"/>
        <v>14088.5</v>
      </c>
      <c r="T1931" s="1">
        <v>111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</row>
    <row r="1932" spans="1:168" s="2" customFormat="1" ht="15" customHeight="1" x14ac:dyDescent="0.25">
      <c r="A1932" s="167">
        <v>909</v>
      </c>
      <c r="B1932" s="2" t="s">
        <v>2040</v>
      </c>
      <c r="C1932" s="1" t="s">
        <v>34</v>
      </c>
      <c r="D1932" s="1" t="s">
        <v>1087</v>
      </c>
      <c r="E1932" s="1" t="s">
        <v>1131</v>
      </c>
      <c r="F1932" s="1" t="s">
        <v>32</v>
      </c>
      <c r="G1932" s="3">
        <v>15000</v>
      </c>
      <c r="H1932" s="58">
        <v>0</v>
      </c>
      <c r="I1932" s="3">
        <v>25</v>
      </c>
      <c r="J1932" s="3">
        <f t="shared" si="408"/>
        <v>430.5</v>
      </c>
      <c r="K1932" s="55">
        <f t="shared" si="409"/>
        <v>1065</v>
      </c>
      <c r="L1932" s="55">
        <f t="shared" si="410"/>
        <v>172.5</v>
      </c>
      <c r="M1932" s="3">
        <f t="shared" si="411"/>
        <v>456</v>
      </c>
      <c r="N1932" s="55">
        <f t="shared" si="412"/>
        <v>1063.5</v>
      </c>
      <c r="O1932" s="5">
        <v>0</v>
      </c>
      <c r="P1932" s="3">
        <f t="shared" si="413"/>
        <v>3187.5</v>
      </c>
      <c r="Q1932" s="3">
        <f t="shared" si="414"/>
        <v>911.5</v>
      </c>
      <c r="R1932" s="3">
        <f t="shared" si="415"/>
        <v>2301</v>
      </c>
      <c r="S1932" s="57">
        <f t="shared" si="416"/>
        <v>14088.5</v>
      </c>
      <c r="T1932" s="1">
        <v>111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</row>
    <row r="1933" spans="1:168" s="2" customFormat="1" ht="15" customHeight="1" x14ac:dyDescent="0.25">
      <c r="A1933" s="167">
        <v>910</v>
      </c>
      <c r="B1933" s="2" t="s">
        <v>2041</v>
      </c>
      <c r="C1933" s="1" t="s">
        <v>34</v>
      </c>
      <c r="D1933" s="1" t="s">
        <v>1087</v>
      </c>
      <c r="E1933" s="1" t="s">
        <v>1131</v>
      </c>
      <c r="F1933" s="1" t="s">
        <v>32</v>
      </c>
      <c r="G1933" s="3">
        <v>15000</v>
      </c>
      <c r="H1933" s="58">
        <v>0</v>
      </c>
      <c r="I1933" s="3">
        <v>25</v>
      </c>
      <c r="J1933" s="3">
        <f t="shared" si="408"/>
        <v>430.5</v>
      </c>
      <c r="K1933" s="55">
        <f t="shared" si="409"/>
        <v>1065</v>
      </c>
      <c r="L1933" s="55">
        <f t="shared" si="410"/>
        <v>172.5</v>
      </c>
      <c r="M1933" s="3">
        <f t="shared" si="411"/>
        <v>456</v>
      </c>
      <c r="N1933" s="55">
        <f t="shared" si="412"/>
        <v>1063.5</v>
      </c>
      <c r="O1933" s="5">
        <v>0</v>
      </c>
      <c r="P1933" s="3">
        <f t="shared" si="413"/>
        <v>3187.5</v>
      </c>
      <c r="Q1933" s="3">
        <f t="shared" si="414"/>
        <v>911.5</v>
      </c>
      <c r="R1933" s="3">
        <f t="shared" si="415"/>
        <v>2301</v>
      </c>
      <c r="S1933" s="57">
        <f t="shared" si="416"/>
        <v>14088.5</v>
      </c>
      <c r="T1933" s="1">
        <v>111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</row>
    <row r="1934" spans="1:168" s="2" customFormat="1" ht="15" customHeight="1" x14ac:dyDescent="0.25">
      <c r="A1934" s="167">
        <v>911</v>
      </c>
      <c r="B1934" s="122" t="s">
        <v>2042</v>
      </c>
      <c r="C1934" s="1" t="s">
        <v>34</v>
      </c>
      <c r="D1934" s="1" t="s">
        <v>1087</v>
      </c>
      <c r="E1934" s="1" t="s">
        <v>1131</v>
      </c>
      <c r="F1934" s="1" t="s">
        <v>32</v>
      </c>
      <c r="G1934" s="3">
        <v>15000</v>
      </c>
      <c r="H1934" s="58">
        <v>0</v>
      </c>
      <c r="I1934" s="3">
        <v>25</v>
      </c>
      <c r="J1934" s="3">
        <f t="shared" si="408"/>
        <v>430.5</v>
      </c>
      <c r="K1934" s="55">
        <f t="shared" si="409"/>
        <v>1065</v>
      </c>
      <c r="L1934" s="55">
        <f t="shared" si="410"/>
        <v>172.5</v>
      </c>
      <c r="M1934" s="3">
        <f t="shared" si="411"/>
        <v>456</v>
      </c>
      <c r="N1934" s="55">
        <f t="shared" si="412"/>
        <v>1063.5</v>
      </c>
      <c r="O1934" s="5">
        <v>0</v>
      </c>
      <c r="P1934" s="3">
        <f t="shared" si="413"/>
        <v>3187.5</v>
      </c>
      <c r="Q1934" s="3">
        <f t="shared" si="414"/>
        <v>911.5</v>
      </c>
      <c r="R1934" s="3">
        <f t="shared" si="415"/>
        <v>2301</v>
      </c>
      <c r="S1934" s="57">
        <f t="shared" si="416"/>
        <v>14088.5</v>
      </c>
      <c r="T1934" s="1">
        <v>111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</row>
    <row r="1935" spans="1:168" s="2" customFormat="1" ht="15" customHeight="1" x14ac:dyDescent="0.25">
      <c r="A1935" s="167">
        <v>912</v>
      </c>
      <c r="B1935" s="2" t="s">
        <v>2043</v>
      </c>
      <c r="C1935" s="1" t="s">
        <v>34</v>
      </c>
      <c r="D1935" s="1" t="s">
        <v>1087</v>
      </c>
      <c r="E1935" s="1" t="s">
        <v>1131</v>
      </c>
      <c r="F1935" s="1" t="s">
        <v>32</v>
      </c>
      <c r="G1935" s="3">
        <v>15000</v>
      </c>
      <c r="H1935" s="58">
        <v>0</v>
      </c>
      <c r="I1935" s="3">
        <v>25</v>
      </c>
      <c r="J1935" s="3">
        <f t="shared" si="408"/>
        <v>430.5</v>
      </c>
      <c r="K1935" s="55">
        <f t="shared" si="409"/>
        <v>1065</v>
      </c>
      <c r="L1935" s="55">
        <f t="shared" si="410"/>
        <v>172.5</v>
      </c>
      <c r="M1935" s="3">
        <f t="shared" si="411"/>
        <v>456</v>
      </c>
      <c r="N1935" s="55">
        <f t="shared" si="412"/>
        <v>1063.5</v>
      </c>
      <c r="O1935" s="5">
        <v>0</v>
      </c>
      <c r="P1935" s="3">
        <f t="shared" si="413"/>
        <v>3187.5</v>
      </c>
      <c r="Q1935" s="3">
        <f t="shared" si="414"/>
        <v>911.5</v>
      </c>
      <c r="R1935" s="3">
        <f t="shared" si="415"/>
        <v>2301</v>
      </c>
      <c r="S1935" s="57">
        <f t="shared" si="416"/>
        <v>14088.5</v>
      </c>
      <c r="T1935" s="1">
        <v>111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</row>
    <row r="1936" spans="1:168" s="2" customFormat="1" ht="15" customHeight="1" x14ac:dyDescent="0.25">
      <c r="A1936" s="167">
        <v>913</v>
      </c>
      <c r="B1936" s="2" t="s">
        <v>2044</v>
      </c>
      <c r="C1936" s="1" t="s">
        <v>34</v>
      </c>
      <c r="D1936" s="1" t="s">
        <v>1087</v>
      </c>
      <c r="E1936" s="1" t="s">
        <v>1131</v>
      </c>
      <c r="F1936" s="1" t="s">
        <v>32</v>
      </c>
      <c r="G1936" s="3">
        <v>15000</v>
      </c>
      <c r="H1936" s="58">
        <v>0</v>
      </c>
      <c r="I1936" s="3">
        <v>25</v>
      </c>
      <c r="J1936" s="3">
        <f t="shared" si="408"/>
        <v>430.5</v>
      </c>
      <c r="K1936" s="55">
        <f t="shared" si="409"/>
        <v>1065</v>
      </c>
      <c r="L1936" s="55">
        <f t="shared" si="410"/>
        <v>172.5</v>
      </c>
      <c r="M1936" s="3">
        <f t="shared" si="411"/>
        <v>456</v>
      </c>
      <c r="N1936" s="55">
        <f t="shared" si="412"/>
        <v>1063.5</v>
      </c>
      <c r="O1936" s="5">
        <v>0</v>
      </c>
      <c r="P1936" s="3">
        <f t="shared" si="413"/>
        <v>3187.5</v>
      </c>
      <c r="Q1936" s="3">
        <f t="shared" si="414"/>
        <v>911.5</v>
      </c>
      <c r="R1936" s="3">
        <f t="shared" si="415"/>
        <v>2301</v>
      </c>
      <c r="S1936" s="57">
        <f t="shared" si="416"/>
        <v>14088.5</v>
      </c>
      <c r="T1936" s="1">
        <v>111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</row>
    <row r="1937" spans="1:168" s="2" customFormat="1" ht="15" customHeight="1" x14ac:dyDescent="0.25">
      <c r="A1937" s="167">
        <v>914</v>
      </c>
      <c r="B1937" s="2" t="s">
        <v>2045</v>
      </c>
      <c r="C1937" s="1" t="s">
        <v>34</v>
      </c>
      <c r="D1937" s="1" t="s">
        <v>1087</v>
      </c>
      <c r="E1937" s="1" t="s">
        <v>1131</v>
      </c>
      <c r="F1937" s="1" t="s">
        <v>32</v>
      </c>
      <c r="G1937" s="3">
        <v>15000</v>
      </c>
      <c r="H1937" s="58">
        <v>0</v>
      </c>
      <c r="I1937" s="3">
        <v>25</v>
      </c>
      <c r="J1937" s="3">
        <f t="shared" si="408"/>
        <v>430.5</v>
      </c>
      <c r="K1937" s="55">
        <f t="shared" si="409"/>
        <v>1065</v>
      </c>
      <c r="L1937" s="55">
        <f t="shared" si="410"/>
        <v>172.5</v>
      </c>
      <c r="M1937" s="3">
        <f t="shared" si="411"/>
        <v>456</v>
      </c>
      <c r="N1937" s="55">
        <f t="shared" si="412"/>
        <v>1063.5</v>
      </c>
      <c r="O1937" s="5">
        <v>0</v>
      </c>
      <c r="P1937" s="3">
        <f t="shared" si="413"/>
        <v>3187.5</v>
      </c>
      <c r="Q1937" s="3">
        <f t="shared" si="414"/>
        <v>911.5</v>
      </c>
      <c r="R1937" s="3">
        <f t="shared" si="415"/>
        <v>2301</v>
      </c>
      <c r="S1937" s="57">
        <f t="shared" si="416"/>
        <v>14088.5</v>
      </c>
      <c r="T1937" s="1">
        <v>111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</row>
    <row r="1938" spans="1:168" s="2" customFormat="1" ht="15" customHeight="1" x14ac:dyDescent="0.25">
      <c r="A1938" s="167">
        <v>915</v>
      </c>
      <c r="B1938" s="2" t="s">
        <v>2046</v>
      </c>
      <c r="C1938" s="1" t="s">
        <v>34</v>
      </c>
      <c r="D1938" s="1" t="s">
        <v>1087</v>
      </c>
      <c r="E1938" s="1" t="s">
        <v>1131</v>
      </c>
      <c r="F1938" s="1" t="s">
        <v>32</v>
      </c>
      <c r="G1938" s="3">
        <v>15000</v>
      </c>
      <c r="H1938" s="58">
        <v>0</v>
      </c>
      <c r="I1938" s="3">
        <v>25</v>
      </c>
      <c r="J1938" s="3">
        <f t="shared" si="408"/>
        <v>430.5</v>
      </c>
      <c r="K1938" s="55">
        <f t="shared" si="409"/>
        <v>1065</v>
      </c>
      <c r="L1938" s="55">
        <f t="shared" si="410"/>
        <v>172.5</v>
      </c>
      <c r="M1938" s="3">
        <f t="shared" si="411"/>
        <v>456</v>
      </c>
      <c r="N1938" s="55">
        <f t="shared" si="412"/>
        <v>1063.5</v>
      </c>
      <c r="O1938" s="5">
        <v>0</v>
      </c>
      <c r="P1938" s="3">
        <f t="shared" si="413"/>
        <v>3187.5</v>
      </c>
      <c r="Q1938" s="3">
        <f t="shared" si="414"/>
        <v>911.5</v>
      </c>
      <c r="R1938" s="3">
        <f t="shared" si="415"/>
        <v>2301</v>
      </c>
      <c r="S1938" s="57">
        <f t="shared" si="416"/>
        <v>14088.5</v>
      </c>
      <c r="T1938" s="1">
        <v>111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</row>
    <row r="1939" spans="1:168" s="2" customFormat="1" ht="15" customHeight="1" x14ac:dyDescent="0.25">
      <c r="A1939" s="167">
        <v>916</v>
      </c>
      <c r="B1939" s="2" t="s">
        <v>2047</v>
      </c>
      <c r="C1939" s="1" t="s">
        <v>34</v>
      </c>
      <c r="D1939" s="1" t="s">
        <v>1087</v>
      </c>
      <c r="E1939" s="1" t="s">
        <v>1131</v>
      </c>
      <c r="F1939" s="1" t="s">
        <v>32</v>
      </c>
      <c r="G1939" s="3">
        <v>15000</v>
      </c>
      <c r="H1939" s="58">
        <v>0</v>
      </c>
      <c r="I1939" s="3">
        <v>25</v>
      </c>
      <c r="J1939" s="3">
        <f t="shared" si="408"/>
        <v>430.5</v>
      </c>
      <c r="K1939" s="55">
        <f t="shared" si="409"/>
        <v>1065</v>
      </c>
      <c r="L1939" s="55">
        <f t="shared" si="410"/>
        <v>172.5</v>
      </c>
      <c r="M1939" s="3">
        <f t="shared" si="411"/>
        <v>456</v>
      </c>
      <c r="N1939" s="55">
        <f t="shared" si="412"/>
        <v>1063.5</v>
      </c>
      <c r="O1939" s="5">
        <v>0</v>
      </c>
      <c r="P1939" s="3">
        <f t="shared" si="413"/>
        <v>3187.5</v>
      </c>
      <c r="Q1939" s="3">
        <f t="shared" si="414"/>
        <v>911.5</v>
      </c>
      <c r="R1939" s="3">
        <f t="shared" si="415"/>
        <v>2301</v>
      </c>
      <c r="S1939" s="57">
        <f t="shared" si="416"/>
        <v>14088.5</v>
      </c>
      <c r="T1939" s="1">
        <v>111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</row>
    <row r="1940" spans="1:168" s="2" customFormat="1" ht="15" customHeight="1" x14ac:dyDescent="0.25">
      <c r="A1940" s="167">
        <v>917</v>
      </c>
      <c r="B1940" s="122" t="s">
        <v>2048</v>
      </c>
      <c r="C1940" s="1" t="s">
        <v>34</v>
      </c>
      <c r="D1940" s="1" t="s">
        <v>1087</v>
      </c>
      <c r="E1940" s="1" t="s">
        <v>1131</v>
      </c>
      <c r="F1940" s="1" t="s">
        <v>32</v>
      </c>
      <c r="G1940" s="3">
        <v>15000</v>
      </c>
      <c r="H1940" s="58">
        <v>0</v>
      </c>
      <c r="I1940" s="3">
        <v>25</v>
      </c>
      <c r="J1940" s="3">
        <f t="shared" si="408"/>
        <v>430.5</v>
      </c>
      <c r="K1940" s="55">
        <f t="shared" si="409"/>
        <v>1065</v>
      </c>
      <c r="L1940" s="55">
        <f t="shared" si="410"/>
        <v>172.5</v>
      </c>
      <c r="M1940" s="3">
        <f t="shared" si="411"/>
        <v>456</v>
      </c>
      <c r="N1940" s="55">
        <f t="shared" si="412"/>
        <v>1063.5</v>
      </c>
      <c r="O1940" s="5">
        <v>0</v>
      </c>
      <c r="P1940" s="3">
        <f t="shared" si="413"/>
        <v>3187.5</v>
      </c>
      <c r="Q1940" s="3">
        <f t="shared" si="414"/>
        <v>911.5</v>
      </c>
      <c r="R1940" s="3">
        <f t="shared" si="415"/>
        <v>2301</v>
      </c>
      <c r="S1940" s="57">
        <f t="shared" si="416"/>
        <v>14088.5</v>
      </c>
      <c r="T1940" s="1">
        <v>111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</row>
    <row r="1941" spans="1:168" s="2" customFormat="1" ht="15" customHeight="1" x14ac:dyDescent="0.25">
      <c r="A1941" s="167">
        <v>918</v>
      </c>
      <c r="B1941" s="2" t="s">
        <v>2049</v>
      </c>
      <c r="C1941" s="1" t="s">
        <v>34</v>
      </c>
      <c r="D1941" s="1" t="s">
        <v>1087</v>
      </c>
      <c r="E1941" s="1" t="s">
        <v>1131</v>
      </c>
      <c r="F1941" s="1" t="s">
        <v>32</v>
      </c>
      <c r="G1941" s="3">
        <v>15000</v>
      </c>
      <c r="H1941" s="58">
        <v>0</v>
      </c>
      <c r="I1941" s="3">
        <v>25</v>
      </c>
      <c r="J1941" s="3">
        <f t="shared" si="408"/>
        <v>430.5</v>
      </c>
      <c r="K1941" s="55">
        <f t="shared" si="409"/>
        <v>1065</v>
      </c>
      <c r="L1941" s="55">
        <f t="shared" si="410"/>
        <v>172.5</v>
      </c>
      <c r="M1941" s="3">
        <f t="shared" si="411"/>
        <v>456</v>
      </c>
      <c r="N1941" s="55">
        <f t="shared" si="412"/>
        <v>1063.5</v>
      </c>
      <c r="O1941" s="5">
        <v>1350.12</v>
      </c>
      <c r="P1941" s="3">
        <f t="shared" si="413"/>
        <v>3187.5</v>
      </c>
      <c r="Q1941" s="3">
        <f t="shared" si="414"/>
        <v>2261.62</v>
      </c>
      <c r="R1941" s="3">
        <f t="shared" si="415"/>
        <v>2301</v>
      </c>
      <c r="S1941" s="57">
        <f t="shared" si="416"/>
        <v>12738.380000000001</v>
      </c>
      <c r="T1941" s="1">
        <v>111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</row>
    <row r="1942" spans="1:168" s="2" customFormat="1" ht="15" customHeight="1" x14ac:dyDescent="0.25">
      <c r="A1942" s="167">
        <v>919</v>
      </c>
      <c r="B1942" s="122" t="s">
        <v>2050</v>
      </c>
      <c r="C1942" s="1" t="s">
        <v>30</v>
      </c>
      <c r="D1942" s="1" t="s">
        <v>1087</v>
      </c>
      <c r="E1942" s="1" t="s">
        <v>1131</v>
      </c>
      <c r="F1942" s="1" t="s">
        <v>32</v>
      </c>
      <c r="G1942" s="3">
        <v>15000</v>
      </c>
      <c r="H1942" s="58">
        <v>0</v>
      </c>
      <c r="I1942" s="3">
        <v>25</v>
      </c>
      <c r="J1942" s="3">
        <f t="shared" si="408"/>
        <v>430.5</v>
      </c>
      <c r="K1942" s="55">
        <f t="shared" si="409"/>
        <v>1065</v>
      </c>
      <c r="L1942" s="55">
        <f t="shared" si="410"/>
        <v>172.5</v>
      </c>
      <c r="M1942" s="3">
        <f t="shared" si="411"/>
        <v>456</v>
      </c>
      <c r="N1942" s="55">
        <f t="shared" si="412"/>
        <v>1063.5</v>
      </c>
      <c r="O1942" s="5">
        <v>1350.12</v>
      </c>
      <c r="P1942" s="3">
        <f t="shared" si="413"/>
        <v>3187.5</v>
      </c>
      <c r="Q1942" s="3">
        <f t="shared" si="414"/>
        <v>2261.62</v>
      </c>
      <c r="R1942" s="3">
        <f t="shared" si="415"/>
        <v>2301</v>
      </c>
      <c r="S1942" s="57">
        <f t="shared" si="416"/>
        <v>12738.380000000001</v>
      </c>
      <c r="T1942" s="1">
        <v>111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</row>
    <row r="1943" spans="1:168" s="2" customFormat="1" ht="15" customHeight="1" x14ac:dyDescent="0.25">
      <c r="A1943" s="167">
        <v>920</v>
      </c>
      <c r="B1943" s="2" t="s">
        <v>2051</v>
      </c>
      <c r="C1943" s="1" t="s">
        <v>34</v>
      </c>
      <c r="D1943" s="1" t="s">
        <v>1087</v>
      </c>
      <c r="E1943" s="1" t="s">
        <v>1131</v>
      </c>
      <c r="F1943" s="1" t="s">
        <v>32</v>
      </c>
      <c r="G1943" s="3">
        <v>15000</v>
      </c>
      <c r="H1943" s="58">
        <v>0</v>
      </c>
      <c r="I1943" s="3">
        <v>25</v>
      </c>
      <c r="J1943" s="3">
        <f t="shared" ref="J1943:J2006" si="417">+G1943*2.87%</f>
        <v>430.5</v>
      </c>
      <c r="K1943" s="55">
        <f t="shared" ref="K1943:K2006" si="418">+G1943*7.1%</f>
        <v>1065</v>
      </c>
      <c r="L1943" s="55">
        <f t="shared" ref="L1943:L2006" si="419">+G1943*1.15%</f>
        <v>172.5</v>
      </c>
      <c r="M1943" s="3">
        <f t="shared" ref="M1943:M2006" si="420">+G1943*3.04%</f>
        <v>456</v>
      </c>
      <c r="N1943" s="55">
        <f t="shared" ref="N1943:N2006" si="421">+G1943*7.09%</f>
        <v>1063.5</v>
      </c>
      <c r="O1943" s="5">
        <v>0</v>
      </c>
      <c r="P1943" s="3">
        <f t="shared" ref="P1943:P2006" si="422">SUM(J1943:N1943)</f>
        <v>3187.5</v>
      </c>
      <c r="Q1943" s="3">
        <f t="shared" ref="Q1943:Q2006" si="423">H1943+I1943+J1943+M1943+O1943</f>
        <v>911.5</v>
      </c>
      <c r="R1943" s="3">
        <f t="shared" ref="R1943:R2006" si="424">+K1943+L1943+N1943</f>
        <v>2301</v>
      </c>
      <c r="S1943" s="57">
        <f t="shared" ref="S1943:S2006" si="425">+G1943-Q1943</f>
        <v>14088.5</v>
      </c>
      <c r="T1943" s="1">
        <v>111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</row>
    <row r="1944" spans="1:168" s="2" customFormat="1" ht="15" customHeight="1" x14ac:dyDescent="0.25">
      <c r="A1944" s="167">
        <v>921</v>
      </c>
      <c r="B1944" s="122" t="s">
        <v>2052</v>
      </c>
      <c r="C1944" s="1" t="s">
        <v>34</v>
      </c>
      <c r="D1944" s="1" t="s">
        <v>1087</v>
      </c>
      <c r="E1944" s="1" t="s">
        <v>1131</v>
      </c>
      <c r="F1944" s="1" t="s">
        <v>32</v>
      </c>
      <c r="G1944" s="3">
        <v>15000</v>
      </c>
      <c r="H1944" s="58">
        <v>0</v>
      </c>
      <c r="I1944" s="3">
        <v>25</v>
      </c>
      <c r="J1944" s="3">
        <f t="shared" si="417"/>
        <v>430.5</v>
      </c>
      <c r="K1944" s="55">
        <f t="shared" si="418"/>
        <v>1065</v>
      </c>
      <c r="L1944" s="55">
        <f t="shared" si="419"/>
        <v>172.5</v>
      </c>
      <c r="M1944" s="3">
        <f t="shared" si="420"/>
        <v>456</v>
      </c>
      <c r="N1944" s="55">
        <f t="shared" si="421"/>
        <v>1063.5</v>
      </c>
      <c r="O1944" s="5">
        <v>0</v>
      </c>
      <c r="P1944" s="3">
        <f t="shared" si="422"/>
        <v>3187.5</v>
      </c>
      <c r="Q1944" s="3">
        <f t="shared" si="423"/>
        <v>911.5</v>
      </c>
      <c r="R1944" s="3">
        <f t="shared" si="424"/>
        <v>2301</v>
      </c>
      <c r="S1944" s="57">
        <f t="shared" si="425"/>
        <v>14088.5</v>
      </c>
      <c r="T1944" s="1">
        <v>111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</row>
    <row r="1945" spans="1:168" s="2" customFormat="1" ht="15" customHeight="1" x14ac:dyDescent="0.25">
      <c r="A1945" s="167">
        <v>922</v>
      </c>
      <c r="B1945" s="122" t="s">
        <v>2053</v>
      </c>
      <c r="C1945" s="1" t="s">
        <v>34</v>
      </c>
      <c r="D1945" s="1" t="s">
        <v>1087</v>
      </c>
      <c r="E1945" s="1" t="s">
        <v>1131</v>
      </c>
      <c r="F1945" s="1" t="s">
        <v>32</v>
      </c>
      <c r="G1945" s="3">
        <v>15000</v>
      </c>
      <c r="H1945" s="58">
        <v>0</v>
      </c>
      <c r="I1945" s="3">
        <v>25</v>
      </c>
      <c r="J1945" s="3">
        <f t="shared" si="417"/>
        <v>430.5</v>
      </c>
      <c r="K1945" s="55">
        <f t="shared" si="418"/>
        <v>1065</v>
      </c>
      <c r="L1945" s="55">
        <f t="shared" si="419"/>
        <v>172.5</v>
      </c>
      <c r="M1945" s="3">
        <f t="shared" si="420"/>
        <v>456</v>
      </c>
      <c r="N1945" s="55">
        <f t="shared" si="421"/>
        <v>1063.5</v>
      </c>
      <c r="O1945" s="5">
        <v>1350.12</v>
      </c>
      <c r="P1945" s="3">
        <f t="shared" si="422"/>
        <v>3187.5</v>
      </c>
      <c r="Q1945" s="3">
        <f t="shared" si="423"/>
        <v>2261.62</v>
      </c>
      <c r="R1945" s="3">
        <f t="shared" si="424"/>
        <v>2301</v>
      </c>
      <c r="S1945" s="57">
        <f t="shared" si="425"/>
        <v>12738.380000000001</v>
      </c>
      <c r="T1945" s="1">
        <v>111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</row>
    <row r="1946" spans="1:168" s="2" customFormat="1" ht="15" customHeight="1" x14ac:dyDescent="0.25">
      <c r="A1946" s="167">
        <v>923</v>
      </c>
      <c r="B1946" s="2" t="s">
        <v>2054</v>
      </c>
      <c r="C1946" s="1" t="s">
        <v>34</v>
      </c>
      <c r="D1946" s="1" t="s">
        <v>1087</v>
      </c>
      <c r="E1946" s="1" t="s">
        <v>1131</v>
      </c>
      <c r="F1946" s="1" t="s">
        <v>32</v>
      </c>
      <c r="G1946" s="3">
        <v>15000</v>
      </c>
      <c r="H1946" s="58">
        <v>0</v>
      </c>
      <c r="I1946" s="3">
        <v>25</v>
      </c>
      <c r="J1946" s="3">
        <f t="shared" si="417"/>
        <v>430.5</v>
      </c>
      <c r="K1946" s="55">
        <f t="shared" si="418"/>
        <v>1065</v>
      </c>
      <c r="L1946" s="55">
        <f t="shared" si="419"/>
        <v>172.5</v>
      </c>
      <c r="M1946" s="3">
        <f t="shared" si="420"/>
        <v>456</v>
      </c>
      <c r="N1946" s="55">
        <f t="shared" si="421"/>
        <v>1063.5</v>
      </c>
      <c r="O1946" s="5">
        <v>0</v>
      </c>
      <c r="P1946" s="3">
        <f t="shared" si="422"/>
        <v>3187.5</v>
      </c>
      <c r="Q1946" s="3">
        <f t="shared" si="423"/>
        <v>911.5</v>
      </c>
      <c r="R1946" s="3">
        <f t="shared" si="424"/>
        <v>2301</v>
      </c>
      <c r="S1946" s="57">
        <f t="shared" si="425"/>
        <v>14088.5</v>
      </c>
      <c r="T1946" s="1">
        <v>111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</row>
    <row r="1947" spans="1:168" s="2" customFormat="1" ht="15" customHeight="1" x14ac:dyDescent="0.25">
      <c r="A1947" s="167">
        <v>924</v>
      </c>
      <c r="B1947" s="122" t="s">
        <v>2055</v>
      </c>
      <c r="C1947" s="1" t="s">
        <v>34</v>
      </c>
      <c r="D1947" s="1" t="s">
        <v>1087</v>
      </c>
      <c r="E1947" s="1" t="s">
        <v>1131</v>
      </c>
      <c r="F1947" s="1" t="s">
        <v>32</v>
      </c>
      <c r="G1947" s="3">
        <v>15000</v>
      </c>
      <c r="H1947" s="58">
        <v>0</v>
      </c>
      <c r="I1947" s="3">
        <v>25</v>
      </c>
      <c r="J1947" s="3">
        <f t="shared" si="417"/>
        <v>430.5</v>
      </c>
      <c r="K1947" s="55">
        <f t="shared" si="418"/>
        <v>1065</v>
      </c>
      <c r="L1947" s="55">
        <f t="shared" si="419"/>
        <v>172.5</v>
      </c>
      <c r="M1947" s="3">
        <f t="shared" si="420"/>
        <v>456</v>
      </c>
      <c r="N1947" s="55">
        <f t="shared" si="421"/>
        <v>1063.5</v>
      </c>
      <c r="O1947" s="5">
        <v>0</v>
      </c>
      <c r="P1947" s="3">
        <f t="shared" si="422"/>
        <v>3187.5</v>
      </c>
      <c r="Q1947" s="3">
        <f t="shared" si="423"/>
        <v>911.5</v>
      </c>
      <c r="R1947" s="3">
        <f t="shared" si="424"/>
        <v>2301</v>
      </c>
      <c r="S1947" s="57">
        <f t="shared" si="425"/>
        <v>14088.5</v>
      </c>
      <c r="T1947" s="1">
        <v>111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</row>
    <row r="1948" spans="1:168" s="2" customFormat="1" ht="15" customHeight="1" x14ac:dyDescent="0.25">
      <c r="A1948" s="167">
        <v>925</v>
      </c>
      <c r="B1948" s="122" t="s">
        <v>2056</v>
      </c>
      <c r="C1948" s="1" t="s">
        <v>30</v>
      </c>
      <c r="D1948" s="1" t="s">
        <v>1087</v>
      </c>
      <c r="E1948" s="1" t="s">
        <v>1131</v>
      </c>
      <c r="F1948" s="1" t="s">
        <v>32</v>
      </c>
      <c r="G1948" s="3">
        <v>15000</v>
      </c>
      <c r="H1948" s="58">
        <v>0</v>
      </c>
      <c r="I1948" s="3">
        <v>25</v>
      </c>
      <c r="J1948" s="3">
        <f t="shared" si="417"/>
        <v>430.5</v>
      </c>
      <c r="K1948" s="55">
        <f t="shared" si="418"/>
        <v>1065</v>
      </c>
      <c r="L1948" s="55">
        <f t="shared" si="419"/>
        <v>172.5</v>
      </c>
      <c r="M1948" s="3">
        <f t="shared" si="420"/>
        <v>456</v>
      </c>
      <c r="N1948" s="55">
        <f t="shared" si="421"/>
        <v>1063.5</v>
      </c>
      <c r="O1948" s="5">
        <v>0</v>
      </c>
      <c r="P1948" s="3">
        <f t="shared" si="422"/>
        <v>3187.5</v>
      </c>
      <c r="Q1948" s="3">
        <f t="shared" si="423"/>
        <v>911.5</v>
      </c>
      <c r="R1948" s="3">
        <f t="shared" si="424"/>
        <v>2301</v>
      </c>
      <c r="S1948" s="57">
        <f t="shared" si="425"/>
        <v>14088.5</v>
      </c>
      <c r="T1948" s="1">
        <v>111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</row>
    <row r="1949" spans="1:168" s="2" customFormat="1" ht="15" customHeight="1" x14ac:dyDescent="0.25">
      <c r="A1949" s="167">
        <v>926</v>
      </c>
      <c r="B1949" s="122" t="s">
        <v>2057</v>
      </c>
      <c r="C1949" s="1" t="s">
        <v>30</v>
      </c>
      <c r="D1949" s="1" t="s">
        <v>1087</v>
      </c>
      <c r="E1949" s="1" t="s">
        <v>1131</v>
      </c>
      <c r="F1949" s="1" t="s">
        <v>32</v>
      </c>
      <c r="G1949" s="3">
        <v>15000</v>
      </c>
      <c r="H1949" s="58">
        <v>0</v>
      </c>
      <c r="I1949" s="3">
        <v>25</v>
      </c>
      <c r="J1949" s="3">
        <f t="shared" si="417"/>
        <v>430.5</v>
      </c>
      <c r="K1949" s="55">
        <f t="shared" si="418"/>
        <v>1065</v>
      </c>
      <c r="L1949" s="55">
        <f t="shared" si="419"/>
        <v>172.5</v>
      </c>
      <c r="M1949" s="3">
        <f t="shared" si="420"/>
        <v>456</v>
      </c>
      <c r="N1949" s="55">
        <f t="shared" si="421"/>
        <v>1063.5</v>
      </c>
      <c r="O1949" s="5">
        <v>0</v>
      </c>
      <c r="P1949" s="3">
        <f t="shared" si="422"/>
        <v>3187.5</v>
      </c>
      <c r="Q1949" s="3">
        <f t="shared" si="423"/>
        <v>911.5</v>
      </c>
      <c r="R1949" s="3">
        <f t="shared" si="424"/>
        <v>2301</v>
      </c>
      <c r="S1949" s="57">
        <f t="shared" si="425"/>
        <v>14088.5</v>
      </c>
      <c r="T1949" s="1">
        <v>111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</row>
    <row r="1950" spans="1:168" s="2" customFormat="1" ht="15" customHeight="1" x14ac:dyDescent="0.25">
      <c r="A1950" s="167">
        <v>927</v>
      </c>
      <c r="B1950" s="122" t="s">
        <v>2058</v>
      </c>
      <c r="C1950" s="1" t="s">
        <v>34</v>
      </c>
      <c r="D1950" s="1" t="s">
        <v>1087</v>
      </c>
      <c r="E1950" s="1" t="s">
        <v>1131</v>
      </c>
      <c r="F1950" s="1" t="s">
        <v>32</v>
      </c>
      <c r="G1950" s="3">
        <v>15000</v>
      </c>
      <c r="H1950" s="58">
        <v>0</v>
      </c>
      <c r="I1950" s="3">
        <v>25</v>
      </c>
      <c r="J1950" s="3">
        <f t="shared" si="417"/>
        <v>430.5</v>
      </c>
      <c r="K1950" s="55">
        <f t="shared" si="418"/>
        <v>1065</v>
      </c>
      <c r="L1950" s="55">
        <f t="shared" si="419"/>
        <v>172.5</v>
      </c>
      <c r="M1950" s="3">
        <f t="shared" si="420"/>
        <v>456</v>
      </c>
      <c r="N1950" s="55">
        <f t="shared" si="421"/>
        <v>1063.5</v>
      </c>
      <c r="O1950" s="5">
        <v>1350.12</v>
      </c>
      <c r="P1950" s="3">
        <f t="shared" si="422"/>
        <v>3187.5</v>
      </c>
      <c r="Q1950" s="3">
        <f t="shared" si="423"/>
        <v>2261.62</v>
      </c>
      <c r="R1950" s="3">
        <f t="shared" si="424"/>
        <v>2301</v>
      </c>
      <c r="S1950" s="57">
        <f t="shared" si="425"/>
        <v>12738.380000000001</v>
      </c>
      <c r="T1950" s="1">
        <v>111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</row>
    <row r="1951" spans="1:168" s="2" customFormat="1" ht="15" customHeight="1" x14ac:dyDescent="0.25">
      <c r="A1951" s="167">
        <v>928</v>
      </c>
      <c r="B1951" s="122" t="s">
        <v>2059</v>
      </c>
      <c r="C1951" s="1" t="s">
        <v>34</v>
      </c>
      <c r="D1951" s="1" t="s">
        <v>1087</v>
      </c>
      <c r="E1951" s="1" t="s">
        <v>1131</v>
      </c>
      <c r="F1951" s="1" t="s">
        <v>32</v>
      </c>
      <c r="G1951" s="3">
        <v>15000</v>
      </c>
      <c r="H1951" s="58">
        <v>0</v>
      </c>
      <c r="I1951" s="3">
        <v>25</v>
      </c>
      <c r="J1951" s="3">
        <f t="shared" si="417"/>
        <v>430.5</v>
      </c>
      <c r="K1951" s="55">
        <f t="shared" si="418"/>
        <v>1065</v>
      </c>
      <c r="L1951" s="55">
        <f t="shared" si="419"/>
        <v>172.5</v>
      </c>
      <c r="M1951" s="3">
        <f t="shared" si="420"/>
        <v>456</v>
      </c>
      <c r="N1951" s="55">
        <f t="shared" si="421"/>
        <v>1063.5</v>
      </c>
      <c r="O1951" s="5">
        <v>0</v>
      </c>
      <c r="P1951" s="3">
        <f t="shared" si="422"/>
        <v>3187.5</v>
      </c>
      <c r="Q1951" s="3">
        <f t="shared" si="423"/>
        <v>911.5</v>
      </c>
      <c r="R1951" s="3">
        <f t="shared" si="424"/>
        <v>2301</v>
      </c>
      <c r="S1951" s="57">
        <f t="shared" si="425"/>
        <v>14088.5</v>
      </c>
      <c r="T1951" s="1">
        <v>111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</row>
    <row r="1952" spans="1:168" s="2" customFormat="1" ht="15" customHeight="1" x14ac:dyDescent="0.25">
      <c r="A1952" s="167">
        <v>929</v>
      </c>
      <c r="B1952" s="2" t="s">
        <v>2060</v>
      </c>
      <c r="C1952" s="1" t="s">
        <v>34</v>
      </c>
      <c r="D1952" s="1" t="s">
        <v>1087</v>
      </c>
      <c r="E1952" s="1" t="s">
        <v>1131</v>
      </c>
      <c r="F1952" s="1" t="s">
        <v>32</v>
      </c>
      <c r="G1952" s="3">
        <v>15000</v>
      </c>
      <c r="H1952" s="58">
        <v>0</v>
      </c>
      <c r="I1952" s="3">
        <v>25</v>
      </c>
      <c r="J1952" s="3">
        <f t="shared" si="417"/>
        <v>430.5</v>
      </c>
      <c r="K1952" s="55">
        <f t="shared" si="418"/>
        <v>1065</v>
      </c>
      <c r="L1952" s="55">
        <f t="shared" si="419"/>
        <v>172.5</v>
      </c>
      <c r="M1952" s="3">
        <f t="shared" si="420"/>
        <v>456</v>
      </c>
      <c r="N1952" s="55">
        <f t="shared" si="421"/>
        <v>1063.5</v>
      </c>
      <c r="O1952" s="5">
        <v>0</v>
      </c>
      <c r="P1952" s="3">
        <f t="shared" si="422"/>
        <v>3187.5</v>
      </c>
      <c r="Q1952" s="3">
        <f t="shared" si="423"/>
        <v>911.5</v>
      </c>
      <c r="R1952" s="3">
        <f t="shared" si="424"/>
        <v>2301</v>
      </c>
      <c r="S1952" s="57">
        <f t="shared" si="425"/>
        <v>14088.5</v>
      </c>
      <c r="T1952" s="1">
        <v>111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</row>
    <row r="1953" spans="1:168" s="2" customFormat="1" ht="15" customHeight="1" x14ac:dyDescent="0.25">
      <c r="A1953" s="167">
        <v>930</v>
      </c>
      <c r="B1953" s="2" t="s">
        <v>2061</v>
      </c>
      <c r="C1953" s="1" t="s">
        <v>34</v>
      </c>
      <c r="D1953" s="1" t="s">
        <v>1087</v>
      </c>
      <c r="E1953" s="1" t="s">
        <v>1131</v>
      </c>
      <c r="F1953" s="1" t="s">
        <v>32</v>
      </c>
      <c r="G1953" s="3">
        <v>15000</v>
      </c>
      <c r="H1953" s="58">
        <v>0</v>
      </c>
      <c r="I1953" s="3">
        <v>25</v>
      </c>
      <c r="J1953" s="3">
        <f t="shared" si="417"/>
        <v>430.5</v>
      </c>
      <c r="K1953" s="55">
        <f t="shared" si="418"/>
        <v>1065</v>
      </c>
      <c r="L1953" s="55">
        <f t="shared" si="419"/>
        <v>172.5</v>
      </c>
      <c r="M1953" s="3">
        <f t="shared" si="420"/>
        <v>456</v>
      </c>
      <c r="N1953" s="55">
        <f t="shared" si="421"/>
        <v>1063.5</v>
      </c>
      <c r="O1953" s="5">
        <v>0</v>
      </c>
      <c r="P1953" s="3">
        <f t="shared" si="422"/>
        <v>3187.5</v>
      </c>
      <c r="Q1953" s="3">
        <f t="shared" si="423"/>
        <v>911.5</v>
      </c>
      <c r="R1953" s="3">
        <f t="shared" si="424"/>
        <v>2301</v>
      </c>
      <c r="S1953" s="57">
        <f t="shared" si="425"/>
        <v>14088.5</v>
      </c>
      <c r="T1953" s="1">
        <v>111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</row>
    <row r="1954" spans="1:168" s="2" customFormat="1" ht="15" customHeight="1" x14ac:dyDescent="0.25">
      <c r="A1954" s="167">
        <v>931</v>
      </c>
      <c r="B1954" s="122" t="s">
        <v>2062</v>
      </c>
      <c r="C1954" s="1" t="s">
        <v>34</v>
      </c>
      <c r="D1954" s="1" t="s">
        <v>1087</v>
      </c>
      <c r="E1954" s="1" t="s">
        <v>1131</v>
      </c>
      <c r="F1954" s="1" t="s">
        <v>32</v>
      </c>
      <c r="G1954" s="3">
        <v>15000</v>
      </c>
      <c r="H1954" s="58">
        <v>0</v>
      </c>
      <c r="I1954" s="3">
        <v>25</v>
      </c>
      <c r="J1954" s="3">
        <f t="shared" si="417"/>
        <v>430.5</v>
      </c>
      <c r="K1954" s="55">
        <f t="shared" si="418"/>
        <v>1065</v>
      </c>
      <c r="L1954" s="55">
        <f t="shared" si="419"/>
        <v>172.5</v>
      </c>
      <c r="M1954" s="3">
        <f t="shared" si="420"/>
        <v>456</v>
      </c>
      <c r="N1954" s="55">
        <f t="shared" si="421"/>
        <v>1063.5</v>
      </c>
      <c r="O1954" s="5">
        <v>0</v>
      </c>
      <c r="P1954" s="3">
        <f t="shared" si="422"/>
        <v>3187.5</v>
      </c>
      <c r="Q1954" s="3">
        <f t="shared" si="423"/>
        <v>911.5</v>
      </c>
      <c r="R1954" s="3">
        <f t="shared" si="424"/>
        <v>2301</v>
      </c>
      <c r="S1954" s="57">
        <f t="shared" si="425"/>
        <v>14088.5</v>
      </c>
      <c r="T1954" s="1">
        <v>111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</row>
    <row r="1955" spans="1:168" s="2" customFormat="1" ht="15" customHeight="1" x14ac:dyDescent="0.25">
      <c r="A1955" s="167">
        <v>932</v>
      </c>
      <c r="B1955" s="2" t="s">
        <v>2063</v>
      </c>
      <c r="C1955" s="1" t="s">
        <v>34</v>
      </c>
      <c r="D1955" s="1" t="s">
        <v>1087</v>
      </c>
      <c r="E1955" s="1" t="s">
        <v>1131</v>
      </c>
      <c r="F1955" s="1" t="s">
        <v>32</v>
      </c>
      <c r="G1955" s="3">
        <v>15000</v>
      </c>
      <c r="H1955" s="58">
        <v>0</v>
      </c>
      <c r="I1955" s="3">
        <v>25</v>
      </c>
      <c r="J1955" s="3">
        <f t="shared" si="417"/>
        <v>430.5</v>
      </c>
      <c r="K1955" s="55">
        <f t="shared" si="418"/>
        <v>1065</v>
      </c>
      <c r="L1955" s="55">
        <f t="shared" si="419"/>
        <v>172.5</v>
      </c>
      <c r="M1955" s="3">
        <f t="shared" si="420"/>
        <v>456</v>
      </c>
      <c r="N1955" s="55">
        <f t="shared" si="421"/>
        <v>1063.5</v>
      </c>
      <c r="O1955" s="5">
        <v>0</v>
      </c>
      <c r="P1955" s="3">
        <f t="shared" si="422"/>
        <v>3187.5</v>
      </c>
      <c r="Q1955" s="3">
        <f t="shared" si="423"/>
        <v>911.5</v>
      </c>
      <c r="R1955" s="3">
        <f t="shared" si="424"/>
        <v>2301</v>
      </c>
      <c r="S1955" s="57">
        <f t="shared" si="425"/>
        <v>14088.5</v>
      </c>
      <c r="T1955" s="1">
        <v>111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</row>
    <row r="1956" spans="1:168" s="2" customFormat="1" ht="15" customHeight="1" x14ac:dyDescent="0.25">
      <c r="A1956" s="167">
        <v>933</v>
      </c>
      <c r="B1956" s="2" t="s">
        <v>2064</v>
      </c>
      <c r="C1956" s="1" t="s">
        <v>34</v>
      </c>
      <c r="D1956" s="1" t="s">
        <v>1087</v>
      </c>
      <c r="E1956" s="1" t="s">
        <v>1131</v>
      </c>
      <c r="F1956" s="1" t="s">
        <v>32</v>
      </c>
      <c r="G1956" s="3">
        <v>15097.5</v>
      </c>
      <c r="H1956" s="58">
        <v>0</v>
      </c>
      <c r="I1956" s="3">
        <v>25</v>
      </c>
      <c r="J1956" s="3">
        <f t="shared" si="417"/>
        <v>433.29825</v>
      </c>
      <c r="K1956" s="55">
        <f t="shared" si="418"/>
        <v>1071.9224999999999</v>
      </c>
      <c r="L1956" s="55">
        <f t="shared" si="419"/>
        <v>173.62125</v>
      </c>
      <c r="M1956" s="3">
        <f t="shared" si="420"/>
        <v>458.964</v>
      </c>
      <c r="N1956" s="55">
        <f t="shared" si="421"/>
        <v>1070.41275</v>
      </c>
      <c r="O1956" s="5">
        <v>0</v>
      </c>
      <c r="P1956" s="3">
        <f t="shared" si="422"/>
        <v>3208.21875</v>
      </c>
      <c r="Q1956" s="3">
        <f t="shared" si="423"/>
        <v>917.26224999999999</v>
      </c>
      <c r="R1956" s="3">
        <f t="shared" si="424"/>
        <v>2315.9564999999998</v>
      </c>
      <c r="S1956" s="57">
        <f t="shared" si="425"/>
        <v>14180.23775</v>
      </c>
      <c r="T1956" s="1">
        <v>111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</row>
    <row r="1957" spans="1:168" s="2" customFormat="1" ht="15" customHeight="1" x14ac:dyDescent="0.25">
      <c r="A1957" s="167">
        <v>934</v>
      </c>
      <c r="B1957" s="2" t="s">
        <v>2065</v>
      </c>
      <c r="C1957" s="1" t="s">
        <v>34</v>
      </c>
      <c r="D1957" s="1" t="s">
        <v>1087</v>
      </c>
      <c r="E1957" s="1" t="s">
        <v>1131</v>
      </c>
      <c r="F1957" s="1" t="s">
        <v>32</v>
      </c>
      <c r="G1957" s="3">
        <v>15000</v>
      </c>
      <c r="H1957" s="58">
        <v>0</v>
      </c>
      <c r="I1957" s="3">
        <v>25</v>
      </c>
      <c r="J1957" s="3">
        <f t="shared" si="417"/>
        <v>430.5</v>
      </c>
      <c r="K1957" s="55">
        <f t="shared" si="418"/>
        <v>1065</v>
      </c>
      <c r="L1957" s="55">
        <f t="shared" si="419"/>
        <v>172.5</v>
      </c>
      <c r="M1957" s="3">
        <f t="shared" si="420"/>
        <v>456</v>
      </c>
      <c r="N1957" s="55">
        <f t="shared" si="421"/>
        <v>1063.5</v>
      </c>
      <c r="O1957" s="5">
        <v>0</v>
      </c>
      <c r="P1957" s="3">
        <f t="shared" si="422"/>
        <v>3187.5</v>
      </c>
      <c r="Q1957" s="3">
        <f t="shared" si="423"/>
        <v>911.5</v>
      </c>
      <c r="R1957" s="3">
        <f t="shared" si="424"/>
        <v>2301</v>
      </c>
      <c r="S1957" s="57">
        <f t="shared" si="425"/>
        <v>14088.5</v>
      </c>
      <c r="T1957" s="1">
        <v>111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</row>
    <row r="1958" spans="1:168" s="2" customFormat="1" ht="15" customHeight="1" x14ac:dyDescent="0.25">
      <c r="A1958" s="167">
        <v>935</v>
      </c>
      <c r="B1958" s="2" t="s">
        <v>2066</v>
      </c>
      <c r="C1958" s="1" t="s">
        <v>34</v>
      </c>
      <c r="D1958" s="1" t="s">
        <v>1087</v>
      </c>
      <c r="E1958" s="1" t="s">
        <v>1131</v>
      </c>
      <c r="F1958" s="1" t="s">
        <v>32</v>
      </c>
      <c r="G1958" s="3">
        <v>15000</v>
      </c>
      <c r="H1958" s="58">
        <v>0</v>
      </c>
      <c r="I1958" s="3">
        <v>25</v>
      </c>
      <c r="J1958" s="3">
        <f t="shared" si="417"/>
        <v>430.5</v>
      </c>
      <c r="K1958" s="55">
        <f t="shared" si="418"/>
        <v>1065</v>
      </c>
      <c r="L1958" s="55">
        <f t="shared" si="419"/>
        <v>172.5</v>
      </c>
      <c r="M1958" s="3">
        <f t="shared" si="420"/>
        <v>456</v>
      </c>
      <c r="N1958" s="55">
        <f t="shared" si="421"/>
        <v>1063.5</v>
      </c>
      <c r="O1958" s="5">
        <v>0</v>
      </c>
      <c r="P1958" s="3">
        <f t="shared" si="422"/>
        <v>3187.5</v>
      </c>
      <c r="Q1958" s="3">
        <f t="shared" si="423"/>
        <v>911.5</v>
      </c>
      <c r="R1958" s="3">
        <f t="shared" si="424"/>
        <v>2301</v>
      </c>
      <c r="S1958" s="57">
        <f t="shared" si="425"/>
        <v>14088.5</v>
      </c>
      <c r="T1958" s="1">
        <v>111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</row>
    <row r="1959" spans="1:168" s="2" customFormat="1" ht="15" customHeight="1" x14ac:dyDescent="0.25">
      <c r="A1959" s="167">
        <v>936</v>
      </c>
      <c r="B1959" s="2" t="s">
        <v>2067</v>
      </c>
      <c r="C1959" s="1" t="s">
        <v>34</v>
      </c>
      <c r="D1959" s="1" t="s">
        <v>1087</v>
      </c>
      <c r="E1959" s="1" t="s">
        <v>1131</v>
      </c>
      <c r="F1959" s="1" t="s">
        <v>32</v>
      </c>
      <c r="G1959" s="3">
        <v>15000</v>
      </c>
      <c r="H1959" s="58">
        <v>0</v>
      </c>
      <c r="I1959" s="3">
        <v>25</v>
      </c>
      <c r="J1959" s="3">
        <f t="shared" si="417"/>
        <v>430.5</v>
      </c>
      <c r="K1959" s="55">
        <f t="shared" si="418"/>
        <v>1065</v>
      </c>
      <c r="L1959" s="55">
        <f t="shared" si="419"/>
        <v>172.5</v>
      </c>
      <c r="M1959" s="3">
        <f t="shared" si="420"/>
        <v>456</v>
      </c>
      <c r="N1959" s="55">
        <f t="shared" si="421"/>
        <v>1063.5</v>
      </c>
      <c r="O1959" s="5">
        <v>0</v>
      </c>
      <c r="P1959" s="3">
        <f t="shared" si="422"/>
        <v>3187.5</v>
      </c>
      <c r="Q1959" s="3">
        <f t="shared" si="423"/>
        <v>911.5</v>
      </c>
      <c r="R1959" s="3">
        <f t="shared" si="424"/>
        <v>2301</v>
      </c>
      <c r="S1959" s="57">
        <f t="shared" si="425"/>
        <v>14088.5</v>
      </c>
      <c r="T1959" s="1">
        <v>111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</row>
    <row r="1960" spans="1:168" s="2" customFormat="1" ht="15" customHeight="1" x14ac:dyDescent="0.25">
      <c r="A1960" s="167">
        <v>937</v>
      </c>
      <c r="B1960" s="2" t="s">
        <v>2068</v>
      </c>
      <c r="C1960" s="1" t="s">
        <v>34</v>
      </c>
      <c r="D1960" s="1" t="s">
        <v>1087</v>
      </c>
      <c r="E1960" s="1" t="s">
        <v>1131</v>
      </c>
      <c r="F1960" s="1" t="s">
        <v>32</v>
      </c>
      <c r="G1960" s="3">
        <v>15000</v>
      </c>
      <c r="H1960" s="58">
        <v>0</v>
      </c>
      <c r="I1960" s="3">
        <v>25</v>
      </c>
      <c r="J1960" s="3">
        <f t="shared" si="417"/>
        <v>430.5</v>
      </c>
      <c r="K1960" s="55">
        <f t="shared" si="418"/>
        <v>1065</v>
      </c>
      <c r="L1960" s="55">
        <f t="shared" si="419"/>
        <v>172.5</v>
      </c>
      <c r="M1960" s="3">
        <f t="shared" si="420"/>
        <v>456</v>
      </c>
      <c r="N1960" s="55">
        <f t="shared" si="421"/>
        <v>1063.5</v>
      </c>
      <c r="O1960" s="5">
        <v>0</v>
      </c>
      <c r="P1960" s="3">
        <f t="shared" si="422"/>
        <v>3187.5</v>
      </c>
      <c r="Q1960" s="3">
        <f t="shared" si="423"/>
        <v>911.5</v>
      </c>
      <c r="R1960" s="3">
        <f t="shared" si="424"/>
        <v>2301</v>
      </c>
      <c r="S1960" s="57">
        <f t="shared" si="425"/>
        <v>14088.5</v>
      </c>
      <c r="T1960" s="1">
        <v>111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</row>
    <row r="1961" spans="1:168" s="2" customFormat="1" ht="15" customHeight="1" x14ac:dyDescent="0.25">
      <c r="A1961" s="167">
        <v>938</v>
      </c>
      <c r="B1961" s="2" t="s">
        <v>2069</v>
      </c>
      <c r="C1961" s="1" t="s">
        <v>34</v>
      </c>
      <c r="D1961" s="1" t="s">
        <v>1087</v>
      </c>
      <c r="E1961" s="1" t="s">
        <v>1131</v>
      </c>
      <c r="F1961" s="1" t="s">
        <v>32</v>
      </c>
      <c r="G1961" s="3">
        <v>15000</v>
      </c>
      <c r="H1961" s="58">
        <v>0</v>
      </c>
      <c r="I1961" s="3">
        <v>25</v>
      </c>
      <c r="J1961" s="3">
        <f t="shared" si="417"/>
        <v>430.5</v>
      </c>
      <c r="K1961" s="55">
        <f t="shared" si="418"/>
        <v>1065</v>
      </c>
      <c r="L1961" s="55">
        <f t="shared" si="419"/>
        <v>172.5</v>
      </c>
      <c r="M1961" s="3">
        <f t="shared" si="420"/>
        <v>456</v>
      </c>
      <c r="N1961" s="55">
        <f t="shared" si="421"/>
        <v>1063.5</v>
      </c>
      <c r="O1961" s="5">
        <v>0</v>
      </c>
      <c r="P1961" s="3">
        <f t="shared" si="422"/>
        <v>3187.5</v>
      </c>
      <c r="Q1961" s="3">
        <f t="shared" si="423"/>
        <v>911.5</v>
      </c>
      <c r="R1961" s="3">
        <f t="shared" si="424"/>
        <v>2301</v>
      </c>
      <c r="S1961" s="57">
        <f t="shared" si="425"/>
        <v>14088.5</v>
      </c>
      <c r="T1961" s="1">
        <v>111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</row>
    <row r="1962" spans="1:168" s="2" customFormat="1" ht="15" customHeight="1" x14ac:dyDescent="0.25">
      <c r="A1962" s="167">
        <v>939</v>
      </c>
      <c r="B1962" s="2" t="s">
        <v>2070</v>
      </c>
      <c r="C1962" s="1" t="s">
        <v>34</v>
      </c>
      <c r="D1962" s="1" t="s">
        <v>1087</v>
      </c>
      <c r="E1962" s="1" t="s">
        <v>1131</v>
      </c>
      <c r="F1962" s="1" t="s">
        <v>32</v>
      </c>
      <c r="G1962" s="3">
        <v>15000</v>
      </c>
      <c r="H1962" s="58">
        <v>0</v>
      </c>
      <c r="I1962" s="3">
        <v>25</v>
      </c>
      <c r="J1962" s="3">
        <f t="shared" si="417"/>
        <v>430.5</v>
      </c>
      <c r="K1962" s="55">
        <f t="shared" si="418"/>
        <v>1065</v>
      </c>
      <c r="L1962" s="55">
        <f t="shared" si="419"/>
        <v>172.5</v>
      </c>
      <c r="M1962" s="3">
        <f t="shared" si="420"/>
        <v>456</v>
      </c>
      <c r="N1962" s="55">
        <f t="shared" si="421"/>
        <v>1063.5</v>
      </c>
      <c r="O1962" s="5">
        <v>0</v>
      </c>
      <c r="P1962" s="3">
        <f t="shared" si="422"/>
        <v>3187.5</v>
      </c>
      <c r="Q1962" s="3">
        <f t="shared" si="423"/>
        <v>911.5</v>
      </c>
      <c r="R1962" s="3">
        <f t="shared" si="424"/>
        <v>2301</v>
      </c>
      <c r="S1962" s="57">
        <f t="shared" si="425"/>
        <v>14088.5</v>
      </c>
      <c r="T1962" s="1">
        <v>111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</row>
    <row r="1963" spans="1:168" s="2" customFormat="1" ht="15" customHeight="1" x14ac:dyDescent="0.25">
      <c r="A1963" s="167">
        <v>940</v>
      </c>
      <c r="B1963" s="122" t="s">
        <v>2071</v>
      </c>
      <c r="C1963" s="1" t="s">
        <v>34</v>
      </c>
      <c r="D1963" s="1" t="s">
        <v>1087</v>
      </c>
      <c r="E1963" s="1" t="s">
        <v>1131</v>
      </c>
      <c r="F1963" s="1" t="s">
        <v>32</v>
      </c>
      <c r="G1963" s="3">
        <v>15000</v>
      </c>
      <c r="H1963" s="58">
        <v>0</v>
      </c>
      <c r="I1963" s="3">
        <v>25</v>
      </c>
      <c r="J1963" s="3">
        <f t="shared" si="417"/>
        <v>430.5</v>
      </c>
      <c r="K1963" s="55">
        <f t="shared" si="418"/>
        <v>1065</v>
      </c>
      <c r="L1963" s="55">
        <f t="shared" si="419"/>
        <v>172.5</v>
      </c>
      <c r="M1963" s="3">
        <f t="shared" si="420"/>
        <v>456</v>
      </c>
      <c r="N1963" s="55">
        <f t="shared" si="421"/>
        <v>1063.5</v>
      </c>
      <c r="O1963" s="5">
        <v>0</v>
      </c>
      <c r="P1963" s="3">
        <f t="shared" si="422"/>
        <v>3187.5</v>
      </c>
      <c r="Q1963" s="3">
        <f t="shared" si="423"/>
        <v>911.5</v>
      </c>
      <c r="R1963" s="3">
        <f t="shared" si="424"/>
        <v>2301</v>
      </c>
      <c r="S1963" s="57">
        <f t="shared" si="425"/>
        <v>14088.5</v>
      </c>
      <c r="T1963" s="1">
        <v>111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</row>
    <row r="1964" spans="1:168" s="2" customFormat="1" ht="15" customHeight="1" x14ac:dyDescent="0.25">
      <c r="A1964" s="167">
        <v>941</v>
      </c>
      <c r="B1964" s="2" t="s">
        <v>2072</v>
      </c>
      <c r="C1964" s="1" t="s">
        <v>34</v>
      </c>
      <c r="D1964" s="1" t="s">
        <v>1087</v>
      </c>
      <c r="E1964" s="1" t="s">
        <v>1131</v>
      </c>
      <c r="F1964" s="1" t="s">
        <v>32</v>
      </c>
      <c r="G1964" s="3">
        <v>15000</v>
      </c>
      <c r="H1964" s="58">
        <v>0</v>
      </c>
      <c r="I1964" s="3">
        <v>25</v>
      </c>
      <c r="J1964" s="3">
        <f t="shared" si="417"/>
        <v>430.5</v>
      </c>
      <c r="K1964" s="55">
        <f t="shared" si="418"/>
        <v>1065</v>
      </c>
      <c r="L1964" s="55">
        <f t="shared" si="419"/>
        <v>172.5</v>
      </c>
      <c r="M1964" s="3">
        <f t="shared" si="420"/>
        <v>456</v>
      </c>
      <c r="N1964" s="55">
        <f t="shared" si="421"/>
        <v>1063.5</v>
      </c>
      <c r="O1964" s="5">
        <v>0</v>
      </c>
      <c r="P1964" s="3">
        <f t="shared" si="422"/>
        <v>3187.5</v>
      </c>
      <c r="Q1964" s="3">
        <f t="shared" si="423"/>
        <v>911.5</v>
      </c>
      <c r="R1964" s="3">
        <f t="shared" si="424"/>
        <v>2301</v>
      </c>
      <c r="S1964" s="57">
        <f t="shared" si="425"/>
        <v>14088.5</v>
      </c>
      <c r="T1964" s="1">
        <v>111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</row>
    <row r="1965" spans="1:168" s="2" customFormat="1" ht="15" customHeight="1" x14ac:dyDescent="0.25">
      <c r="A1965" s="167">
        <v>942</v>
      </c>
      <c r="B1965" s="2" t="s">
        <v>2073</v>
      </c>
      <c r="C1965" s="1" t="s">
        <v>34</v>
      </c>
      <c r="D1965" s="1" t="s">
        <v>1087</v>
      </c>
      <c r="E1965" s="1" t="s">
        <v>1131</v>
      </c>
      <c r="F1965" s="1" t="s">
        <v>32</v>
      </c>
      <c r="G1965" s="3">
        <v>15000</v>
      </c>
      <c r="H1965" s="58">
        <v>0</v>
      </c>
      <c r="I1965" s="3">
        <v>25</v>
      </c>
      <c r="J1965" s="3">
        <f t="shared" si="417"/>
        <v>430.5</v>
      </c>
      <c r="K1965" s="55">
        <f t="shared" si="418"/>
        <v>1065</v>
      </c>
      <c r="L1965" s="55">
        <f t="shared" si="419"/>
        <v>172.5</v>
      </c>
      <c r="M1965" s="3">
        <f t="shared" si="420"/>
        <v>456</v>
      </c>
      <c r="N1965" s="55">
        <f t="shared" si="421"/>
        <v>1063.5</v>
      </c>
      <c r="O1965" s="5">
        <v>0</v>
      </c>
      <c r="P1965" s="3">
        <f t="shared" si="422"/>
        <v>3187.5</v>
      </c>
      <c r="Q1965" s="3">
        <f t="shared" si="423"/>
        <v>911.5</v>
      </c>
      <c r="R1965" s="3">
        <f t="shared" si="424"/>
        <v>2301</v>
      </c>
      <c r="S1965" s="57">
        <f t="shared" si="425"/>
        <v>14088.5</v>
      </c>
      <c r="T1965" s="1">
        <v>111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</row>
    <row r="1966" spans="1:168" s="2" customFormat="1" ht="15" customHeight="1" x14ac:dyDescent="0.25">
      <c r="A1966" s="167">
        <v>943</v>
      </c>
      <c r="B1966" s="2" t="s">
        <v>2074</v>
      </c>
      <c r="C1966" s="1" t="s">
        <v>34</v>
      </c>
      <c r="D1966" s="1" t="s">
        <v>1087</v>
      </c>
      <c r="E1966" s="1" t="s">
        <v>1131</v>
      </c>
      <c r="F1966" s="1" t="s">
        <v>32</v>
      </c>
      <c r="G1966" s="3">
        <v>15000</v>
      </c>
      <c r="H1966" s="58">
        <v>0</v>
      </c>
      <c r="I1966" s="3">
        <v>25</v>
      </c>
      <c r="J1966" s="3">
        <f t="shared" si="417"/>
        <v>430.5</v>
      </c>
      <c r="K1966" s="55">
        <f t="shared" si="418"/>
        <v>1065</v>
      </c>
      <c r="L1966" s="55">
        <f t="shared" si="419"/>
        <v>172.5</v>
      </c>
      <c r="M1966" s="3">
        <f t="shared" si="420"/>
        <v>456</v>
      </c>
      <c r="N1966" s="55">
        <f t="shared" si="421"/>
        <v>1063.5</v>
      </c>
      <c r="O1966" s="5">
        <v>0</v>
      </c>
      <c r="P1966" s="3">
        <f t="shared" si="422"/>
        <v>3187.5</v>
      </c>
      <c r="Q1966" s="3">
        <f t="shared" si="423"/>
        <v>911.5</v>
      </c>
      <c r="R1966" s="3">
        <f t="shared" si="424"/>
        <v>2301</v>
      </c>
      <c r="S1966" s="57">
        <f t="shared" si="425"/>
        <v>14088.5</v>
      </c>
      <c r="T1966" s="1">
        <v>111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</row>
    <row r="1967" spans="1:168" s="2" customFormat="1" ht="15" customHeight="1" x14ac:dyDescent="0.25">
      <c r="A1967" s="167">
        <v>944</v>
      </c>
      <c r="B1967" s="2" t="s">
        <v>2075</v>
      </c>
      <c r="C1967" s="1" t="s">
        <v>34</v>
      </c>
      <c r="D1967" s="1" t="s">
        <v>1087</v>
      </c>
      <c r="E1967" s="1" t="s">
        <v>1131</v>
      </c>
      <c r="F1967" s="1" t="s">
        <v>32</v>
      </c>
      <c r="G1967" s="3">
        <v>15000</v>
      </c>
      <c r="H1967" s="58">
        <v>0</v>
      </c>
      <c r="I1967" s="3">
        <v>25</v>
      </c>
      <c r="J1967" s="3">
        <f t="shared" si="417"/>
        <v>430.5</v>
      </c>
      <c r="K1967" s="55">
        <f t="shared" si="418"/>
        <v>1065</v>
      </c>
      <c r="L1967" s="55">
        <f t="shared" si="419"/>
        <v>172.5</v>
      </c>
      <c r="M1967" s="3">
        <f t="shared" si="420"/>
        <v>456</v>
      </c>
      <c r="N1967" s="55">
        <f t="shared" si="421"/>
        <v>1063.5</v>
      </c>
      <c r="O1967" s="5">
        <v>0</v>
      </c>
      <c r="P1967" s="3">
        <f t="shared" si="422"/>
        <v>3187.5</v>
      </c>
      <c r="Q1967" s="3">
        <f t="shared" si="423"/>
        <v>911.5</v>
      </c>
      <c r="R1967" s="3">
        <f t="shared" si="424"/>
        <v>2301</v>
      </c>
      <c r="S1967" s="57">
        <f t="shared" si="425"/>
        <v>14088.5</v>
      </c>
      <c r="T1967" s="1">
        <v>111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</row>
    <row r="1968" spans="1:168" s="2" customFormat="1" ht="15" customHeight="1" x14ac:dyDescent="0.25">
      <c r="A1968" s="167">
        <v>945</v>
      </c>
      <c r="B1968" s="2" t="s">
        <v>2076</v>
      </c>
      <c r="C1968" s="1" t="s">
        <v>34</v>
      </c>
      <c r="D1968" s="1" t="s">
        <v>1087</v>
      </c>
      <c r="E1968" s="1" t="s">
        <v>1131</v>
      </c>
      <c r="F1968" s="1" t="s">
        <v>32</v>
      </c>
      <c r="G1968" s="3">
        <v>15000</v>
      </c>
      <c r="H1968" s="58">
        <v>0</v>
      </c>
      <c r="I1968" s="3">
        <v>25</v>
      </c>
      <c r="J1968" s="3">
        <f t="shared" si="417"/>
        <v>430.5</v>
      </c>
      <c r="K1968" s="55">
        <f t="shared" si="418"/>
        <v>1065</v>
      </c>
      <c r="L1968" s="55">
        <f t="shared" si="419"/>
        <v>172.5</v>
      </c>
      <c r="M1968" s="3">
        <f t="shared" si="420"/>
        <v>456</v>
      </c>
      <c r="N1968" s="55">
        <f t="shared" si="421"/>
        <v>1063.5</v>
      </c>
      <c r="O1968" s="5">
        <v>0</v>
      </c>
      <c r="P1968" s="3">
        <f t="shared" si="422"/>
        <v>3187.5</v>
      </c>
      <c r="Q1968" s="3">
        <f t="shared" si="423"/>
        <v>911.5</v>
      </c>
      <c r="R1968" s="3">
        <f t="shared" si="424"/>
        <v>2301</v>
      </c>
      <c r="S1968" s="57">
        <f t="shared" si="425"/>
        <v>14088.5</v>
      </c>
      <c r="T1968" s="1">
        <v>111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</row>
    <row r="1969" spans="1:168" s="2" customFormat="1" ht="15" customHeight="1" x14ac:dyDescent="0.25">
      <c r="A1969" s="167">
        <v>946</v>
      </c>
      <c r="B1969" s="2" t="s">
        <v>2077</v>
      </c>
      <c r="C1969" s="1" t="s">
        <v>34</v>
      </c>
      <c r="D1969" s="1" t="s">
        <v>1087</v>
      </c>
      <c r="E1969" s="1" t="s">
        <v>1131</v>
      </c>
      <c r="F1969" s="1" t="s">
        <v>32</v>
      </c>
      <c r="G1969" s="3">
        <v>15000</v>
      </c>
      <c r="H1969" s="58">
        <v>0</v>
      </c>
      <c r="I1969" s="3">
        <v>25</v>
      </c>
      <c r="J1969" s="3">
        <f t="shared" si="417"/>
        <v>430.5</v>
      </c>
      <c r="K1969" s="55">
        <f t="shared" si="418"/>
        <v>1065</v>
      </c>
      <c r="L1969" s="55">
        <f t="shared" si="419"/>
        <v>172.5</v>
      </c>
      <c r="M1969" s="3">
        <f t="shared" si="420"/>
        <v>456</v>
      </c>
      <c r="N1969" s="55">
        <f t="shared" si="421"/>
        <v>1063.5</v>
      </c>
      <c r="O1969" s="5">
        <v>0</v>
      </c>
      <c r="P1969" s="3">
        <f t="shared" si="422"/>
        <v>3187.5</v>
      </c>
      <c r="Q1969" s="3">
        <f t="shared" si="423"/>
        <v>911.5</v>
      </c>
      <c r="R1969" s="3">
        <f t="shared" si="424"/>
        <v>2301</v>
      </c>
      <c r="S1969" s="57">
        <f t="shared" si="425"/>
        <v>14088.5</v>
      </c>
      <c r="T1969" s="1">
        <v>111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</row>
    <row r="1970" spans="1:168" s="2" customFormat="1" ht="15" customHeight="1" x14ac:dyDescent="0.25">
      <c r="A1970" s="167">
        <v>947</v>
      </c>
      <c r="B1970" s="122" t="s">
        <v>2078</v>
      </c>
      <c r="C1970" s="1" t="s">
        <v>34</v>
      </c>
      <c r="D1970" s="1" t="s">
        <v>1087</v>
      </c>
      <c r="E1970" s="1" t="s">
        <v>1131</v>
      </c>
      <c r="F1970" s="1" t="s">
        <v>32</v>
      </c>
      <c r="G1970" s="3">
        <v>15000</v>
      </c>
      <c r="H1970" s="58">
        <v>0</v>
      </c>
      <c r="I1970" s="3">
        <v>25</v>
      </c>
      <c r="J1970" s="3">
        <f t="shared" si="417"/>
        <v>430.5</v>
      </c>
      <c r="K1970" s="55">
        <f t="shared" si="418"/>
        <v>1065</v>
      </c>
      <c r="L1970" s="55">
        <f t="shared" si="419"/>
        <v>172.5</v>
      </c>
      <c r="M1970" s="3">
        <f t="shared" si="420"/>
        <v>456</v>
      </c>
      <c r="N1970" s="55">
        <f t="shared" si="421"/>
        <v>1063.5</v>
      </c>
      <c r="O1970" s="5">
        <v>0</v>
      </c>
      <c r="P1970" s="3">
        <f t="shared" si="422"/>
        <v>3187.5</v>
      </c>
      <c r="Q1970" s="3">
        <f t="shared" si="423"/>
        <v>911.5</v>
      </c>
      <c r="R1970" s="3">
        <f t="shared" si="424"/>
        <v>2301</v>
      </c>
      <c r="S1970" s="57">
        <f t="shared" si="425"/>
        <v>14088.5</v>
      </c>
      <c r="T1970" s="1">
        <v>111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</row>
    <row r="1971" spans="1:168" s="2" customFormat="1" ht="15" customHeight="1" x14ac:dyDescent="0.25">
      <c r="A1971" s="167">
        <v>948</v>
      </c>
      <c r="B1971" s="2" t="s">
        <v>2079</v>
      </c>
      <c r="C1971" s="1" t="s">
        <v>34</v>
      </c>
      <c r="D1971" s="1" t="s">
        <v>1087</v>
      </c>
      <c r="E1971" s="1" t="s">
        <v>1131</v>
      </c>
      <c r="F1971" s="1" t="s">
        <v>32</v>
      </c>
      <c r="G1971" s="3">
        <v>15000</v>
      </c>
      <c r="H1971" s="58">
        <v>0</v>
      </c>
      <c r="I1971" s="3">
        <v>25</v>
      </c>
      <c r="J1971" s="3">
        <f t="shared" si="417"/>
        <v>430.5</v>
      </c>
      <c r="K1971" s="55">
        <f t="shared" si="418"/>
        <v>1065</v>
      </c>
      <c r="L1971" s="55">
        <f t="shared" si="419"/>
        <v>172.5</v>
      </c>
      <c r="M1971" s="3">
        <f t="shared" si="420"/>
        <v>456</v>
      </c>
      <c r="N1971" s="55">
        <f t="shared" si="421"/>
        <v>1063.5</v>
      </c>
      <c r="O1971" s="5">
        <v>0</v>
      </c>
      <c r="P1971" s="3">
        <f t="shared" si="422"/>
        <v>3187.5</v>
      </c>
      <c r="Q1971" s="3">
        <f t="shared" si="423"/>
        <v>911.5</v>
      </c>
      <c r="R1971" s="3">
        <f t="shared" si="424"/>
        <v>2301</v>
      </c>
      <c r="S1971" s="57">
        <f t="shared" si="425"/>
        <v>14088.5</v>
      </c>
      <c r="T1971" s="1">
        <v>111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</row>
    <row r="1972" spans="1:168" s="2" customFormat="1" ht="15" customHeight="1" x14ac:dyDescent="0.25">
      <c r="A1972" s="167">
        <v>949</v>
      </c>
      <c r="B1972" s="2" t="s">
        <v>2080</v>
      </c>
      <c r="C1972" s="1" t="s">
        <v>34</v>
      </c>
      <c r="D1972" s="1" t="s">
        <v>1087</v>
      </c>
      <c r="E1972" s="1" t="s">
        <v>1131</v>
      </c>
      <c r="F1972" s="1" t="s">
        <v>32</v>
      </c>
      <c r="G1972" s="3">
        <v>15000</v>
      </c>
      <c r="H1972" s="58">
        <v>0</v>
      </c>
      <c r="I1972" s="3">
        <v>25</v>
      </c>
      <c r="J1972" s="3">
        <f t="shared" si="417"/>
        <v>430.5</v>
      </c>
      <c r="K1972" s="55">
        <f t="shared" si="418"/>
        <v>1065</v>
      </c>
      <c r="L1972" s="55">
        <f t="shared" si="419"/>
        <v>172.5</v>
      </c>
      <c r="M1972" s="3">
        <f t="shared" si="420"/>
        <v>456</v>
      </c>
      <c r="N1972" s="55">
        <f t="shared" si="421"/>
        <v>1063.5</v>
      </c>
      <c r="O1972" s="5">
        <v>0</v>
      </c>
      <c r="P1972" s="3">
        <f t="shared" si="422"/>
        <v>3187.5</v>
      </c>
      <c r="Q1972" s="3">
        <f t="shared" si="423"/>
        <v>911.5</v>
      </c>
      <c r="R1972" s="3">
        <f t="shared" si="424"/>
        <v>2301</v>
      </c>
      <c r="S1972" s="57">
        <f t="shared" si="425"/>
        <v>14088.5</v>
      </c>
      <c r="T1972" s="1">
        <v>111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</row>
    <row r="1973" spans="1:168" s="2" customFormat="1" ht="15" customHeight="1" x14ac:dyDescent="0.25">
      <c r="A1973" s="167">
        <v>950</v>
      </c>
      <c r="B1973" s="2" t="s">
        <v>2081</v>
      </c>
      <c r="C1973" s="1" t="s">
        <v>34</v>
      </c>
      <c r="D1973" s="1" t="s">
        <v>1087</v>
      </c>
      <c r="E1973" s="1" t="s">
        <v>1131</v>
      </c>
      <c r="F1973" s="1" t="s">
        <v>32</v>
      </c>
      <c r="G1973" s="3">
        <v>15000</v>
      </c>
      <c r="H1973" s="58">
        <v>0</v>
      </c>
      <c r="I1973" s="3">
        <v>25</v>
      </c>
      <c r="J1973" s="3">
        <f t="shared" si="417"/>
        <v>430.5</v>
      </c>
      <c r="K1973" s="55">
        <f t="shared" si="418"/>
        <v>1065</v>
      </c>
      <c r="L1973" s="55">
        <f t="shared" si="419"/>
        <v>172.5</v>
      </c>
      <c r="M1973" s="3">
        <f t="shared" si="420"/>
        <v>456</v>
      </c>
      <c r="N1973" s="55">
        <f t="shared" si="421"/>
        <v>1063.5</v>
      </c>
      <c r="O1973" s="5">
        <v>0</v>
      </c>
      <c r="P1973" s="3">
        <f t="shared" si="422"/>
        <v>3187.5</v>
      </c>
      <c r="Q1973" s="3">
        <f t="shared" si="423"/>
        <v>911.5</v>
      </c>
      <c r="R1973" s="3">
        <f t="shared" si="424"/>
        <v>2301</v>
      </c>
      <c r="S1973" s="57">
        <f t="shared" si="425"/>
        <v>14088.5</v>
      </c>
      <c r="T1973" s="1">
        <v>111</v>
      </c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</row>
    <row r="1974" spans="1:168" s="2" customFormat="1" ht="15" customHeight="1" x14ac:dyDescent="0.25">
      <c r="A1974" s="167">
        <v>951</v>
      </c>
      <c r="B1974" s="2" t="s">
        <v>2082</v>
      </c>
      <c r="C1974" s="1" t="s">
        <v>34</v>
      </c>
      <c r="D1974" s="1" t="s">
        <v>1087</v>
      </c>
      <c r="E1974" s="1" t="s">
        <v>1131</v>
      </c>
      <c r="F1974" s="1" t="s">
        <v>32</v>
      </c>
      <c r="G1974" s="3">
        <v>15000</v>
      </c>
      <c r="H1974" s="58">
        <v>0</v>
      </c>
      <c r="I1974" s="3">
        <v>25</v>
      </c>
      <c r="J1974" s="3">
        <f t="shared" si="417"/>
        <v>430.5</v>
      </c>
      <c r="K1974" s="55">
        <f t="shared" si="418"/>
        <v>1065</v>
      </c>
      <c r="L1974" s="55">
        <f t="shared" si="419"/>
        <v>172.5</v>
      </c>
      <c r="M1974" s="3">
        <f t="shared" si="420"/>
        <v>456</v>
      </c>
      <c r="N1974" s="55">
        <f t="shared" si="421"/>
        <v>1063.5</v>
      </c>
      <c r="O1974" s="5">
        <v>0</v>
      </c>
      <c r="P1974" s="3">
        <f t="shared" si="422"/>
        <v>3187.5</v>
      </c>
      <c r="Q1974" s="3">
        <f t="shared" si="423"/>
        <v>911.5</v>
      </c>
      <c r="R1974" s="3">
        <f t="shared" si="424"/>
        <v>2301</v>
      </c>
      <c r="S1974" s="57">
        <f t="shared" si="425"/>
        <v>14088.5</v>
      </c>
      <c r="T1974" s="1">
        <v>111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</row>
    <row r="1975" spans="1:168" s="2" customFormat="1" ht="15" customHeight="1" x14ac:dyDescent="0.25">
      <c r="A1975" s="167">
        <v>952</v>
      </c>
      <c r="B1975" s="109" t="s">
        <v>2083</v>
      </c>
      <c r="C1975" s="1" t="s">
        <v>34</v>
      </c>
      <c r="D1975" s="1" t="s">
        <v>1087</v>
      </c>
      <c r="E1975" s="1" t="s">
        <v>1131</v>
      </c>
      <c r="F1975" s="1" t="s">
        <v>32</v>
      </c>
      <c r="G1975" s="3">
        <v>15000</v>
      </c>
      <c r="H1975" s="58">
        <v>0</v>
      </c>
      <c r="I1975" s="3">
        <v>25</v>
      </c>
      <c r="J1975" s="3">
        <f t="shared" si="417"/>
        <v>430.5</v>
      </c>
      <c r="K1975" s="55">
        <f t="shared" si="418"/>
        <v>1065</v>
      </c>
      <c r="L1975" s="55">
        <f t="shared" si="419"/>
        <v>172.5</v>
      </c>
      <c r="M1975" s="3">
        <f t="shared" si="420"/>
        <v>456</v>
      </c>
      <c r="N1975" s="55">
        <f t="shared" si="421"/>
        <v>1063.5</v>
      </c>
      <c r="O1975" s="5">
        <v>0</v>
      </c>
      <c r="P1975" s="3">
        <f t="shared" si="422"/>
        <v>3187.5</v>
      </c>
      <c r="Q1975" s="3">
        <f t="shared" si="423"/>
        <v>911.5</v>
      </c>
      <c r="R1975" s="3">
        <f t="shared" si="424"/>
        <v>2301</v>
      </c>
      <c r="S1975" s="57">
        <f t="shared" si="425"/>
        <v>14088.5</v>
      </c>
      <c r="T1975" s="1">
        <v>111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</row>
    <row r="1976" spans="1:168" s="2" customFormat="1" ht="15" customHeight="1" x14ac:dyDescent="0.25">
      <c r="A1976" s="167">
        <v>953</v>
      </c>
      <c r="B1976" s="109" t="s">
        <v>2084</v>
      </c>
      <c r="C1976" s="1" t="s">
        <v>34</v>
      </c>
      <c r="D1976" s="1" t="s">
        <v>1087</v>
      </c>
      <c r="E1976" s="1" t="s">
        <v>1131</v>
      </c>
      <c r="F1976" s="1" t="s">
        <v>32</v>
      </c>
      <c r="G1976" s="3">
        <v>15000</v>
      </c>
      <c r="H1976" s="58">
        <v>0</v>
      </c>
      <c r="I1976" s="3">
        <v>25</v>
      </c>
      <c r="J1976" s="3">
        <f t="shared" si="417"/>
        <v>430.5</v>
      </c>
      <c r="K1976" s="55">
        <f t="shared" si="418"/>
        <v>1065</v>
      </c>
      <c r="L1976" s="55">
        <f t="shared" si="419"/>
        <v>172.5</v>
      </c>
      <c r="M1976" s="3">
        <f t="shared" si="420"/>
        <v>456</v>
      </c>
      <c r="N1976" s="55">
        <f t="shared" si="421"/>
        <v>1063.5</v>
      </c>
      <c r="O1976" s="5">
        <v>0</v>
      </c>
      <c r="P1976" s="3">
        <f t="shared" si="422"/>
        <v>3187.5</v>
      </c>
      <c r="Q1976" s="3">
        <f t="shared" si="423"/>
        <v>911.5</v>
      </c>
      <c r="R1976" s="3">
        <f t="shared" si="424"/>
        <v>2301</v>
      </c>
      <c r="S1976" s="57">
        <f t="shared" si="425"/>
        <v>14088.5</v>
      </c>
      <c r="T1976" s="1">
        <v>111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</row>
    <row r="1977" spans="1:168" s="2" customFormat="1" ht="15" customHeight="1" x14ac:dyDescent="0.25">
      <c r="A1977" s="167">
        <v>954</v>
      </c>
      <c r="B1977" s="122" t="s">
        <v>2085</v>
      </c>
      <c r="C1977" s="1" t="s">
        <v>34</v>
      </c>
      <c r="D1977" s="1" t="s">
        <v>1087</v>
      </c>
      <c r="E1977" s="1" t="s">
        <v>1131</v>
      </c>
      <c r="F1977" s="1" t="s">
        <v>32</v>
      </c>
      <c r="G1977" s="3">
        <v>15000</v>
      </c>
      <c r="H1977" s="58">
        <v>0</v>
      </c>
      <c r="I1977" s="3">
        <v>25</v>
      </c>
      <c r="J1977" s="3">
        <f t="shared" si="417"/>
        <v>430.5</v>
      </c>
      <c r="K1977" s="55">
        <f t="shared" si="418"/>
        <v>1065</v>
      </c>
      <c r="L1977" s="55">
        <f t="shared" si="419"/>
        <v>172.5</v>
      </c>
      <c r="M1977" s="3">
        <f t="shared" si="420"/>
        <v>456</v>
      </c>
      <c r="N1977" s="55">
        <f t="shared" si="421"/>
        <v>1063.5</v>
      </c>
      <c r="O1977" s="5">
        <v>0</v>
      </c>
      <c r="P1977" s="3">
        <f t="shared" si="422"/>
        <v>3187.5</v>
      </c>
      <c r="Q1977" s="3">
        <f t="shared" si="423"/>
        <v>911.5</v>
      </c>
      <c r="R1977" s="3">
        <f t="shared" si="424"/>
        <v>2301</v>
      </c>
      <c r="S1977" s="57">
        <f t="shared" si="425"/>
        <v>14088.5</v>
      </c>
      <c r="T1977" s="1">
        <v>111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</row>
    <row r="1978" spans="1:168" s="2" customFormat="1" ht="15" customHeight="1" x14ac:dyDescent="0.25">
      <c r="A1978" s="167">
        <v>955</v>
      </c>
      <c r="B1978" s="2" t="s">
        <v>2086</v>
      </c>
      <c r="C1978" s="1" t="s">
        <v>34</v>
      </c>
      <c r="D1978" s="1" t="s">
        <v>1087</v>
      </c>
      <c r="E1978" s="1" t="s">
        <v>1131</v>
      </c>
      <c r="F1978" s="1" t="s">
        <v>32</v>
      </c>
      <c r="G1978" s="3">
        <v>15000</v>
      </c>
      <c r="H1978" s="58">
        <v>0</v>
      </c>
      <c r="I1978" s="3">
        <v>25</v>
      </c>
      <c r="J1978" s="3">
        <f t="shared" si="417"/>
        <v>430.5</v>
      </c>
      <c r="K1978" s="55">
        <f t="shared" si="418"/>
        <v>1065</v>
      </c>
      <c r="L1978" s="55">
        <f t="shared" si="419"/>
        <v>172.5</v>
      </c>
      <c r="M1978" s="3">
        <f t="shared" si="420"/>
        <v>456</v>
      </c>
      <c r="N1978" s="55">
        <f t="shared" si="421"/>
        <v>1063.5</v>
      </c>
      <c r="O1978" s="5">
        <v>1350.12</v>
      </c>
      <c r="P1978" s="3">
        <f t="shared" si="422"/>
        <v>3187.5</v>
      </c>
      <c r="Q1978" s="3">
        <f t="shared" si="423"/>
        <v>2261.62</v>
      </c>
      <c r="R1978" s="3">
        <f t="shared" si="424"/>
        <v>2301</v>
      </c>
      <c r="S1978" s="57">
        <f t="shared" si="425"/>
        <v>12738.380000000001</v>
      </c>
      <c r="T1978" s="1">
        <v>111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</row>
    <row r="1979" spans="1:168" s="2" customFormat="1" ht="15" customHeight="1" x14ac:dyDescent="0.25">
      <c r="A1979" s="167">
        <v>956</v>
      </c>
      <c r="B1979" s="122" t="s">
        <v>2087</v>
      </c>
      <c r="C1979" s="1" t="s">
        <v>34</v>
      </c>
      <c r="D1979" s="1" t="s">
        <v>1087</v>
      </c>
      <c r="E1979" s="1" t="s">
        <v>1131</v>
      </c>
      <c r="F1979" s="1" t="s">
        <v>32</v>
      </c>
      <c r="G1979" s="3">
        <v>15000</v>
      </c>
      <c r="H1979" s="58">
        <v>0</v>
      </c>
      <c r="I1979" s="3">
        <v>25</v>
      </c>
      <c r="J1979" s="3">
        <f t="shared" si="417"/>
        <v>430.5</v>
      </c>
      <c r="K1979" s="55">
        <f t="shared" si="418"/>
        <v>1065</v>
      </c>
      <c r="L1979" s="55">
        <f t="shared" si="419"/>
        <v>172.5</v>
      </c>
      <c r="M1979" s="3">
        <f t="shared" si="420"/>
        <v>456</v>
      </c>
      <c r="N1979" s="55">
        <f t="shared" si="421"/>
        <v>1063.5</v>
      </c>
      <c r="O1979" s="5">
        <v>0</v>
      </c>
      <c r="P1979" s="3">
        <f t="shared" si="422"/>
        <v>3187.5</v>
      </c>
      <c r="Q1979" s="3">
        <f t="shared" si="423"/>
        <v>911.5</v>
      </c>
      <c r="R1979" s="3">
        <f t="shared" si="424"/>
        <v>2301</v>
      </c>
      <c r="S1979" s="57">
        <f t="shared" si="425"/>
        <v>14088.5</v>
      </c>
      <c r="T1979" s="1">
        <v>111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</row>
    <row r="1980" spans="1:168" s="2" customFormat="1" ht="15" customHeight="1" x14ac:dyDescent="0.25">
      <c r="A1980" s="167">
        <v>957</v>
      </c>
      <c r="B1980" s="122" t="s">
        <v>2088</v>
      </c>
      <c r="C1980" s="1" t="s">
        <v>34</v>
      </c>
      <c r="D1980" s="1" t="s">
        <v>1087</v>
      </c>
      <c r="E1980" s="1" t="s">
        <v>1131</v>
      </c>
      <c r="F1980" s="1" t="s">
        <v>32</v>
      </c>
      <c r="G1980" s="3">
        <v>15000</v>
      </c>
      <c r="H1980" s="58">
        <v>0</v>
      </c>
      <c r="I1980" s="3">
        <v>25</v>
      </c>
      <c r="J1980" s="3">
        <f t="shared" si="417"/>
        <v>430.5</v>
      </c>
      <c r="K1980" s="55">
        <f t="shared" si="418"/>
        <v>1065</v>
      </c>
      <c r="L1980" s="55">
        <f t="shared" si="419"/>
        <v>172.5</v>
      </c>
      <c r="M1980" s="3">
        <f t="shared" si="420"/>
        <v>456</v>
      </c>
      <c r="N1980" s="55">
        <f t="shared" si="421"/>
        <v>1063.5</v>
      </c>
      <c r="O1980" s="5">
        <v>0</v>
      </c>
      <c r="P1980" s="3">
        <f t="shared" si="422"/>
        <v>3187.5</v>
      </c>
      <c r="Q1980" s="3">
        <f t="shared" si="423"/>
        <v>911.5</v>
      </c>
      <c r="R1980" s="3">
        <f t="shared" si="424"/>
        <v>2301</v>
      </c>
      <c r="S1980" s="57">
        <f t="shared" si="425"/>
        <v>14088.5</v>
      </c>
      <c r="T1980" s="1">
        <v>111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</row>
    <row r="1981" spans="1:168" s="2" customFormat="1" ht="15" customHeight="1" x14ac:dyDescent="0.25">
      <c r="A1981" s="167">
        <v>958</v>
      </c>
      <c r="B1981" s="2" t="s">
        <v>2089</v>
      </c>
      <c r="C1981" s="1" t="s">
        <v>34</v>
      </c>
      <c r="D1981" s="1" t="s">
        <v>1087</v>
      </c>
      <c r="E1981" s="1" t="s">
        <v>1131</v>
      </c>
      <c r="F1981" s="1" t="s">
        <v>32</v>
      </c>
      <c r="G1981" s="3">
        <v>15000</v>
      </c>
      <c r="H1981" s="58">
        <v>0</v>
      </c>
      <c r="I1981" s="3">
        <v>25</v>
      </c>
      <c r="J1981" s="3">
        <f t="shared" si="417"/>
        <v>430.5</v>
      </c>
      <c r="K1981" s="55">
        <f t="shared" si="418"/>
        <v>1065</v>
      </c>
      <c r="L1981" s="55">
        <f t="shared" si="419"/>
        <v>172.5</v>
      </c>
      <c r="M1981" s="3">
        <f t="shared" si="420"/>
        <v>456</v>
      </c>
      <c r="N1981" s="55">
        <f t="shared" si="421"/>
        <v>1063.5</v>
      </c>
      <c r="O1981" s="5">
        <v>0</v>
      </c>
      <c r="P1981" s="3">
        <f t="shared" si="422"/>
        <v>3187.5</v>
      </c>
      <c r="Q1981" s="3">
        <f t="shared" si="423"/>
        <v>911.5</v>
      </c>
      <c r="R1981" s="3">
        <f t="shared" si="424"/>
        <v>2301</v>
      </c>
      <c r="S1981" s="57">
        <f t="shared" si="425"/>
        <v>14088.5</v>
      </c>
      <c r="T1981" s="1">
        <v>111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</row>
    <row r="1982" spans="1:168" s="2" customFormat="1" ht="15" customHeight="1" x14ac:dyDescent="0.25">
      <c r="A1982" s="167">
        <v>959</v>
      </c>
      <c r="B1982" t="s">
        <v>2090</v>
      </c>
      <c r="C1982" s="1" t="s">
        <v>34</v>
      </c>
      <c r="D1982" s="1" t="s">
        <v>1087</v>
      </c>
      <c r="E1982" s="1" t="s">
        <v>1131</v>
      </c>
      <c r="F1982" s="1" t="s">
        <v>32</v>
      </c>
      <c r="G1982" s="3">
        <v>15000</v>
      </c>
      <c r="H1982" s="58">
        <v>0</v>
      </c>
      <c r="I1982" s="3">
        <v>25</v>
      </c>
      <c r="J1982" s="3">
        <f t="shared" si="417"/>
        <v>430.5</v>
      </c>
      <c r="K1982" s="55">
        <f t="shared" si="418"/>
        <v>1065</v>
      </c>
      <c r="L1982" s="55">
        <f t="shared" si="419"/>
        <v>172.5</v>
      </c>
      <c r="M1982" s="3">
        <f t="shared" si="420"/>
        <v>456</v>
      </c>
      <c r="N1982" s="55">
        <f t="shared" si="421"/>
        <v>1063.5</v>
      </c>
      <c r="O1982" s="5">
        <v>0</v>
      </c>
      <c r="P1982" s="3">
        <f t="shared" si="422"/>
        <v>3187.5</v>
      </c>
      <c r="Q1982" s="3">
        <f t="shared" si="423"/>
        <v>911.5</v>
      </c>
      <c r="R1982" s="3">
        <f t="shared" si="424"/>
        <v>2301</v>
      </c>
      <c r="S1982" s="57">
        <f t="shared" si="425"/>
        <v>14088.5</v>
      </c>
      <c r="T1982" s="1">
        <v>111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</row>
    <row r="1983" spans="1:168" s="2" customFormat="1" ht="15" customHeight="1" x14ac:dyDescent="0.25">
      <c r="A1983" s="167">
        <v>960</v>
      </c>
      <c r="B1983" s="2" t="s">
        <v>2091</v>
      </c>
      <c r="C1983" s="1" t="s">
        <v>34</v>
      </c>
      <c r="D1983" s="1" t="s">
        <v>1087</v>
      </c>
      <c r="E1983" s="1" t="s">
        <v>1131</v>
      </c>
      <c r="F1983" s="1" t="s">
        <v>32</v>
      </c>
      <c r="G1983" s="3">
        <v>15000</v>
      </c>
      <c r="H1983" s="58">
        <v>0</v>
      </c>
      <c r="I1983" s="3">
        <v>25</v>
      </c>
      <c r="J1983" s="3">
        <f t="shared" si="417"/>
        <v>430.5</v>
      </c>
      <c r="K1983" s="55">
        <f t="shared" si="418"/>
        <v>1065</v>
      </c>
      <c r="L1983" s="55">
        <f t="shared" si="419"/>
        <v>172.5</v>
      </c>
      <c r="M1983" s="3">
        <f t="shared" si="420"/>
        <v>456</v>
      </c>
      <c r="N1983" s="55">
        <f t="shared" si="421"/>
        <v>1063.5</v>
      </c>
      <c r="O1983" s="5">
        <v>0</v>
      </c>
      <c r="P1983" s="3">
        <f t="shared" si="422"/>
        <v>3187.5</v>
      </c>
      <c r="Q1983" s="3">
        <f t="shared" si="423"/>
        <v>911.5</v>
      </c>
      <c r="R1983" s="3">
        <f t="shared" si="424"/>
        <v>2301</v>
      </c>
      <c r="S1983" s="57">
        <f t="shared" si="425"/>
        <v>14088.5</v>
      </c>
      <c r="T1983" s="1">
        <v>111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</row>
    <row r="1984" spans="1:168" s="2" customFormat="1" ht="15" customHeight="1" x14ac:dyDescent="0.25">
      <c r="A1984" s="167">
        <v>961</v>
      </c>
      <c r="B1984" s="2" t="s">
        <v>2092</v>
      </c>
      <c r="C1984" s="1" t="s">
        <v>34</v>
      </c>
      <c r="D1984" s="1" t="s">
        <v>1087</v>
      </c>
      <c r="E1984" s="1" t="s">
        <v>1131</v>
      </c>
      <c r="F1984" s="1" t="s">
        <v>32</v>
      </c>
      <c r="G1984" s="3">
        <v>15000</v>
      </c>
      <c r="H1984" s="58">
        <v>0</v>
      </c>
      <c r="I1984" s="3">
        <v>25</v>
      </c>
      <c r="J1984" s="3">
        <f t="shared" si="417"/>
        <v>430.5</v>
      </c>
      <c r="K1984" s="55">
        <f t="shared" si="418"/>
        <v>1065</v>
      </c>
      <c r="L1984" s="55">
        <f t="shared" si="419"/>
        <v>172.5</v>
      </c>
      <c r="M1984" s="3">
        <f t="shared" si="420"/>
        <v>456</v>
      </c>
      <c r="N1984" s="55">
        <f t="shared" si="421"/>
        <v>1063.5</v>
      </c>
      <c r="O1984" s="5">
        <v>0</v>
      </c>
      <c r="P1984" s="3">
        <f t="shared" si="422"/>
        <v>3187.5</v>
      </c>
      <c r="Q1984" s="3">
        <f t="shared" si="423"/>
        <v>911.5</v>
      </c>
      <c r="R1984" s="3">
        <f t="shared" si="424"/>
        <v>2301</v>
      </c>
      <c r="S1984" s="57">
        <f t="shared" si="425"/>
        <v>14088.5</v>
      </c>
      <c r="T1984" s="1">
        <v>111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</row>
    <row r="1985" spans="1:168" s="2" customFormat="1" ht="15" customHeight="1" x14ac:dyDescent="0.25">
      <c r="A1985" s="167">
        <v>962</v>
      </c>
      <c r="B1985" s="2" t="s">
        <v>2093</v>
      </c>
      <c r="C1985" s="1" t="s">
        <v>34</v>
      </c>
      <c r="D1985" s="1" t="s">
        <v>1087</v>
      </c>
      <c r="E1985" s="1" t="s">
        <v>1131</v>
      </c>
      <c r="F1985" s="1" t="s">
        <v>32</v>
      </c>
      <c r="G1985" s="3">
        <v>15000</v>
      </c>
      <c r="H1985" s="58">
        <v>0</v>
      </c>
      <c r="I1985" s="3">
        <v>25</v>
      </c>
      <c r="J1985" s="3">
        <f t="shared" si="417"/>
        <v>430.5</v>
      </c>
      <c r="K1985" s="55">
        <f t="shared" si="418"/>
        <v>1065</v>
      </c>
      <c r="L1985" s="55">
        <f t="shared" si="419"/>
        <v>172.5</v>
      </c>
      <c r="M1985" s="3">
        <f t="shared" si="420"/>
        <v>456</v>
      </c>
      <c r="N1985" s="55">
        <f t="shared" si="421"/>
        <v>1063.5</v>
      </c>
      <c r="O1985" s="5">
        <v>0</v>
      </c>
      <c r="P1985" s="3">
        <f t="shared" si="422"/>
        <v>3187.5</v>
      </c>
      <c r="Q1985" s="3">
        <f t="shared" si="423"/>
        <v>911.5</v>
      </c>
      <c r="R1985" s="3">
        <f t="shared" si="424"/>
        <v>2301</v>
      </c>
      <c r="S1985" s="57">
        <f t="shared" si="425"/>
        <v>14088.5</v>
      </c>
      <c r="T1985" s="1">
        <v>111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</row>
    <row r="1986" spans="1:168" s="2" customFormat="1" ht="15" customHeight="1" x14ac:dyDescent="0.25">
      <c r="A1986" s="167">
        <v>963</v>
      </c>
      <c r="B1986" s="2" t="s">
        <v>2094</v>
      </c>
      <c r="C1986" s="1" t="s">
        <v>34</v>
      </c>
      <c r="D1986" s="1" t="s">
        <v>1087</v>
      </c>
      <c r="E1986" s="1" t="s">
        <v>1131</v>
      </c>
      <c r="F1986" s="1" t="s">
        <v>32</v>
      </c>
      <c r="G1986" s="3">
        <v>15000</v>
      </c>
      <c r="H1986" s="58">
        <v>0</v>
      </c>
      <c r="I1986" s="3">
        <v>25</v>
      </c>
      <c r="J1986" s="3">
        <f t="shared" si="417"/>
        <v>430.5</v>
      </c>
      <c r="K1986" s="55">
        <f t="shared" si="418"/>
        <v>1065</v>
      </c>
      <c r="L1986" s="55">
        <f t="shared" si="419"/>
        <v>172.5</v>
      </c>
      <c r="M1986" s="3">
        <f t="shared" si="420"/>
        <v>456</v>
      </c>
      <c r="N1986" s="55">
        <f t="shared" si="421"/>
        <v>1063.5</v>
      </c>
      <c r="O1986" s="5">
        <v>0</v>
      </c>
      <c r="P1986" s="3">
        <f t="shared" si="422"/>
        <v>3187.5</v>
      </c>
      <c r="Q1986" s="3">
        <f t="shared" si="423"/>
        <v>911.5</v>
      </c>
      <c r="R1986" s="3">
        <f t="shared" si="424"/>
        <v>2301</v>
      </c>
      <c r="S1986" s="57">
        <f t="shared" si="425"/>
        <v>14088.5</v>
      </c>
      <c r="T1986" s="1">
        <v>111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</row>
    <row r="1987" spans="1:168" s="2" customFormat="1" ht="15" customHeight="1" x14ac:dyDescent="0.25">
      <c r="A1987" s="167">
        <v>964</v>
      </c>
      <c r="B1987" s="2" t="s">
        <v>2095</v>
      </c>
      <c r="C1987" s="1" t="s">
        <v>34</v>
      </c>
      <c r="D1987" s="1" t="s">
        <v>1087</v>
      </c>
      <c r="E1987" s="1" t="s">
        <v>1131</v>
      </c>
      <c r="F1987" s="1" t="s">
        <v>32</v>
      </c>
      <c r="G1987" s="3">
        <v>15000</v>
      </c>
      <c r="H1987" s="58">
        <v>0</v>
      </c>
      <c r="I1987" s="3">
        <v>25</v>
      </c>
      <c r="J1987" s="3">
        <f t="shared" si="417"/>
        <v>430.5</v>
      </c>
      <c r="K1987" s="55">
        <f t="shared" si="418"/>
        <v>1065</v>
      </c>
      <c r="L1987" s="55">
        <f t="shared" si="419"/>
        <v>172.5</v>
      </c>
      <c r="M1987" s="3">
        <f t="shared" si="420"/>
        <v>456</v>
      </c>
      <c r="N1987" s="55">
        <f t="shared" si="421"/>
        <v>1063.5</v>
      </c>
      <c r="O1987" s="5">
        <v>0</v>
      </c>
      <c r="P1987" s="3">
        <f t="shared" si="422"/>
        <v>3187.5</v>
      </c>
      <c r="Q1987" s="3">
        <f t="shared" si="423"/>
        <v>911.5</v>
      </c>
      <c r="R1987" s="3">
        <f t="shared" si="424"/>
        <v>2301</v>
      </c>
      <c r="S1987" s="57">
        <f t="shared" si="425"/>
        <v>14088.5</v>
      </c>
      <c r="T1987" s="1">
        <v>111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</row>
    <row r="1988" spans="1:168" s="2" customFormat="1" ht="15" customHeight="1" x14ac:dyDescent="0.25">
      <c r="A1988" s="167">
        <v>965</v>
      </c>
      <c r="B1988" s="2" t="s">
        <v>2096</v>
      </c>
      <c r="C1988" s="1" t="s">
        <v>34</v>
      </c>
      <c r="D1988" s="1" t="s">
        <v>1087</v>
      </c>
      <c r="E1988" s="1" t="s">
        <v>1131</v>
      </c>
      <c r="F1988" s="1" t="s">
        <v>32</v>
      </c>
      <c r="G1988" s="3">
        <v>15000</v>
      </c>
      <c r="H1988" s="58">
        <v>0</v>
      </c>
      <c r="I1988" s="3">
        <v>25</v>
      </c>
      <c r="J1988" s="3">
        <f t="shared" si="417"/>
        <v>430.5</v>
      </c>
      <c r="K1988" s="55">
        <f t="shared" si="418"/>
        <v>1065</v>
      </c>
      <c r="L1988" s="55">
        <f t="shared" si="419"/>
        <v>172.5</v>
      </c>
      <c r="M1988" s="3">
        <f t="shared" si="420"/>
        <v>456</v>
      </c>
      <c r="N1988" s="55">
        <f t="shared" si="421"/>
        <v>1063.5</v>
      </c>
      <c r="O1988" s="5">
        <v>0</v>
      </c>
      <c r="P1988" s="3">
        <f t="shared" si="422"/>
        <v>3187.5</v>
      </c>
      <c r="Q1988" s="3">
        <f t="shared" si="423"/>
        <v>911.5</v>
      </c>
      <c r="R1988" s="3">
        <f t="shared" si="424"/>
        <v>2301</v>
      </c>
      <c r="S1988" s="57">
        <f t="shared" si="425"/>
        <v>14088.5</v>
      </c>
      <c r="T1988" s="1">
        <v>111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</row>
    <row r="1989" spans="1:168" s="2" customFormat="1" ht="15" customHeight="1" x14ac:dyDescent="0.25">
      <c r="A1989" s="167">
        <v>966</v>
      </c>
      <c r="B1989" s="122" t="s">
        <v>2097</v>
      </c>
      <c r="C1989" s="1" t="s">
        <v>34</v>
      </c>
      <c r="D1989" s="1" t="s">
        <v>1087</v>
      </c>
      <c r="E1989" s="1" t="s">
        <v>1131</v>
      </c>
      <c r="F1989" s="1" t="s">
        <v>32</v>
      </c>
      <c r="G1989" s="3">
        <v>15000</v>
      </c>
      <c r="H1989" s="58">
        <v>0</v>
      </c>
      <c r="I1989" s="3">
        <v>25</v>
      </c>
      <c r="J1989" s="3">
        <f t="shared" si="417"/>
        <v>430.5</v>
      </c>
      <c r="K1989" s="55">
        <f t="shared" si="418"/>
        <v>1065</v>
      </c>
      <c r="L1989" s="55">
        <f t="shared" si="419"/>
        <v>172.5</v>
      </c>
      <c r="M1989" s="3">
        <f t="shared" si="420"/>
        <v>456</v>
      </c>
      <c r="N1989" s="55">
        <f t="shared" si="421"/>
        <v>1063.5</v>
      </c>
      <c r="O1989" s="5">
        <v>0</v>
      </c>
      <c r="P1989" s="3">
        <f t="shared" si="422"/>
        <v>3187.5</v>
      </c>
      <c r="Q1989" s="3">
        <f t="shared" si="423"/>
        <v>911.5</v>
      </c>
      <c r="R1989" s="3">
        <f t="shared" si="424"/>
        <v>2301</v>
      </c>
      <c r="S1989" s="57">
        <f t="shared" si="425"/>
        <v>14088.5</v>
      </c>
      <c r="T1989" s="1">
        <v>111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</row>
    <row r="1990" spans="1:168" s="2" customFormat="1" ht="15" customHeight="1" x14ac:dyDescent="0.25">
      <c r="A1990" s="167">
        <v>967</v>
      </c>
      <c r="B1990" s="2" t="s">
        <v>2098</v>
      </c>
      <c r="C1990" s="1" t="s">
        <v>34</v>
      </c>
      <c r="D1990" s="1" t="s">
        <v>1087</v>
      </c>
      <c r="E1990" s="1" t="s">
        <v>1131</v>
      </c>
      <c r="F1990" s="1" t="s">
        <v>32</v>
      </c>
      <c r="G1990" s="3">
        <v>15000</v>
      </c>
      <c r="H1990" s="58">
        <v>0</v>
      </c>
      <c r="I1990" s="3">
        <v>25</v>
      </c>
      <c r="J1990" s="3">
        <f t="shared" si="417"/>
        <v>430.5</v>
      </c>
      <c r="K1990" s="55">
        <f t="shared" si="418"/>
        <v>1065</v>
      </c>
      <c r="L1990" s="55">
        <f t="shared" si="419"/>
        <v>172.5</v>
      </c>
      <c r="M1990" s="3">
        <f t="shared" si="420"/>
        <v>456</v>
      </c>
      <c r="N1990" s="55">
        <f t="shared" si="421"/>
        <v>1063.5</v>
      </c>
      <c r="O1990" s="5">
        <v>1350.12</v>
      </c>
      <c r="P1990" s="3">
        <f t="shared" si="422"/>
        <v>3187.5</v>
      </c>
      <c r="Q1990" s="3">
        <f t="shared" si="423"/>
        <v>2261.62</v>
      </c>
      <c r="R1990" s="3">
        <f t="shared" si="424"/>
        <v>2301</v>
      </c>
      <c r="S1990" s="57">
        <f t="shared" si="425"/>
        <v>12738.380000000001</v>
      </c>
      <c r="T1990" s="1">
        <v>111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</row>
    <row r="1991" spans="1:168" s="2" customFormat="1" ht="15" customHeight="1" x14ac:dyDescent="0.25">
      <c r="A1991" s="167">
        <v>968</v>
      </c>
      <c r="B1991" s="2" t="s">
        <v>2099</v>
      </c>
      <c r="C1991" s="1" t="s">
        <v>34</v>
      </c>
      <c r="D1991" s="1" t="s">
        <v>1087</v>
      </c>
      <c r="E1991" s="1" t="s">
        <v>1131</v>
      </c>
      <c r="F1991" s="1" t="s">
        <v>32</v>
      </c>
      <c r="G1991" s="3">
        <v>15000</v>
      </c>
      <c r="H1991" s="58">
        <v>0</v>
      </c>
      <c r="I1991" s="3">
        <v>25</v>
      </c>
      <c r="J1991" s="3">
        <f t="shared" si="417"/>
        <v>430.5</v>
      </c>
      <c r="K1991" s="55">
        <f t="shared" si="418"/>
        <v>1065</v>
      </c>
      <c r="L1991" s="55">
        <f t="shared" si="419"/>
        <v>172.5</v>
      </c>
      <c r="M1991" s="3">
        <f t="shared" si="420"/>
        <v>456</v>
      </c>
      <c r="N1991" s="55">
        <f t="shared" si="421"/>
        <v>1063.5</v>
      </c>
      <c r="O1991" s="5">
        <v>0</v>
      </c>
      <c r="P1991" s="3">
        <f t="shared" si="422"/>
        <v>3187.5</v>
      </c>
      <c r="Q1991" s="3">
        <f t="shared" si="423"/>
        <v>911.5</v>
      </c>
      <c r="R1991" s="3">
        <f t="shared" si="424"/>
        <v>2301</v>
      </c>
      <c r="S1991" s="57">
        <f t="shared" si="425"/>
        <v>14088.5</v>
      </c>
      <c r="T1991" s="1">
        <v>111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</row>
    <row r="1992" spans="1:168" s="2" customFormat="1" ht="15" customHeight="1" x14ac:dyDescent="0.25">
      <c r="A1992" s="167">
        <v>969</v>
      </c>
      <c r="B1992" s="122" t="s">
        <v>2100</v>
      </c>
      <c r="C1992" s="1" t="s">
        <v>34</v>
      </c>
      <c r="D1992" s="1" t="s">
        <v>1087</v>
      </c>
      <c r="E1992" s="1" t="s">
        <v>1131</v>
      </c>
      <c r="F1992" s="1" t="s">
        <v>32</v>
      </c>
      <c r="G1992" s="3">
        <v>15000</v>
      </c>
      <c r="H1992" s="58">
        <v>0</v>
      </c>
      <c r="I1992" s="3">
        <v>25</v>
      </c>
      <c r="J1992" s="3">
        <f t="shared" si="417"/>
        <v>430.5</v>
      </c>
      <c r="K1992" s="55">
        <f t="shared" si="418"/>
        <v>1065</v>
      </c>
      <c r="L1992" s="55">
        <f t="shared" si="419"/>
        <v>172.5</v>
      </c>
      <c r="M1992" s="3">
        <f t="shared" si="420"/>
        <v>456</v>
      </c>
      <c r="N1992" s="55">
        <f t="shared" si="421"/>
        <v>1063.5</v>
      </c>
      <c r="O1992" s="5">
        <v>0</v>
      </c>
      <c r="P1992" s="3">
        <f t="shared" si="422"/>
        <v>3187.5</v>
      </c>
      <c r="Q1992" s="3">
        <f t="shared" si="423"/>
        <v>911.5</v>
      </c>
      <c r="R1992" s="3">
        <f t="shared" si="424"/>
        <v>2301</v>
      </c>
      <c r="S1992" s="57">
        <f t="shared" si="425"/>
        <v>14088.5</v>
      </c>
      <c r="T1992" s="1">
        <v>111</v>
      </c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</row>
    <row r="1993" spans="1:168" s="2" customFormat="1" ht="15" customHeight="1" x14ac:dyDescent="0.25">
      <c r="A1993" s="167">
        <v>970</v>
      </c>
      <c r="B1993" s="2" t="s">
        <v>2101</v>
      </c>
      <c r="C1993" s="1" t="s">
        <v>34</v>
      </c>
      <c r="D1993" s="1" t="s">
        <v>1087</v>
      </c>
      <c r="E1993" s="1" t="s">
        <v>1131</v>
      </c>
      <c r="F1993" s="1" t="s">
        <v>32</v>
      </c>
      <c r="G1993" s="3">
        <v>20460</v>
      </c>
      <c r="H1993" s="58">
        <v>0</v>
      </c>
      <c r="I1993" s="3">
        <v>25</v>
      </c>
      <c r="J1993" s="3">
        <f t="shared" si="417"/>
        <v>587.202</v>
      </c>
      <c r="K1993" s="55">
        <f t="shared" si="418"/>
        <v>1452.6599999999999</v>
      </c>
      <c r="L1993" s="55">
        <f t="shared" si="419"/>
        <v>235.29</v>
      </c>
      <c r="M1993" s="3">
        <f t="shared" si="420"/>
        <v>621.98400000000004</v>
      </c>
      <c r="N1993" s="55">
        <f t="shared" si="421"/>
        <v>1450.614</v>
      </c>
      <c r="O1993" s="5">
        <v>1350.12</v>
      </c>
      <c r="P1993" s="3">
        <f t="shared" si="422"/>
        <v>4347.75</v>
      </c>
      <c r="Q1993" s="3">
        <f t="shared" si="423"/>
        <v>2584.306</v>
      </c>
      <c r="R1993" s="3">
        <f t="shared" si="424"/>
        <v>3138.5639999999999</v>
      </c>
      <c r="S1993" s="57">
        <f t="shared" si="425"/>
        <v>17875.694</v>
      </c>
      <c r="T1993" s="1">
        <v>111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</row>
    <row r="1994" spans="1:168" s="2" customFormat="1" ht="15" customHeight="1" x14ac:dyDescent="0.25">
      <c r="A1994" s="167">
        <v>971</v>
      </c>
      <c r="B1994" s="2" t="s">
        <v>2102</v>
      </c>
      <c r="C1994" s="1" t="s">
        <v>34</v>
      </c>
      <c r="D1994" s="1" t="s">
        <v>1087</v>
      </c>
      <c r="E1994" s="1" t="s">
        <v>1131</v>
      </c>
      <c r="F1994" s="1" t="s">
        <v>32</v>
      </c>
      <c r="G1994" s="3">
        <v>15000</v>
      </c>
      <c r="H1994" s="58">
        <v>0</v>
      </c>
      <c r="I1994" s="3">
        <v>25</v>
      </c>
      <c r="J1994" s="3">
        <f t="shared" si="417"/>
        <v>430.5</v>
      </c>
      <c r="K1994" s="55">
        <f t="shared" si="418"/>
        <v>1065</v>
      </c>
      <c r="L1994" s="55">
        <f t="shared" si="419"/>
        <v>172.5</v>
      </c>
      <c r="M1994" s="3">
        <f t="shared" si="420"/>
        <v>456</v>
      </c>
      <c r="N1994" s="55">
        <f t="shared" si="421"/>
        <v>1063.5</v>
      </c>
      <c r="O1994" s="5">
        <v>0</v>
      </c>
      <c r="P1994" s="3">
        <f t="shared" si="422"/>
        <v>3187.5</v>
      </c>
      <c r="Q1994" s="3">
        <f t="shared" si="423"/>
        <v>911.5</v>
      </c>
      <c r="R1994" s="3">
        <f t="shared" si="424"/>
        <v>2301</v>
      </c>
      <c r="S1994" s="57">
        <f t="shared" si="425"/>
        <v>14088.5</v>
      </c>
      <c r="T1994" s="1">
        <v>111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</row>
    <row r="1995" spans="1:168" s="2" customFormat="1" ht="15" customHeight="1" x14ac:dyDescent="0.25">
      <c r="A1995" s="167">
        <v>972</v>
      </c>
      <c r="B1995" s="2" t="s">
        <v>2103</v>
      </c>
      <c r="C1995" s="1" t="s">
        <v>34</v>
      </c>
      <c r="D1995" s="1" t="s">
        <v>1087</v>
      </c>
      <c r="E1995" s="1" t="s">
        <v>1131</v>
      </c>
      <c r="F1995" s="1" t="s">
        <v>32</v>
      </c>
      <c r="G1995" s="3">
        <v>15000</v>
      </c>
      <c r="H1995" s="58">
        <v>0</v>
      </c>
      <c r="I1995" s="3">
        <v>25</v>
      </c>
      <c r="J1995" s="3">
        <f t="shared" si="417"/>
        <v>430.5</v>
      </c>
      <c r="K1995" s="55">
        <f t="shared" si="418"/>
        <v>1065</v>
      </c>
      <c r="L1995" s="55">
        <f t="shared" si="419"/>
        <v>172.5</v>
      </c>
      <c r="M1995" s="3">
        <f t="shared" si="420"/>
        <v>456</v>
      </c>
      <c r="N1995" s="55">
        <f t="shared" si="421"/>
        <v>1063.5</v>
      </c>
      <c r="O1995" s="5">
        <v>0</v>
      </c>
      <c r="P1995" s="3">
        <f t="shared" si="422"/>
        <v>3187.5</v>
      </c>
      <c r="Q1995" s="3">
        <f t="shared" si="423"/>
        <v>911.5</v>
      </c>
      <c r="R1995" s="3">
        <f t="shared" si="424"/>
        <v>2301</v>
      </c>
      <c r="S1995" s="57">
        <f t="shared" si="425"/>
        <v>14088.5</v>
      </c>
      <c r="T1995" s="1">
        <v>111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</row>
    <row r="1996" spans="1:168" s="2" customFormat="1" ht="15" customHeight="1" x14ac:dyDescent="0.25">
      <c r="A1996" s="167">
        <v>973</v>
      </c>
      <c r="B1996" s="2" t="s">
        <v>2104</v>
      </c>
      <c r="C1996" s="1" t="s">
        <v>34</v>
      </c>
      <c r="D1996" s="1" t="s">
        <v>1087</v>
      </c>
      <c r="E1996" s="1" t="s">
        <v>1131</v>
      </c>
      <c r="F1996" s="1" t="s">
        <v>32</v>
      </c>
      <c r="G1996" s="3">
        <v>15000</v>
      </c>
      <c r="H1996" s="58">
        <v>0</v>
      </c>
      <c r="I1996" s="3">
        <v>25</v>
      </c>
      <c r="J1996" s="3">
        <f t="shared" si="417"/>
        <v>430.5</v>
      </c>
      <c r="K1996" s="55">
        <f t="shared" si="418"/>
        <v>1065</v>
      </c>
      <c r="L1996" s="55">
        <f t="shared" si="419"/>
        <v>172.5</v>
      </c>
      <c r="M1996" s="3">
        <f t="shared" si="420"/>
        <v>456</v>
      </c>
      <c r="N1996" s="55">
        <f t="shared" si="421"/>
        <v>1063.5</v>
      </c>
      <c r="O1996" s="5">
        <v>0</v>
      </c>
      <c r="P1996" s="3">
        <f t="shared" si="422"/>
        <v>3187.5</v>
      </c>
      <c r="Q1996" s="3">
        <f t="shared" si="423"/>
        <v>911.5</v>
      </c>
      <c r="R1996" s="3">
        <f t="shared" si="424"/>
        <v>2301</v>
      </c>
      <c r="S1996" s="57">
        <f t="shared" si="425"/>
        <v>14088.5</v>
      </c>
      <c r="T1996" s="1">
        <v>111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</row>
    <row r="1997" spans="1:168" s="2" customFormat="1" ht="15" customHeight="1" x14ac:dyDescent="0.25">
      <c r="A1997" s="167">
        <v>974</v>
      </c>
      <c r="B1997" s="122" t="s">
        <v>2105</v>
      </c>
      <c r="C1997" s="1" t="s">
        <v>34</v>
      </c>
      <c r="D1997" s="1" t="s">
        <v>1087</v>
      </c>
      <c r="E1997" s="1" t="s">
        <v>1131</v>
      </c>
      <c r="F1997" s="1" t="s">
        <v>32</v>
      </c>
      <c r="G1997" s="3">
        <v>15000</v>
      </c>
      <c r="H1997" s="58">
        <v>0</v>
      </c>
      <c r="I1997" s="3">
        <v>25</v>
      </c>
      <c r="J1997" s="3">
        <f t="shared" si="417"/>
        <v>430.5</v>
      </c>
      <c r="K1997" s="55">
        <f t="shared" si="418"/>
        <v>1065</v>
      </c>
      <c r="L1997" s="55">
        <f t="shared" si="419"/>
        <v>172.5</v>
      </c>
      <c r="M1997" s="3">
        <f t="shared" si="420"/>
        <v>456</v>
      </c>
      <c r="N1997" s="55">
        <f t="shared" si="421"/>
        <v>1063.5</v>
      </c>
      <c r="O1997" s="5">
        <v>0</v>
      </c>
      <c r="P1997" s="3">
        <f t="shared" si="422"/>
        <v>3187.5</v>
      </c>
      <c r="Q1997" s="3">
        <f t="shared" si="423"/>
        <v>911.5</v>
      </c>
      <c r="R1997" s="3">
        <f t="shared" si="424"/>
        <v>2301</v>
      </c>
      <c r="S1997" s="57">
        <f t="shared" si="425"/>
        <v>14088.5</v>
      </c>
      <c r="T1997" s="1">
        <v>111</v>
      </c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</row>
    <row r="1998" spans="1:168" s="2" customFormat="1" ht="15" customHeight="1" x14ac:dyDescent="0.25">
      <c r="A1998" s="167">
        <v>975</v>
      </c>
      <c r="B1998" s="2" t="s">
        <v>2106</v>
      </c>
      <c r="C1998" s="1" t="s">
        <v>34</v>
      </c>
      <c r="D1998" s="1" t="s">
        <v>1087</v>
      </c>
      <c r="E1998" s="1" t="s">
        <v>1131</v>
      </c>
      <c r="F1998" s="1" t="s">
        <v>32</v>
      </c>
      <c r="G1998" s="3">
        <v>15000</v>
      </c>
      <c r="H1998" s="58">
        <v>0</v>
      </c>
      <c r="I1998" s="3">
        <v>25</v>
      </c>
      <c r="J1998" s="3">
        <f t="shared" si="417"/>
        <v>430.5</v>
      </c>
      <c r="K1998" s="55">
        <f t="shared" si="418"/>
        <v>1065</v>
      </c>
      <c r="L1998" s="55">
        <f t="shared" si="419"/>
        <v>172.5</v>
      </c>
      <c r="M1998" s="3">
        <f t="shared" si="420"/>
        <v>456</v>
      </c>
      <c r="N1998" s="55">
        <f t="shared" si="421"/>
        <v>1063.5</v>
      </c>
      <c r="O1998" s="5">
        <v>0</v>
      </c>
      <c r="P1998" s="3">
        <f t="shared" si="422"/>
        <v>3187.5</v>
      </c>
      <c r="Q1998" s="3">
        <f t="shared" si="423"/>
        <v>911.5</v>
      </c>
      <c r="R1998" s="3">
        <f t="shared" si="424"/>
        <v>2301</v>
      </c>
      <c r="S1998" s="57">
        <f t="shared" si="425"/>
        <v>14088.5</v>
      </c>
      <c r="T1998" s="1">
        <v>111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</row>
    <row r="1999" spans="1:168" s="2" customFormat="1" ht="15" customHeight="1" x14ac:dyDescent="0.25">
      <c r="A1999" s="167">
        <v>976</v>
      </c>
      <c r="B1999" s="2" t="s">
        <v>2107</v>
      </c>
      <c r="C1999" s="1" t="s">
        <v>34</v>
      </c>
      <c r="D1999" s="1" t="s">
        <v>1087</v>
      </c>
      <c r="E1999" s="1" t="s">
        <v>1131</v>
      </c>
      <c r="F1999" s="1" t="s">
        <v>32</v>
      </c>
      <c r="G1999" s="3">
        <v>15000</v>
      </c>
      <c r="H1999" s="58">
        <v>0</v>
      </c>
      <c r="I1999" s="3">
        <v>25</v>
      </c>
      <c r="J1999" s="3">
        <f t="shared" si="417"/>
        <v>430.5</v>
      </c>
      <c r="K1999" s="55">
        <f t="shared" si="418"/>
        <v>1065</v>
      </c>
      <c r="L1999" s="55">
        <f t="shared" si="419"/>
        <v>172.5</v>
      </c>
      <c r="M1999" s="3">
        <f t="shared" si="420"/>
        <v>456</v>
      </c>
      <c r="N1999" s="55">
        <f t="shared" si="421"/>
        <v>1063.5</v>
      </c>
      <c r="O1999" s="5">
        <v>0</v>
      </c>
      <c r="P1999" s="3">
        <f t="shared" si="422"/>
        <v>3187.5</v>
      </c>
      <c r="Q1999" s="3">
        <f t="shared" si="423"/>
        <v>911.5</v>
      </c>
      <c r="R1999" s="3">
        <f t="shared" si="424"/>
        <v>2301</v>
      </c>
      <c r="S1999" s="57">
        <f t="shared" si="425"/>
        <v>14088.5</v>
      </c>
      <c r="T1999" s="1">
        <v>111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</row>
    <row r="2000" spans="1:168" s="2" customFormat="1" ht="15" customHeight="1" x14ac:dyDescent="0.25">
      <c r="A2000" s="167">
        <v>977</v>
      </c>
      <c r="B2000" s="2" t="s">
        <v>2108</v>
      </c>
      <c r="C2000" s="1" t="s">
        <v>34</v>
      </c>
      <c r="D2000" s="1" t="s">
        <v>1087</v>
      </c>
      <c r="E2000" s="1" t="s">
        <v>1131</v>
      </c>
      <c r="F2000" s="1" t="s">
        <v>32</v>
      </c>
      <c r="G2000" s="3">
        <v>15000</v>
      </c>
      <c r="H2000" s="58">
        <v>0</v>
      </c>
      <c r="I2000" s="3">
        <v>25</v>
      </c>
      <c r="J2000" s="3">
        <f t="shared" si="417"/>
        <v>430.5</v>
      </c>
      <c r="K2000" s="55">
        <f t="shared" si="418"/>
        <v>1065</v>
      </c>
      <c r="L2000" s="55">
        <f t="shared" si="419"/>
        <v>172.5</v>
      </c>
      <c r="M2000" s="3">
        <f t="shared" si="420"/>
        <v>456</v>
      </c>
      <c r="N2000" s="55">
        <f t="shared" si="421"/>
        <v>1063.5</v>
      </c>
      <c r="O2000" s="5">
        <v>0</v>
      </c>
      <c r="P2000" s="3">
        <f t="shared" si="422"/>
        <v>3187.5</v>
      </c>
      <c r="Q2000" s="3">
        <f t="shared" si="423"/>
        <v>911.5</v>
      </c>
      <c r="R2000" s="3">
        <f t="shared" si="424"/>
        <v>2301</v>
      </c>
      <c r="S2000" s="57">
        <f t="shared" si="425"/>
        <v>14088.5</v>
      </c>
      <c r="T2000" s="1">
        <v>111</v>
      </c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</row>
    <row r="2001" spans="1:168" s="2" customFormat="1" ht="15" customHeight="1" x14ac:dyDescent="0.25">
      <c r="A2001" s="167">
        <v>978</v>
      </c>
      <c r="B2001" s="2" t="s">
        <v>2109</v>
      </c>
      <c r="C2001" s="1" t="s">
        <v>34</v>
      </c>
      <c r="D2001" s="1" t="s">
        <v>1087</v>
      </c>
      <c r="E2001" s="1" t="s">
        <v>1131</v>
      </c>
      <c r="F2001" s="1" t="s">
        <v>32</v>
      </c>
      <c r="G2001" s="3">
        <v>15000</v>
      </c>
      <c r="H2001" s="58">
        <v>0</v>
      </c>
      <c r="I2001" s="3">
        <v>25</v>
      </c>
      <c r="J2001" s="3">
        <f t="shared" si="417"/>
        <v>430.5</v>
      </c>
      <c r="K2001" s="55">
        <f t="shared" si="418"/>
        <v>1065</v>
      </c>
      <c r="L2001" s="55">
        <f t="shared" si="419"/>
        <v>172.5</v>
      </c>
      <c r="M2001" s="3">
        <f t="shared" si="420"/>
        <v>456</v>
      </c>
      <c r="N2001" s="55">
        <f t="shared" si="421"/>
        <v>1063.5</v>
      </c>
      <c r="O2001" s="5">
        <v>1350.12</v>
      </c>
      <c r="P2001" s="3">
        <f t="shared" si="422"/>
        <v>3187.5</v>
      </c>
      <c r="Q2001" s="3">
        <f t="shared" si="423"/>
        <v>2261.62</v>
      </c>
      <c r="R2001" s="3">
        <f t="shared" si="424"/>
        <v>2301</v>
      </c>
      <c r="S2001" s="57">
        <f t="shared" si="425"/>
        <v>12738.380000000001</v>
      </c>
      <c r="T2001" s="1">
        <v>111</v>
      </c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</row>
    <row r="2002" spans="1:168" s="2" customFormat="1" ht="15" customHeight="1" x14ac:dyDescent="0.25">
      <c r="A2002" s="167">
        <v>979</v>
      </c>
      <c r="B2002" s="2" t="s">
        <v>2110</v>
      </c>
      <c r="C2002" s="1" t="s">
        <v>34</v>
      </c>
      <c r="D2002" s="1" t="s">
        <v>1087</v>
      </c>
      <c r="E2002" s="1" t="s">
        <v>1131</v>
      </c>
      <c r="F2002" s="1" t="s">
        <v>32</v>
      </c>
      <c r="G2002" s="3">
        <v>15000</v>
      </c>
      <c r="H2002" s="58">
        <v>0</v>
      </c>
      <c r="I2002" s="3">
        <v>25</v>
      </c>
      <c r="J2002" s="3">
        <f t="shared" si="417"/>
        <v>430.5</v>
      </c>
      <c r="K2002" s="55">
        <f t="shared" si="418"/>
        <v>1065</v>
      </c>
      <c r="L2002" s="55">
        <f t="shared" si="419"/>
        <v>172.5</v>
      </c>
      <c r="M2002" s="3">
        <f t="shared" si="420"/>
        <v>456</v>
      </c>
      <c r="N2002" s="55">
        <f t="shared" si="421"/>
        <v>1063.5</v>
      </c>
      <c r="O2002" s="5">
        <v>0</v>
      </c>
      <c r="P2002" s="3">
        <f t="shared" si="422"/>
        <v>3187.5</v>
      </c>
      <c r="Q2002" s="3">
        <f t="shared" si="423"/>
        <v>911.5</v>
      </c>
      <c r="R2002" s="3">
        <f t="shared" si="424"/>
        <v>2301</v>
      </c>
      <c r="S2002" s="57">
        <f t="shared" si="425"/>
        <v>14088.5</v>
      </c>
      <c r="T2002" s="1">
        <v>111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</row>
    <row r="2003" spans="1:168" s="2" customFormat="1" ht="15" customHeight="1" x14ac:dyDescent="0.25">
      <c r="A2003" s="167">
        <v>980</v>
      </c>
      <c r="B2003" s="2" t="s">
        <v>2111</v>
      </c>
      <c r="C2003" s="1" t="s">
        <v>34</v>
      </c>
      <c r="D2003" s="1" t="s">
        <v>1087</v>
      </c>
      <c r="E2003" s="1" t="s">
        <v>1131</v>
      </c>
      <c r="F2003" s="1" t="s">
        <v>32</v>
      </c>
      <c r="G2003" s="3">
        <v>15000</v>
      </c>
      <c r="H2003" s="58">
        <v>0</v>
      </c>
      <c r="I2003" s="3">
        <v>25</v>
      </c>
      <c r="J2003" s="3">
        <f t="shared" si="417"/>
        <v>430.5</v>
      </c>
      <c r="K2003" s="55">
        <f t="shared" si="418"/>
        <v>1065</v>
      </c>
      <c r="L2003" s="55">
        <f t="shared" si="419"/>
        <v>172.5</v>
      </c>
      <c r="M2003" s="3">
        <f t="shared" si="420"/>
        <v>456</v>
      </c>
      <c r="N2003" s="55">
        <f t="shared" si="421"/>
        <v>1063.5</v>
      </c>
      <c r="O2003" s="5">
        <v>1350.12</v>
      </c>
      <c r="P2003" s="3">
        <f t="shared" si="422"/>
        <v>3187.5</v>
      </c>
      <c r="Q2003" s="3">
        <f t="shared" si="423"/>
        <v>2261.62</v>
      </c>
      <c r="R2003" s="3">
        <f t="shared" si="424"/>
        <v>2301</v>
      </c>
      <c r="S2003" s="57">
        <f t="shared" si="425"/>
        <v>12738.380000000001</v>
      </c>
      <c r="T2003" s="1">
        <v>111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</row>
    <row r="2004" spans="1:168" s="2" customFormat="1" ht="15" customHeight="1" x14ac:dyDescent="0.25">
      <c r="A2004" s="167">
        <v>981</v>
      </c>
      <c r="B2004" s="2" t="s">
        <v>2112</v>
      </c>
      <c r="C2004" s="1" t="s">
        <v>34</v>
      </c>
      <c r="D2004" s="1" t="s">
        <v>1087</v>
      </c>
      <c r="E2004" s="1" t="s">
        <v>1131</v>
      </c>
      <c r="F2004" s="1" t="s">
        <v>32</v>
      </c>
      <c r="G2004" s="3">
        <v>15000</v>
      </c>
      <c r="H2004" s="58">
        <v>0</v>
      </c>
      <c r="I2004" s="3">
        <v>25</v>
      </c>
      <c r="J2004" s="3">
        <f t="shared" si="417"/>
        <v>430.5</v>
      </c>
      <c r="K2004" s="55">
        <f t="shared" si="418"/>
        <v>1065</v>
      </c>
      <c r="L2004" s="55">
        <f t="shared" si="419"/>
        <v>172.5</v>
      </c>
      <c r="M2004" s="3">
        <f t="shared" si="420"/>
        <v>456</v>
      </c>
      <c r="N2004" s="55">
        <f t="shared" si="421"/>
        <v>1063.5</v>
      </c>
      <c r="O2004" s="5">
        <v>0</v>
      </c>
      <c r="P2004" s="3">
        <f t="shared" si="422"/>
        <v>3187.5</v>
      </c>
      <c r="Q2004" s="3">
        <f t="shared" si="423"/>
        <v>911.5</v>
      </c>
      <c r="R2004" s="3">
        <f t="shared" si="424"/>
        <v>2301</v>
      </c>
      <c r="S2004" s="57">
        <f t="shared" si="425"/>
        <v>14088.5</v>
      </c>
      <c r="T2004" s="1">
        <v>111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</row>
    <row r="2005" spans="1:168" s="2" customFormat="1" ht="15" customHeight="1" x14ac:dyDescent="0.25">
      <c r="A2005" s="167">
        <v>982</v>
      </c>
      <c r="B2005" s="122" t="s">
        <v>2113</v>
      </c>
      <c r="C2005" s="1" t="s">
        <v>34</v>
      </c>
      <c r="D2005" s="1" t="s">
        <v>1087</v>
      </c>
      <c r="E2005" s="1" t="s">
        <v>1131</v>
      </c>
      <c r="F2005" s="1" t="s">
        <v>32</v>
      </c>
      <c r="G2005" s="3">
        <v>15000</v>
      </c>
      <c r="H2005" s="58">
        <v>0</v>
      </c>
      <c r="I2005" s="3">
        <v>25</v>
      </c>
      <c r="J2005" s="3">
        <f t="shared" si="417"/>
        <v>430.5</v>
      </c>
      <c r="K2005" s="55">
        <f t="shared" si="418"/>
        <v>1065</v>
      </c>
      <c r="L2005" s="55">
        <f t="shared" si="419"/>
        <v>172.5</v>
      </c>
      <c r="M2005" s="3">
        <f t="shared" si="420"/>
        <v>456</v>
      </c>
      <c r="N2005" s="55">
        <f t="shared" si="421"/>
        <v>1063.5</v>
      </c>
      <c r="O2005" s="5">
        <v>0</v>
      </c>
      <c r="P2005" s="3">
        <f t="shared" si="422"/>
        <v>3187.5</v>
      </c>
      <c r="Q2005" s="3">
        <f t="shared" si="423"/>
        <v>911.5</v>
      </c>
      <c r="R2005" s="3">
        <f t="shared" si="424"/>
        <v>2301</v>
      </c>
      <c r="S2005" s="57">
        <f t="shared" si="425"/>
        <v>14088.5</v>
      </c>
      <c r="T2005" s="1">
        <v>111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</row>
    <row r="2006" spans="1:168" s="2" customFormat="1" ht="15" customHeight="1" x14ac:dyDescent="0.25">
      <c r="A2006" s="167">
        <v>983</v>
      </c>
      <c r="B2006" s="2" t="s">
        <v>2114</v>
      </c>
      <c r="C2006" s="1" t="s">
        <v>34</v>
      </c>
      <c r="D2006" s="1" t="s">
        <v>1087</v>
      </c>
      <c r="E2006" s="1" t="s">
        <v>1131</v>
      </c>
      <c r="F2006" s="1" t="s">
        <v>32</v>
      </c>
      <c r="G2006" s="3">
        <v>15000</v>
      </c>
      <c r="H2006" s="58">
        <v>0</v>
      </c>
      <c r="I2006" s="3">
        <v>25</v>
      </c>
      <c r="J2006" s="3">
        <f t="shared" si="417"/>
        <v>430.5</v>
      </c>
      <c r="K2006" s="55">
        <f t="shared" si="418"/>
        <v>1065</v>
      </c>
      <c r="L2006" s="55">
        <f t="shared" si="419"/>
        <v>172.5</v>
      </c>
      <c r="M2006" s="3">
        <f t="shared" si="420"/>
        <v>456</v>
      </c>
      <c r="N2006" s="55">
        <f t="shared" si="421"/>
        <v>1063.5</v>
      </c>
      <c r="O2006" s="5">
        <v>1350.12</v>
      </c>
      <c r="P2006" s="3">
        <f t="shared" si="422"/>
        <v>3187.5</v>
      </c>
      <c r="Q2006" s="3">
        <f t="shared" si="423"/>
        <v>2261.62</v>
      </c>
      <c r="R2006" s="3">
        <f t="shared" si="424"/>
        <v>2301</v>
      </c>
      <c r="S2006" s="57">
        <f t="shared" si="425"/>
        <v>12738.380000000001</v>
      </c>
      <c r="T2006" s="1">
        <v>111</v>
      </c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</row>
    <row r="2007" spans="1:168" s="2" customFormat="1" ht="15" customHeight="1" x14ac:dyDescent="0.25">
      <c r="A2007" s="167">
        <v>984</v>
      </c>
      <c r="B2007" s="2" t="s">
        <v>2115</v>
      </c>
      <c r="C2007" s="1" t="s">
        <v>34</v>
      </c>
      <c r="D2007" s="1" t="s">
        <v>1087</v>
      </c>
      <c r="E2007" s="1" t="s">
        <v>1131</v>
      </c>
      <c r="F2007" s="1" t="s">
        <v>32</v>
      </c>
      <c r="G2007" s="3">
        <v>15000</v>
      </c>
      <c r="H2007" s="58">
        <v>0</v>
      </c>
      <c r="I2007" s="3">
        <v>25</v>
      </c>
      <c r="J2007" s="3">
        <f t="shared" ref="J2007:J2070" si="426">+G2007*2.87%</f>
        <v>430.5</v>
      </c>
      <c r="K2007" s="55">
        <f t="shared" ref="K2007:K2070" si="427">+G2007*7.1%</f>
        <v>1065</v>
      </c>
      <c r="L2007" s="55">
        <f t="shared" ref="L2007:L2070" si="428">+G2007*1.15%</f>
        <v>172.5</v>
      </c>
      <c r="M2007" s="3">
        <f t="shared" ref="M2007:M2070" si="429">+G2007*3.04%</f>
        <v>456</v>
      </c>
      <c r="N2007" s="55">
        <f t="shared" ref="N2007:N2070" si="430">+G2007*7.09%</f>
        <v>1063.5</v>
      </c>
      <c r="O2007" s="5">
        <v>0</v>
      </c>
      <c r="P2007" s="3">
        <f t="shared" ref="P2007:P2070" si="431">SUM(J2007:N2007)</f>
        <v>3187.5</v>
      </c>
      <c r="Q2007" s="3">
        <f t="shared" ref="Q2007:Q2070" si="432">H2007+I2007+J2007+M2007+O2007</f>
        <v>911.5</v>
      </c>
      <c r="R2007" s="3">
        <f t="shared" ref="R2007:R2070" si="433">+K2007+L2007+N2007</f>
        <v>2301</v>
      </c>
      <c r="S2007" s="57">
        <f t="shared" ref="S2007:S2070" si="434">+G2007-Q2007</f>
        <v>14088.5</v>
      </c>
      <c r="T2007" s="1">
        <v>111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</row>
    <row r="2008" spans="1:168" s="2" customFormat="1" ht="15" customHeight="1" x14ac:dyDescent="0.25">
      <c r="A2008" s="167">
        <v>985</v>
      </c>
      <c r="B2008" s="122" t="s">
        <v>2116</v>
      </c>
      <c r="C2008" s="1" t="s">
        <v>34</v>
      </c>
      <c r="D2008" s="1" t="s">
        <v>1087</v>
      </c>
      <c r="E2008" s="1" t="s">
        <v>1131</v>
      </c>
      <c r="F2008" s="1" t="s">
        <v>32</v>
      </c>
      <c r="G2008" s="3">
        <v>15000</v>
      </c>
      <c r="H2008" s="58">
        <v>0</v>
      </c>
      <c r="I2008" s="3">
        <v>25</v>
      </c>
      <c r="J2008" s="3">
        <f t="shared" si="426"/>
        <v>430.5</v>
      </c>
      <c r="K2008" s="55">
        <f t="shared" si="427"/>
        <v>1065</v>
      </c>
      <c r="L2008" s="55">
        <f t="shared" si="428"/>
        <v>172.5</v>
      </c>
      <c r="M2008" s="3">
        <f t="shared" si="429"/>
        <v>456</v>
      </c>
      <c r="N2008" s="55">
        <f t="shared" si="430"/>
        <v>1063.5</v>
      </c>
      <c r="O2008" s="5">
        <v>0</v>
      </c>
      <c r="P2008" s="3">
        <f t="shared" si="431"/>
        <v>3187.5</v>
      </c>
      <c r="Q2008" s="3">
        <f t="shared" si="432"/>
        <v>911.5</v>
      </c>
      <c r="R2008" s="3">
        <f t="shared" si="433"/>
        <v>2301</v>
      </c>
      <c r="S2008" s="57">
        <f t="shared" si="434"/>
        <v>14088.5</v>
      </c>
      <c r="T2008" s="1">
        <v>111</v>
      </c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</row>
    <row r="2009" spans="1:168" s="2" customFormat="1" ht="15" customHeight="1" x14ac:dyDescent="0.25">
      <c r="A2009" s="167">
        <v>986</v>
      </c>
      <c r="B2009" s="2" t="s">
        <v>2117</v>
      </c>
      <c r="C2009" s="1" t="s">
        <v>34</v>
      </c>
      <c r="D2009" s="1" t="s">
        <v>1087</v>
      </c>
      <c r="E2009" s="1" t="s">
        <v>1131</v>
      </c>
      <c r="F2009" s="1" t="s">
        <v>32</v>
      </c>
      <c r="G2009" s="3">
        <v>15000</v>
      </c>
      <c r="H2009" s="58">
        <v>0</v>
      </c>
      <c r="I2009" s="3">
        <v>25</v>
      </c>
      <c r="J2009" s="3">
        <f t="shared" si="426"/>
        <v>430.5</v>
      </c>
      <c r="K2009" s="55">
        <f t="shared" si="427"/>
        <v>1065</v>
      </c>
      <c r="L2009" s="55">
        <f t="shared" si="428"/>
        <v>172.5</v>
      </c>
      <c r="M2009" s="3">
        <f t="shared" si="429"/>
        <v>456</v>
      </c>
      <c r="N2009" s="55">
        <f t="shared" si="430"/>
        <v>1063.5</v>
      </c>
      <c r="O2009" s="5">
        <v>0</v>
      </c>
      <c r="P2009" s="3">
        <f t="shared" si="431"/>
        <v>3187.5</v>
      </c>
      <c r="Q2009" s="3">
        <f t="shared" si="432"/>
        <v>911.5</v>
      </c>
      <c r="R2009" s="3">
        <f t="shared" si="433"/>
        <v>2301</v>
      </c>
      <c r="S2009" s="57">
        <f t="shared" si="434"/>
        <v>14088.5</v>
      </c>
      <c r="T2009" s="1">
        <v>111</v>
      </c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</row>
    <row r="2010" spans="1:168" s="2" customFormat="1" ht="15" customHeight="1" x14ac:dyDescent="0.25">
      <c r="A2010" s="167">
        <v>987</v>
      </c>
      <c r="B2010" s="2" t="s">
        <v>2118</v>
      </c>
      <c r="C2010" s="1" t="s">
        <v>34</v>
      </c>
      <c r="D2010" s="1" t="s">
        <v>1087</v>
      </c>
      <c r="E2010" s="1" t="s">
        <v>1131</v>
      </c>
      <c r="F2010" s="1" t="s">
        <v>32</v>
      </c>
      <c r="G2010" s="3">
        <v>15000</v>
      </c>
      <c r="H2010" s="58">
        <v>0</v>
      </c>
      <c r="I2010" s="3">
        <v>25</v>
      </c>
      <c r="J2010" s="3">
        <f t="shared" si="426"/>
        <v>430.5</v>
      </c>
      <c r="K2010" s="55">
        <f t="shared" si="427"/>
        <v>1065</v>
      </c>
      <c r="L2010" s="55">
        <f t="shared" si="428"/>
        <v>172.5</v>
      </c>
      <c r="M2010" s="3">
        <f t="shared" si="429"/>
        <v>456</v>
      </c>
      <c r="N2010" s="55">
        <f t="shared" si="430"/>
        <v>1063.5</v>
      </c>
      <c r="O2010" s="5">
        <v>0</v>
      </c>
      <c r="P2010" s="3">
        <f t="shared" si="431"/>
        <v>3187.5</v>
      </c>
      <c r="Q2010" s="3">
        <f t="shared" si="432"/>
        <v>911.5</v>
      </c>
      <c r="R2010" s="3">
        <f t="shared" si="433"/>
        <v>2301</v>
      </c>
      <c r="S2010" s="57">
        <f t="shared" si="434"/>
        <v>14088.5</v>
      </c>
      <c r="T2010" s="1">
        <v>111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</row>
    <row r="2011" spans="1:168" s="2" customFormat="1" ht="15" customHeight="1" x14ac:dyDescent="0.25">
      <c r="A2011" s="167">
        <v>988</v>
      </c>
      <c r="B2011" s="122" t="s">
        <v>2119</v>
      </c>
      <c r="C2011" s="1" t="s">
        <v>34</v>
      </c>
      <c r="D2011" s="1" t="s">
        <v>1087</v>
      </c>
      <c r="E2011" s="1" t="s">
        <v>1131</v>
      </c>
      <c r="F2011" s="1" t="s">
        <v>32</v>
      </c>
      <c r="G2011" s="3">
        <v>15000</v>
      </c>
      <c r="H2011" s="58">
        <v>0</v>
      </c>
      <c r="I2011" s="3">
        <v>25</v>
      </c>
      <c r="J2011" s="3">
        <f t="shared" si="426"/>
        <v>430.5</v>
      </c>
      <c r="K2011" s="55">
        <f t="shared" si="427"/>
        <v>1065</v>
      </c>
      <c r="L2011" s="55">
        <f t="shared" si="428"/>
        <v>172.5</v>
      </c>
      <c r="M2011" s="3">
        <f t="shared" si="429"/>
        <v>456</v>
      </c>
      <c r="N2011" s="55">
        <f t="shared" si="430"/>
        <v>1063.5</v>
      </c>
      <c r="O2011" s="5">
        <v>0</v>
      </c>
      <c r="P2011" s="3">
        <f t="shared" si="431"/>
        <v>3187.5</v>
      </c>
      <c r="Q2011" s="3">
        <f t="shared" si="432"/>
        <v>911.5</v>
      </c>
      <c r="R2011" s="3">
        <f t="shared" si="433"/>
        <v>2301</v>
      </c>
      <c r="S2011" s="57">
        <f t="shared" si="434"/>
        <v>14088.5</v>
      </c>
      <c r="T2011" s="1">
        <v>111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</row>
    <row r="2012" spans="1:168" s="2" customFormat="1" ht="15" customHeight="1" x14ac:dyDescent="0.25">
      <c r="A2012" s="167">
        <v>989</v>
      </c>
      <c r="B2012" s="2" t="s">
        <v>2120</v>
      </c>
      <c r="C2012" s="1" t="s">
        <v>34</v>
      </c>
      <c r="D2012" s="1" t="s">
        <v>1087</v>
      </c>
      <c r="E2012" s="1" t="s">
        <v>1131</v>
      </c>
      <c r="F2012" s="1" t="s">
        <v>32</v>
      </c>
      <c r="G2012" s="3">
        <v>15000</v>
      </c>
      <c r="H2012" s="58">
        <v>0</v>
      </c>
      <c r="I2012" s="3">
        <v>25</v>
      </c>
      <c r="J2012" s="3">
        <f t="shared" si="426"/>
        <v>430.5</v>
      </c>
      <c r="K2012" s="55">
        <f t="shared" si="427"/>
        <v>1065</v>
      </c>
      <c r="L2012" s="55">
        <f t="shared" si="428"/>
        <v>172.5</v>
      </c>
      <c r="M2012" s="3">
        <f t="shared" si="429"/>
        <v>456</v>
      </c>
      <c r="N2012" s="55">
        <f t="shared" si="430"/>
        <v>1063.5</v>
      </c>
      <c r="O2012" s="5">
        <v>1350.12</v>
      </c>
      <c r="P2012" s="3">
        <f t="shared" si="431"/>
        <v>3187.5</v>
      </c>
      <c r="Q2012" s="3">
        <f t="shared" si="432"/>
        <v>2261.62</v>
      </c>
      <c r="R2012" s="3">
        <f t="shared" si="433"/>
        <v>2301</v>
      </c>
      <c r="S2012" s="57">
        <f t="shared" si="434"/>
        <v>12738.380000000001</v>
      </c>
      <c r="T2012" s="1">
        <v>111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</row>
    <row r="2013" spans="1:168" s="2" customFormat="1" ht="15" customHeight="1" x14ac:dyDescent="0.25">
      <c r="A2013" s="167">
        <v>990</v>
      </c>
      <c r="B2013" s="122" t="s">
        <v>2121</v>
      </c>
      <c r="C2013" s="1" t="s">
        <v>34</v>
      </c>
      <c r="D2013" s="1" t="s">
        <v>1087</v>
      </c>
      <c r="E2013" s="1" t="s">
        <v>1131</v>
      </c>
      <c r="F2013" s="1" t="s">
        <v>32</v>
      </c>
      <c r="G2013" s="3">
        <v>15000</v>
      </c>
      <c r="H2013" s="58">
        <v>0</v>
      </c>
      <c r="I2013" s="3">
        <v>25</v>
      </c>
      <c r="J2013" s="3">
        <f t="shared" si="426"/>
        <v>430.5</v>
      </c>
      <c r="K2013" s="55">
        <f t="shared" si="427"/>
        <v>1065</v>
      </c>
      <c r="L2013" s="55">
        <f t="shared" si="428"/>
        <v>172.5</v>
      </c>
      <c r="M2013" s="3">
        <f t="shared" si="429"/>
        <v>456</v>
      </c>
      <c r="N2013" s="55">
        <f t="shared" si="430"/>
        <v>1063.5</v>
      </c>
      <c r="O2013" s="5">
        <v>0</v>
      </c>
      <c r="P2013" s="3">
        <f t="shared" si="431"/>
        <v>3187.5</v>
      </c>
      <c r="Q2013" s="3">
        <f t="shared" si="432"/>
        <v>911.5</v>
      </c>
      <c r="R2013" s="3">
        <f t="shared" si="433"/>
        <v>2301</v>
      </c>
      <c r="S2013" s="57">
        <f t="shared" si="434"/>
        <v>14088.5</v>
      </c>
      <c r="T2013" s="1">
        <v>111</v>
      </c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</row>
    <row r="2014" spans="1:168" s="2" customFormat="1" ht="15" customHeight="1" x14ac:dyDescent="0.25">
      <c r="A2014" s="167">
        <v>991</v>
      </c>
      <c r="B2014" s="2" t="s">
        <v>2122</v>
      </c>
      <c r="C2014" s="1" t="s">
        <v>34</v>
      </c>
      <c r="D2014" s="1" t="s">
        <v>1087</v>
      </c>
      <c r="E2014" s="1" t="s">
        <v>1131</v>
      </c>
      <c r="F2014" s="1" t="s">
        <v>32</v>
      </c>
      <c r="G2014" s="3">
        <v>15000</v>
      </c>
      <c r="H2014" s="58">
        <v>0</v>
      </c>
      <c r="I2014" s="3">
        <v>25</v>
      </c>
      <c r="J2014" s="3">
        <f t="shared" si="426"/>
        <v>430.5</v>
      </c>
      <c r="K2014" s="55">
        <f t="shared" si="427"/>
        <v>1065</v>
      </c>
      <c r="L2014" s="55">
        <f t="shared" si="428"/>
        <v>172.5</v>
      </c>
      <c r="M2014" s="3">
        <f t="shared" si="429"/>
        <v>456</v>
      </c>
      <c r="N2014" s="55">
        <f t="shared" si="430"/>
        <v>1063.5</v>
      </c>
      <c r="O2014" s="5">
        <v>2700.24</v>
      </c>
      <c r="P2014" s="3">
        <f t="shared" si="431"/>
        <v>3187.5</v>
      </c>
      <c r="Q2014" s="3">
        <f t="shared" si="432"/>
        <v>3611.74</v>
      </c>
      <c r="R2014" s="3">
        <f t="shared" si="433"/>
        <v>2301</v>
      </c>
      <c r="S2014" s="57">
        <f t="shared" si="434"/>
        <v>11388.26</v>
      </c>
      <c r="T2014" s="1">
        <v>111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</row>
    <row r="2015" spans="1:168" s="88" customFormat="1" ht="15" customHeight="1" x14ac:dyDescent="0.25">
      <c r="A2015" s="167">
        <v>992</v>
      </c>
      <c r="B2015" s="122" t="s">
        <v>2123</v>
      </c>
      <c r="C2015" s="1" t="s">
        <v>34</v>
      </c>
      <c r="D2015" s="1" t="s">
        <v>1087</v>
      </c>
      <c r="E2015" s="1" t="s">
        <v>1131</v>
      </c>
      <c r="F2015" s="1" t="s">
        <v>32</v>
      </c>
      <c r="G2015" s="3">
        <v>15000</v>
      </c>
      <c r="H2015" s="58">
        <v>0</v>
      </c>
      <c r="I2015" s="3">
        <v>25</v>
      </c>
      <c r="J2015" s="3">
        <f t="shared" si="426"/>
        <v>430.5</v>
      </c>
      <c r="K2015" s="55">
        <f t="shared" si="427"/>
        <v>1065</v>
      </c>
      <c r="L2015" s="55">
        <f t="shared" si="428"/>
        <v>172.5</v>
      </c>
      <c r="M2015" s="3">
        <f t="shared" si="429"/>
        <v>456</v>
      </c>
      <c r="N2015" s="55">
        <f t="shared" si="430"/>
        <v>1063.5</v>
      </c>
      <c r="O2015" s="5">
        <v>0</v>
      </c>
      <c r="P2015" s="3">
        <f t="shared" si="431"/>
        <v>3187.5</v>
      </c>
      <c r="Q2015" s="3">
        <f t="shared" si="432"/>
        <v>911.5</v>
      </c>
      <c r="R2015" s="3">
        <f t="shared" si="433"/>
        <v>2301</v>
      </c>
      <c r="S2015" s="57">
        <f t="shared" si="434"/>
        <v>14088.5</v>
      </c>
      <c r="T2015" s="1">
        <v>111</v>
      </c>
      <c r="U2015" s="89"/>
      <c r="V2015" s="89"/>
      <c r="W2015" s="89"/>
      <c r="X2015" s="89"/>
      <c r="Y2015" s="89"/>
      <c r="Z2015" s="89"/>
      <c r="AA2015" s="89"/>
      <c r="AB2015" s="89"/>
      <c r="AC2015" s="89"/>
      <c r="AD2015" s="89"/>
      <c r="AE2015" s="89"/>
      <c r="AF2015" s="89"/>
      <c r="AG2015" s="89"/>
      <c r="AH2015" s="89"/>
      <c r="AI2015" s="89"/>
      <c r="AJ2015" s="89"/>
      <c r="AK2015" s="89"/>
      <c r="AL2015" s="89"/>
      <c r="AM2015" s="89"/>
      <c r="AN2015" s="89"/>
      <c r="AO2015" s="89"/>
      <c r="AP2015" s="89"/>
      <c r="AQ2015" s="89"/>
      <c r="AR2015" s="89"/>
      <c r="AS2015" s="89"/>
      <c r="AT2015" s="89"/>
      <c r="AU2015" s="89"/>
      <c r="AV2015" s="89"/>
      <c r="AW2015" s="89"/>
      <c r="AX2015" s="89"/>
      <c r="AY2015" s="89"/>
      <c r="AZ2015" s="89"/>
      <c r="BA2015" s="89"/>
      <c r="BB2015" s="89"/>
      <c r="BC2015" s="89"/>
      <c r="BD2015" s="89"/>
      <c r="BE2015" s="89"/>
      <c r="BF2015" s="89"/>
      <c r="BG2015" s="89"/>
      <c r="BH2015" s="89"/>
      <c r="BI2015" s="89"/>
      <c r="BJ2015" s="89"/>
      <c r="BK2015" s="89"/>
      <c r="BL2015" s="89"/>
      <c r="BM2015" s="89"/>
      <c r="BN2015" s="89"/>
      <c r="BO2015" s="89"/>
      <c r="BP2015" s="89"/>
      <c r="BQ2015" s="89"/>
      <c r="BR2015" s="89"/>
      <c r="BS2015" s="89"/>
      <c r="BT2015" s="89"/>
      <c r="BU2015" s="89"/>
      <c r="BV2015" s="89"/>
      <c r="BW2015" s="89"/>
      <c r="BX2015" s="89"/>
      <c r="BY2015" s="89"/>
      <c r="BZ2015" s="89"/>
      <c r="CA2015" s="89"/>
      <c r="CB2015" s="89"/>
      <c r="CC2015" s="89"/>
      <c r="CD2015" s="89"/>
      <c r="CE2015" s="89"/>
      <c r="CF2015" s="89"/>
      <c r="CG2015" s="89"/>
      <c r="CH2015" s="89"/>
      <c r="CI2015" s="89"/>
      <c r="CJ2015" s="89"/>
      <c r="CK2015" s="89"/>
      <c r="CL2015" s="89"/>
      <c r="CM2015" s="89"/>
      <c r="CN2015" s="89"/>
      <c r="CO2015" s="89"/>
      <c r="CP2015" s="89"/>
      <c r="CQ2015" s="89"/>
      <c r="CR2015" s="89"/>
      <c r="CS2015" s="89"/>
      <c r="CT2015" s="89"/>
      <c r="CU2015" s="89"/>
      <c r="CV2015" s="89"/>
      <c r="CW2015" s="89"/>
      <c r="CX2015" s="89"/>
      <c r="CY2015" s="89"/>
      <c r="CZ2015" s="89"/>
      <c r="DA2015" s="89"/>
      <c r="DB2015" s="89"/>
      <c r="DC2015" s="89"/>
      <c r="DD2015" s="89"/>
      <c r="DE2015" s="89"/>
      <c r="DF2015" s="89"/>
      <c r="DG2015" s="89"/>
      <c r="DH2015" s="89"/>
      <c r="DI2015" s="89"/>
      <c r="DJ2015" s="89"/>
      <c r="DK2015" s="89"/>
      <c r="DL2015" s="89"/>
      <c r="DM2015" s="89"/>
      <c r="DN2015" s="89"/>
      <c r="DO2015" s="89"/>
      <c r="DP2015" s="89"/>
      <c r="DQ2015" s="89"/>
      <c r="DR2015" s="89"/>
      <c r="DS2015" s="89"/>
      <c r="DT2015" s="89"/>
      <c r="DU2015" s="89"/>
      <c r="DV2015" s="89"/>
      <c r="DW2015" s="89"/>
      <c r="DX2015" s="89"/>
      <c r="DY2015" s="89"/>
      <c r="DZ2015" s="89"/>
      <c r="EA2015" s="89"/>
      <c r="EB2015" s="89"/>
      <c r="EC2015" s="89"/>
      <c r="ED2015" s="89"/>
      <c r="EE2015" s="89"/>
      <c r="EF2015" s="89"/>
      <c r="EG2015" s="89"/>
      <c r="EH2015" s="89"/>
      <c r="EI2015" s="89"/>
      <c r="EJ2015" s="89"/>
      <c r="EK2015" s="89"/>
      <c r="EL2015" s="89"/>
      <c r="EM2015" s="89"/>
      <c r="EN2015" s="89"/>
      <c r="EO2015" s="89"/>
      <c r="EP2015" s="89"/>
      <c r="EQ2015" s="89"/>
      <c r="ER2015" s="89"/>
      <c r="ES2015" s="89"/>
      <c r="ET2015" s="89"/>
      <c r="EU2015" s="89"/>
      <c r="EV2015" s="89"/>
      <c r="EW2015" s="89"/>
      <c r="EX2015" s="89"/>
      <c r="EY2015" s="89"/>
      <c r="EZ2015" s="89"/>
      <c r="FA2015" s="89"/>
      <c r="FB2015" s="89"/>
      <c r="FC2015" s="89"/>
      <c r="FD2015" s="89"/>
      <c r="FE2015" s="89"/>
      <c r="FF2015" s="89"/>
      <c r="FG2015" s="89"/>
      <c r="FH2015" s="89"/>
      <c r="FI2015" s="89"/>
      <c r="FJ2015" s="89"/>
      <c r="FK2015" s="89"/>
      <c r="FL2015" s="89"/>
    </row>
    <row r="2016" spans="1:168" s="2" customFormat="1" ht="15" customHeight="1" x14ac:dyDescent="0.25">
      <c r="A2016" s="167">
        <v>993</v>
      </c>
      <c r="B2016" s="2" t="s">
        <v>2124</v>
      </c>
      <c r="C2016" s="1" t="s">
        <v>34</v>
      </c>
      <c r="D2016" s="1" t="s">
        <v>1087</v>
      </c>
      <c r="E2016" s="1" t="s">
        <v>1131</v>
      </c>
      <c r="F2016" s="1" t="s">
        <v>32</v>
      </c>
      <c r="G2016" s="3">
        <v>15000</v>
      </c>
      <c r="H2016" s="58">
        <v>0</v>
      </c>
      <c r="I2016" s="3">
        <v>25</v>
      </c>
      <c r="J2016" s="3">
        <f t="shared" si="426"/>
        <v>430.5</v>
      </c>
      <c r="K2016" s="55">
        <f t="shared" si="427"/>
        <v>1065</v>
      </c>
      <c r="L2016" s="55">
        <f t="shared" si="428"/>
        <v>172.5</v>
      </c>
      <c r="M2016" s="3">
        <f t="shared" si="429"/>
        <v>456</v>
      </c>
      <c r="N2016" s="55">
        <f t="shared" si="430"/>
        <v>1063.5</v>
      </c>
      <c r="O2016" s="5">
        <v>0</v>
      </c>
      <c r="P2016" s="3">
        <f t="shared" si="431"/>
        <v>3187.5</v>
      </c>
      <c r="Q2016" s="3">
        <f t="shared" si="432"/>
        <v>911.5</v>
      </c>
      <c r="R2016" s="3">
        <f t="shared" si="433"/>
        <v>2301</v>
      </c>
      <c r="S2016" s="57">
        <f t="shared" si="434"/>
        <v>14088.5</v>
      </c>
      <c r="T2016" s="1">
        <v>111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</row>
    <row r="2017" spans="1:168" s="2" customFormat="1" ht="15" customHeight="1" x14ac:dyDescent="0.25">
      <c r="A2017" s="167">
        <v>994</v>
      </c>
      <c r="B2017" s="2" t="s">
        <v>2125</v>
      </c>
      <c r="C2017" s="1" t="s">
        <v>34</v>
      </c>
      <c r="D2017" s="1" t="s">
        <v>1087</v>
      </c>
      <c r="E2017" s="1" t="s">
        <v>1131</v>
      </c>
      <c r="F2017" s="1" t="s">
        <v>32</v>
      </c>
      <c r="G2017" s="3">
        <v>15000</v>
      </c>
      <c r="H2017" s="58">
        <v>0</v>
      </c>
      <c r="I2017" s="3">
        <v>25</v>
      </c>
      <c r="J2017" s="3">
        <f t="shared" si="426"/>
        <v>430.5</v>
      </c>
      <c r="K2017" s="55">
        <f t="shared" si="427"/>
        <v>1065</v>
      </c>
      <c r="L2017" s="55">
        <f t="shared" si="428"/>
        <v>172.5</v>
      </c>
      <c r="M2017" s="3">
        <f t="shared" si="429"/>
        <v>456</v>
      </c>
      <c r="N2017" s="55">
        <f t="shared" si="430"/>
        <v>1063.5</v>
      </c>
      <c r="O2017" s="5">
        <v>0</v>
      </c>
      <c r="P2017" s="3">
        <f t="shared" si="431"/>
        <v>3187.5</v>
      </c>
      <c r="Q2017" s="3">
        <f t="shared" si="432"/>
        <v>911.5</v>
      </c>
      <c r="R2017" s="3">
        <f t="shared" si="433"/>
        <v>2301</v>
      </c>
      <c r="S2017" s="57">
        <f t="shared" si="434"/>
        <v>14088.5</v>
      </c>
      <c r="T2017" s="1">
        <v>111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</row>
    <row r="2018" spans="1:168" s="2" customFormat="1" ht="15" customHeight="1" x14ac:dyDescent="0.25">
      <c r="A2018" s="167">
        <v>995</v>
      </c>
      <c r="B2018" s="122" t="s">
        <v>2126</v>
      </c>
      <c r="C2018" s="1" t="s">
        <v>34</v>
      </c>
      <c r="D2018" s="1" t="s">
        <v>1087</v>
      </c>
      <c r="E2018" s="1" t="s">
        <v>1131</v>
      </c>
      <c r="F2018" s="1" t="s">
        <v>32</v>
      </c>
      <c r="G2018" s="3">
        <v>15000</v>
      </c>
      <c r="H2018" s="58">
        <v>0</v>
      </c>
      <c r="I2018" s="3">
        <v>25</v>
      </c>
      <c r="J2018" s="3">
        <f t="shared" si="426"/>
        <v>430.5</v>
      </c>
      <c r="K2018" s="55">
        <f t="shared" si="427"/>
        <v>1065</v>
      </c>
      <c r="L2018" s="55">
        <f t="shared" si="428"/>
        <v>172.5</v>
      </c>
      <c r="M2018" s="3">
        <f t="shared" si="429"/>
        <v>456</v>
      </c>
      <c r="N2018" s="55">
        <f t="shared" si="430"/>
        <v>1063.5</v>
      </c>
      <c r="O2018" s="5">
        <v>0</v>
      </c>
      <c r="P2018" s="3">
        <f t="shared" si="431"/>
        <v>3187.5</v>
      </c>
      <c r="Q2018" s="3">
        <f t="shared" si="432"/>
        <v>911.5</v>
      </c>
      <c r="R2018" s="3">
        <f t="shared" si="433"/>
        <v>2301</v>
      </c>
      <c r="S2018" s="57">
        <f t="shared" si="434"/>
        <v>14088.5</v>
      </c>
      <c r="T2018" s="1">
        <v>111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</row>
    <row r="2019" spans="1:168" s="2" customFormat="1" ht="15" customHeight="1" x14ac:dyDescent="0.25">
      <c r="A2019" s="167">
        <v>996</v>
      </c>
      <c r="B2019" s="122" t="s">
        <v>2127</v>
      </c>
      <c r="C2019" s="1" t="s">
        <v>34</v>
      </c>
      <c r="D2019" s="1" t="s">
        <v>1087</v>
      </c>
      <c r="E2019" s="1" t="s">
        <v>1131</v>
      </c>
      <c r="F2019" s="1" t="s">
        <v>32</v>
      </c>
      <c r="G2019" s="3">
        <v>15000</v>
      </c>
      <c r="H2019" s="107">
        <v>0</v>
      </c>
      <c r="I2019" s="3">
        <v>25</v>
      </c>
      <c r="J2019" s="3">
        <f t="shared" si="426"/>
        <v>430.5</v>
      </c>
      <c r="K2019" s="55">
        <f t="shared" si="427"/>
        <v>1065</v>
      </c>
      <c r="L2019" s="55">
        <f t="shared" si="428"/>
        <v>172.5</v>
      </c>
      <c r="M2019" s="3">
        <f t="shared" si="429"/>
        <v>456</v>
      </c>
      <c r="N2019" s="55">
        <f t="shared" si="430"/>
        <v>1063.5</v>
      </c>
      <c r="O2019" s="5">
        <v>0</v>
      </c>
      <c r="P2019" s="3">
        <f t="shared" si="431"/>
        <v>3187.5</v>
      </c>
      <c r="Q2019" s="3">
        <f t="shared" si="432"/>
        <v>911.5</v>
      </c>
      <c r="R2019" s="3">
        <f t="shared" si="433"/>
        <v>2301</v>
      </c>
      <c r="S2019" s="57">
        <f t="shared" si="434"/>
        <v>14088.5</v>
      </c>
      <c r="T2019" s="1">
        <v>111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</row>
    <row r="2020" spans="1:168" s="2" customFormat="1" ht="15" customHeight="1" x14ac:dyDescent="0.25">
      <c r="A2020" s="167">
        <v>997</v>
      </c>
      <c r="B2020" s="2" t="s">
        <v>2128</v>
      </c>
      <c r="C2020" s="1" t="s">
        <v>34</v>
      </c>
      <c r="D2020" s="1" t="s">
        <v>1087</v>
      </c>
      <c r="E2020" s="1" t="s">
        <v>1131</v>
      </c>
      <c r="F2020" s="1" t="s">
        <v>32</v>
      </c>
      <c r="G2020" s="3">
        <v>15000</v>
      </c>
      <c r="H2020" s="58">
        <v>0</v>
      </c>
      <c r="I2020" s="3">
        <v>25</v>
      </c>
      <c r="J2020" s="3">
        <f t="shared" si="426"/>
        <v>430.5</v>
      </c>
      <c r="K2020" s="55">
        <f t="shared" si="427"/>
        <v>1065</v>
      </c>
      <c r="L2020" s="55">
        <f t="shared" si="428"/>
        <v>172.5</v>
      </c>
      <c r="M2020" s="3">
        <f t="shared" si="429"/>
        <v>456</v>
      </c>
      <c r="N2020" s="55">
        <f t="shared" si="430"/>
        <v>1063.5</v>
      </c>
      <c r="O2020" s="5">
        <v>0</v>
      </c>
      <c r="P2020" s="3">
        <f t="shared" si="431"/>
        <v>3187.5</v>
      </c>
      <c r="Q2020" s="3">
        <f t="shared" si="432"/>
        <v>911.5</v>
      </c>
      <c r="R2020" s="3">
        <f t="shared" si="433"/>
        <v>2301</v>
      </c>
      <c r="S2020" s="57">
        <f t="shared" si="434"/>
        <v>14088.5</v>
      </c>
      <c r="T2020" s="1">
        <v>111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</row>
    <row r="2021" spans="1:168" s="2" customFormat="1" ht="15" customHeight="1" x14ac:dyDescent="0.25">
      <c r="A2021" s="167">
        <v>998</v>
      </c>
      <c r="B2021" s="2" t="s">
        <v>2129</v>
      </c>
      <c r="C2021" s="1" t="s">
        <v>34</v>
      </c>
      <c r="D2021" s="1" t="s">
        <v>1087</v>
      </c>
      <c r="E2021" s="1" t="s">
        <v>1131</v>
      </c>
      <c r="F2021" s="1" t="s">
        <v>32</v>
      </c>
      <c r="G2021" s="3">
        <v>15000</v>
      </c>
      <c r="H2021" s="58">
        <v>0</v>
      </c>
      <c r="I2021" s="3">
        <v>25</v>
      </c>
      <c r="J2021" s="3">
        <f t="shared" si="426"/>
        <v>430.5</v>
      </c>
      <c r="K2021" s="55">
        <f t="shared" si="427"/>
        <v>1065</v>
      </c>
      <c r="L2021" s="55">
        <f t="shared" si="428"/>
        <v>172.5</v>
      </c>
      <c r="M2021" s="3">
        <f t="shared" si="429"/>
        <v>456</v>
      </c>
      <c r="N2021" s="55">
        <f t="shared" si="430"/>
        <v>1063.5</v>
      </c>
      <c r="O2021" s="5">
        <v>0</v>
      </c>
      <c r="P2021" s="3">
        <f t="shared" si="431"/>
        <v>3187.5</v>
      </c>
      <c r="Q2021" s="3">
        <f t="shared" si="432"/>
        <v>911.5</v>
      </c>
      <c r="R2021" s="3">
        <f t="shared" si="433"/>
        <v>2301</v>
      </c>
      <c r="S2021" s="57">
        <f t="shared" si="434"/>
        <v>14088.5</v>
      </c>
      <c r="T2021" s="1">
        <v>111</v>
      </c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</row>
    <row r="2022" spans="1:168" s="2" customFormat="1" ht="15" customHeight="1" x14ac:dyDescent="0.25">
      <c r="A2022" s="167">
        <v>999</v>
      </c>
      <c r="B2022" s="122" t="s">
        <v>2130</v>
      </c>
      <c r="C2022" s="1" t="s">
        <v>34</v>
      </c>
      <c r="D2022" s="1" t="s">
        <v>1087</v>
      </c>
      <c r="E2022" s="1" t="s">
        <v>1131</v>
      </c>
      <c r="F2022" s="1" t="s">
        <v>32</v>
      </c>
      <c r="G2022" s="3">
        <v>15000</v>
      </c>
      <c r="H2022" s="58">
        <v>0</v>
      </c>
      <c r="I2022" s="3">
        <v>25</v>
      </c>
      <c r="J2022" s="3">
        <f t="shared" si="426"/>
        <v>430.5</v>
      </c>
      <c r="K2022" s="55">
        <f t="shared" si="427"/>
        <v>1065</v>
      </c>
      <c r="L2022" s="55">
        <f t="shared" si="428"/>
        <v>172.5</v>
      </c>
      <c r="M2022" s="3">
        <f t="shared" si="429"/>
        <v>456</v>
      </c>
      <c r="N2022" s="55">
        <f t="shared" si="430"/>
        <v>1063.5</v>
      </c>
      <c r="O2022" s="5">
        <v>0</v>
      </c>
      <c r="P2022" s="3">
        <f t="shared" si="431"/>
        <v>3187.5</v>
      </c>
      <c r="Q2022" s="3">
        <f t="shared" si="432"/>
        <v>911.5</v>
      </c>
      <c r="R2022" s="3">
        <f t="shared" si="433"/>
        <v>2301</v>
      </c>
      <c r="S2022" s="57">
        <f t="shared" si="434"/>
        <v>14088.5</v>
      </c>
      <c r="T2022" s="1">
        <v>111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</row>
    <row r="2023" spans="1:168" s="2" customFormat="1" ht="15" customHeight="1" x14ac:dyDescent="0.25">
      <c r="A2023" s="167">
        <v>1000</v>
      </c>
      <c r="B2023" s="122" t="s">
        <v>2131</v>
      </c>
      <c r="C2023" s="1" t="s">
        <v>34</v>
      </c>
      <c r="D2023" s="1" t="s">
        <v>1087</v>
      </c>
      <c r="E2023" s="1" t="s">
        <v>1131</v>
      </c>
      <c r="F2023" s="1" t="s">
        <v>32</v>
      </c>
      <c r="G2023" s="3">
        <v>15000</v>
      </c>
      <c r="H2023" s="58">
        <v>0</v>
      </c>
      <c r="I2023" s="3">
        <v>25</v>
      </c>
      <c r="J2023" s="3">
        <f t="shared" si="426"/>
        <v>430.5</v>
      </c>
      <c r="K2023" s="55">
        <f t="shared" si="427"/>
        <v>1065</v>
      </c>
      <c r="L2023" s="55">
        <f t="shared" si="428"/>
        <v>172.5</v>
      </c>
      <c r="M2023" s="3">
        <f t="shared" si="429"/>
        <v>456</v>
      </c>
      <c r="N2023" s="55">
        <f t="shared" si="430"/>
        <v>1063.5</v>
      </c>
      <c r="O2023" s="5">
        <v>0</v>
      </c>
      <c r="P2023" s="3">
        <f t="shared" si="431"/>
        <v>3187.5</v>
      </c>
      <c r="Q2023" s="3">
        <f t="shared" si="432"/>
        <v>911.5</v>
      </c>
      <c r="R2023" s="3">
        <f t="shared" si="433"/>
        <v>2301</v>
      </c>
      <c r="S2023" s="57">
        <f t="shared" si="434"/>
        <v>14088.5</v>
      </c>
      <c r="T2023" s="1">
        <v>111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</row>
    <row r="2024" spans="1:168" s="2" customFormat="1" ht="15" customHeight="1" x14ac:dyDescent="0.25">
      <c r="A2024" s="167">
        <v>1001</v>
      </c>
      <c r="B2024" s="2" t="s">
        <v>2132</v>
      </c>
      <c r="C2024" s="1" t="s">
        <v>34</v>
      </c>
      <c r="D2024" s="1" t="s">
        <v>1087</v>
      </c>
      <c r="E2024" s="1" t="s">
        <v>1131</v>
      </c>
      <c r="F2024" s="1" t="s">
        <v>32</v>
      </c>
      <c r="G2024" s="3">
        <v>15000</v>
      </c>
      <c r="H2024" s="58">
        <v>0</v>
      </c>
      <c r="I2024" s="3">
        <v>25</v>
      </c>
      <c r="J2024" s="3">
        <f t="shared" si="426"/>
        <v>430.5</v>
      </c>
      <c r="K2024" s="55">
        <f t="shared" si="427"/>
        <v>1065</v>
      </c>
      <c r="L2024" s="55">
        <f t="shared" si="428"/>
        <v>172.5</v>
      </c>
      <c r="M2024" s="3">
        <f t="shared" si="429"/>
        <v>456</v>
      </c>
      <c r="N2024" s="55">
        <f t="shared" si="430"/>
        <v>1063.5</v>
      </c>
      <c r="O2024" s="5">
        <v>0</v>
      </c>
      <c r="P2024" s="3">
        <f t="shared" si="431"/>
        <v>3187.5</v>
      </c>
      <c r="Q2024" s="3">
        <f t="shared" si="432"/>
        <v>911.5</v>
      </c>
      <c r="R2024" s="3">
        <f t="shared" si="433"/>
        <v>2301</v>
      </c>
      <c r="S2024" s="57">
        <f t="shared" si="434"/>
        <v>14088.5</v>
      </c>
      <c r="T2024" s="1">
        <v>111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</row>
    <row r="2025" spans="1:168" s="2" customFormat="1" ht="15" customHeight="1" x14ac:dyDescent="0.25">
      <c r="A2025" s="167">
        <v>1002</v>
      </c>
      <c r="B2025" s="2" t="s">
        <v>2133</v>
      </c>
      <c r="C2025" s="1" t="s">
        <v>34</v>
      </c>
      <c r="D2025" s="1" t="s">
        <v>1087</v>
      </c>
      <c r="E2025" s="1" t="s">
        <v>1131</v>
      </c>
      <c r="F2025" s="1" t="s">
        <v>32</v>
      </c>
      <c r="G2025" s="3">
        <v>15000</v>
      </c>
      <c r="H2025" s="58">
        <v>0</v>
      </c>
      <c r="I2025" s="3">
        <v>25</v>
      </c>
      <c r="J2025" s="3">
        <f t="shared" si="426"/>
        <v>430.5</v>
      </c>
      <c r="K2025" s="55">
        <f t="shared" si="427"/>
        <v>1065</v>
      </c>
      <c r="L2025" s="55">
        <f t="shared" si="428"/>
        <v>172.5</v>
      </c>
      <c r="M2025" s="3">
        <f t="shared" si="429"/>
        <v>456</v>
      </c>
      <c r="N2025" s="55">
        <f t="shared" si="430"/>
        <v>1063.5</v>
      </c>
      <c r="O2025" s="5">
        <v>0</v>
      </c>
      <c r="P2025" s="3">
        <f t="shared" si="431"/>
        <v>3187.5</v>
      </c>
      <c r="Q2025" s="3">
        <f t="shared" si="432"/>
        <v>911.5</v>
      </c>
      <c r="R2025" s="3">
        <f t="shared" si="433"/>
        <v>2301</v>
      </c>
      <c r="S2025" s="57">
        <f t="shared" si="434"/>
        <v>14088.5</v>
      </c>
      <c r="T2025" s="1">
        <v>111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</row>
    <row r="2026" spans="1:168" s="2" customFormat="1" ht="15" customHeight="1" x14ac:dyDescent="0.25">
      <c r="A2026" s="167">
        <v>1003</v>
      </c>
      <c r="B2026" s="2" t="s">
        <v>2134</v>
      </c>
      <c r="C2026" s="1" t="s">
        <v>34</v>
      </c>
      <c r="D2026" s="1" t="s">
        <v>1087</v>
      </c>
      <c r="E2026" s="1" t="s">
        <v>1131</v>
      </c>
      <c r="F2026" s="1" t="s">
        <v>32</v>
      </c>
      <c r="G2026" s="3">
        <v>15000</v>
      </c>
      <c r="H2026" s="58">
        <v>0</v>
      </c>
      <c r="I2026" s="3">
        <v>25</v>
      </c>
      <c r="J2026" s="3">
        <f t="shared" si="426"/>
        <v>430.5</v>
      </c>
      <c r="K2026" s="55">
        <f t="shared" si="427"/>
        <v>1065</v>
      </c>
      <c r="L2026" s="55">
        <f t="shared" si="428"/>
        <v>172.5</v>
      </c>
      <c r="M2026" s="3">
        <f t="shared" si="429"/>
        <v>456</v>
      </c>
      <c r="N2026" s="55">
        <f t="shared" si="430"/>
        <v>1063.5</v>
      </c>
      <c r="O2026" s="5">
        <v>0</v>
      </c>
      <c r="P2026" s="3">
        <f t="shared" si="431"/>
        <v>3187.5</v>
      </c>
      <c r="Q2026" s="3">
        <f t="shared" si="432"/>
        <v>911.5</v>
      </c>
      <c r="R2026" s="3">
        <f t="shared" si="433"/>
        <v>2301</v>
      </c>
      <c r="S2026" s="57">
        <f t="shared" si="434"/>
        <v>14088.5</v>
      </c>
      <c r="T2026" s="1">
        <v>111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</row>
    <row r="2027" spans="1:168" s="2" customFormat="1" ht="15" customHeight="1" x14ac:dyDescent="0.25">
      <c r="A2027" s="167">
        <v>1004</v>
      </c>
      <c r="B2027" s="2" t="s">
        <v>2135</v>
      </c>
      <c r="C2027" s="1" t="s">
        <v>34</v>
      </c>
      <c r="D2027" s="1" t="s">
        <v>1087</v>
      </c>
      <c r="E2027" s="1" t="s">
        <v>1131</v>
      </c>
      <c r="F2027" s="1" t="s">
        <v>32</v>
      </c>
      <c r="G2027" s="3">
        <v>15000</v>
      </c>
      <c r="H2027" s="58">
        <v>0</v>
      </c>
      <c r="I2027" s="3">
        <v>25</v>
      </c>
      <c r="J2027" s="3">
        <f t="shared" si="426"/>
        <v>430.5</v>
      </c>
      <c r="K2027" s="55">
        <f t="shared" si="427"/>
        <v>1065</v>
      </c>
      <c r="L2027" s="55">
        <f t="shared" si="428"/>
        <v>172.5</v>
      </c>
      <c r="M2027" s="3">
        <f t="shared" si="429"/>
        <v>456</v>
      </c>
      <c r="N2027" s="55">
        <f t="shared" si="430"/>
        <v>1063.5</v>
      </c>
      <c r="O2027" s="5">
        <v>0</v>
      </c>
      <c r="P2027" s="3">
        <f t="shared" si="431"/>
        <v>3187.5</v>
      </c>
      <c r="Q2027" s="3">
        <f t="shared" si="432"/>
        <v>911.5</v>
      </c>
      <c r="R2027" s="3">
        <f t="shared" si="433"/>
        <v>2301</v>
      </c>
      <c r="S2027" s="57">
        <f t="shared" si="434"/>
        <v>14088.5</v>
      </c>
      <c r="T2027" s="1">
        <v>111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</row>
    <row r="2028" spans="1:168" s="2" customFormat="1" ht="15" customHeight="1" x14ac:dyDescent="0.25">
      <c r="A2028" s="167">
        <v>1005</v>
      </c>
      <c r="B2028" s="109" t="s">
        <v>2136</v>
      </c>
      <c r="C2028" s="1" t="s">
        <v>34</v>
      </c>
      <c r="D2028" s="1" t="s">
        <v>1087</v>
      </c>
      <c r="E2028" s="1" t="s">
        <v>1131</v>
      </c>
      <c r="F2028" s="1" t="s">
        <v>32</v>
      </c>
      <c r="G2028" s="3">
        <v>15000</v>
      </c>
      <c r="H2028" s="58">
        <v>0</v>
      </c>
      <c r="I2028" s="3">
        <v>25</v>
      </c>
      <c r="J2028" s="3">
        <f t="shared" si="426"/>
        <v>430.5</v>
      </c>
      <c r="K2028" s="55">
        <f t="shared" si="427"/>
        <v>1065</v>
      </c>
      <c r="L2028" s="55">
        <f t="shared" si="428"/>
        <v>172.5</v>
      </c>
      <c r="M2028" s="3">
        <f t="shared" si="429"/>
        <v>456</v>
      </c>
      <c r="N2028" s="55">
        <f t="shared" si="430"/>
        <v>1063.5</v>
      </c>
      <c r="O2028" s="5">
        <v>0</v>
      </c>
      <c r="P2028" s="3">
        <f t="shared" si="431"/>
        <v>3187.5</v>
      </c>
      <c r="Q2028" s="3">
        <f t="shared" si="432"/>
        <v>911.5</v>
      </c>
      <c r="R2028" s="3">
        <f t="shared" si="433"/>
        <v>2301</v>
      </c>
      <c r="S2028" s="57">
        <f t="shared" si="434"/>
        <v>14088.5</v>
      </c>
      <c r="T2028" s="1">
        <v>111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</row>
    <row r="2029" spans="1:168" s="2" customFormat="1" ht="15" customHeight="1" x14ac:dyDescent="0.25">
      <c r="A2029" s="167">
        <v>1006</v>
      </c>
      <c r="B2029" s="2" t="s">
        <v>2137</v>
      </c>
      <c r="C2029" s="1" t="s">
        <v>34</v>
      </c>
      <c r="D2029" s="1" t="s">
        <v>1087</v>
      </c>
      <c r="E2029" s="1" t="s">
        <v>1131</v>
      </c>
      <c r="F2029" s="1" t="s">
        <v>32</v>
      </c>
      <c r="G2029" s="3">
        <v>15000</v>
      </c>
      <c r="H2029" s="58">
        <v>0</v>
      </c>
      <c r="I2029" s="3">
        <v>25</v>
      </c>
      <c r="J2029" s="3">
        <f t="shared" si="426"/>
        <v>430.5</v>
      </c>
      <c r="K2029" s="55">
        <f t="shared" si="427"/>
        <v>1065</v>
      </c>
      <c r="L2029" s="55">
        <f t="shared" si="428"/>
        <v>172.5</v>
      </c>
      <c r="M2029" s="3">
        <f t="shared" si="429"/>
        <v>456</v>
      </c>
      <c r="N2029" s="55">
        <f t="shared" si="430"/>
        <v>1063.5</v>
      </c>
      <c r="O2029" s="5">
        <v>0</v>
      </c>
      <c r="P2029" s="3">
        <f t="shared" si="431"/>
        <v>3187.5</v>
      </c>
      <c r="Q2029" s="3">
        <f t="shared" si="432"/>
        <v>911.5</v>
      </c>
      <c r="R2029" s="3">
        <f t="shared" si="433"/>
        <v>2301</v>
      </c>
      <c r="S2029" s="57">
        <f t="shared" si="434"/>
        <v>14088.5</v>
      </c>
      <c r="T2029" s="1">
        <v>111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</row>
    <row r="2030" spans="1:168" s="2" customFormat="1" ht="15" customHeight="1" x14ac:dyDescent="0.25">
      <c r="A2030" s="167">
        <v>1007</v>
      </c>
      <c r="B2030" s="2" t="s">
        <v>2138</v>
      </c>
      <c r="C2030" s="1" t="s">
        <v>34</v>
      </c>
      <c r="D2030" s="1" t="s">
        <v>1087</v>
      </c>
      <c r="E2030" s="1" t="s">
        <v>1131</v>
      </c>
      <c r="F2030" s="1" t="s">
        <v>32</v>
      </c>
      <c r="G2030" s="3">
        <v>15000</v>
      </c>
      <c r="H2030" s="58">
        <v>0</v>
      </c>
      <c r="I2030" s="3">
        <v>25</v>
      </c>
      <c r="J2030" s="3">
        <f t="shared" si="426"/>
        <v>430.5</v>
      </c>
      <c r="K2030" s="55">
        <f t="shared" si="427"/>
        <v>1065</v>
      </c>
      <c r="L2030" s="55">
        <f t="shared" si="428"/>
        <v>172.5</v>
      </c>
      <c r="M2030" s="3">
        <f t="shared" si="429"/>
        <v>456</v>
      </c>
      <c r="N2030" s="55">
        <f t="shared" si="430"/>
        <v>1063.5</v>
      </c>
      <c r="O2030" s="5">
        <v>0</v>
      </c>
      <c r="P2030" s="3">
        <f t="shared" si="431"/>
        <v>3187.5</v>
      </c>
      <c r="Q2030" s="3">
        <f t="shared" si="432"/>
        <v>911.5</v>
      </c>
      <c r="R2030" s="3">
        <f t="shared" si="433"/>
        <v>2301</v>
      </c>
      <c r="S2030" s="57">
        <f t="shared" si="434"/>
        <v>14088.5</v>
      </c>
      <c r="T2030" s="1">
        <v>111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</row>
    <row r="2031" spans="1:168" s="2" customFormat="1" ht="15" customHeight="1" x14ac:dyDescent="0.25">
      <c r="A2031" s="167">
        <v>1008</v>
      </c>
      <c r="B2031" s="2" t="s">
        <v>2139</v>
      </c>
      <c r="C2031" s="1" t="s">
        <v>34</v>
      </c>
      <c r="D2031" s="1" t="s">
        <v>1087</v>
      </c>
      <c r="E2031" s="1" t="s">
        <v>1131</v>
      </c>
      <c r="F2031" s="1" t="s">
        <v>32</v>
      </c>
      <c r="G2031" s="3">
        <v>15000</v>
      </c>
      <c r="H2031" s="58">
        <v>0</v>
      </c>
      <c r="I2031" s="3">
        <v>25</v>
      </c>
      <c r="J2031" s="3">
        <f t="shared" si="426"/>
        <v>430.5</v>
      </c>
      <c r="K2031" s="55">
        <f t="shared" si="427"/>
        <v>1065</v>
      </c>
      <c r="L2031" s="55">
        <f t="shared" si="428"/>
        <v>172.5</v>
      </c>
      <c r="M2031" s="3">
        <f t="shared" si="429"/>
        <v>456</v>
      </c>
      <c r="N2031" s="55">
        <f t="shared" si="430"/>
        <v>1063.5</v>
      </c>
      <c r="O2031" s="5">
        <v>0</v>
      </c>
      <c r="P2031" s="3">
        <f t="shared" si="431"/>
        <v>3187.5</v>
      </c>
      <c r="Q2031" s="3">
        <f t="shared" si="432"/>
        <v>911.5</v>
      </c>
      <c r="R2031" s="3">
        <f t="shared" si="433"/>
        <v>2301</v>
      </c>
      <c r="S2031" s="57">
        <f t="shared" si="434"/>
        <v>14088.5</v>
      </c>
      <c r="T2031" s="1">
        <v>111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</row>
    <row r="2032" spans="1:168" s="2" customFormat="1" ht="15" customHeight="1" x14ac:dyDescent="0.25">
      <c r="A2032" s="167">
        <v>1009</v>
      </c>
      <c r="B2032" s="2" t="s">
        <v>2140</v>
      </c>
      <c r="C2032" s="1" t="s">
        <v>34</v>
      </c>
      <c r="D2032" s="1" t="s">
        <v>1087</v>
      </c>
      <c r="E2032" s="1" t="s">
        <v>1131</v>
      </c>
      <c r="F2032" s="1" t="s">
        <v>32</v>
      </c>
      <c r="G2032" s="3">
        <v>15000</v>
      </c>
      <c r="H2032" s="58">
        <v>0</v>
      </c>
      <c r="I2032" s="3">
        <v>25</v>
      </c>
      <c r="J2032" s="3">
        <f t="shared" si="426"/>
        <v>430.5</v>
      </c>
      <c r="K2032" s="55">
        <f t="shared" si="427"/>
        <v>1065</v>
      </c>
      <c r="L2032" s="55">
        <f t="shared" si="428"/>
        <v>172.5</v>
      </c>
      <c r="M2032" s="3">
        <f t="shared" si="429"/>
        <v>456</v>
      </c>
      <c r="N2032" s="55">
        <f t="shared" si="430"/>
        <v>1063.5</v>
      </c>
      <c r="O2032" s="5">
        <v>0</v>
      </c>
      <c r="P2032" s="3">
        <f t="shared" si="431"/>
        <v>3187.5</v>
      </c>
      <c r="Q2032" s="3">
        <f t="shared" si="432"/>
        <v>911.5</v>
      </c>
      <c r="R2032" s="3">
        <f t="shared" si="433"/>
        <v>2301</v>
      </c>
      <c r="S2032" s="57">
        <f t="shared" si="434"/>
        <v>14088.5</v>
      </c>
      <c r="T2032" s="1">
        <v>111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</row>
    <row r="2033" spans="1:168" s="2" customFormat="1" ht="15" customHeight="1" x14ac:dyDescent="0.25">
      <c r="A2033" s="167">
        <v>1010</v>
      </c>
      <c r="B2033" s="2" t="s">
        <v>2141</v>
      </c>
      <c r="C2033" s="1" t="s">
        <v>34</v>
      </c>
      <c r="D2033" s="1" t="s">
        <v>1087</v>
      </c>
      <c r="E2033" s="1" t="s">
        <v>1131</v>
      </c>
      <c r="F2033" s="1" t="s">
        <v>32</v>
      </c>
      <c r="G2033" s="3">
        <v>15000</v>
      </c>
      <c r="H2033" s="58">
        <v>0</v>
      </c>
      <c r="I2033" s="3">
        <v>25</v>
      </c>
      <c r="J2033" s="3">
        <f t="shared" si="426"/>
        <v>430.5</v>
      </c>
      <c r="K2033" s="55">
        <f t="shared" si="427"/>
        <v>1065</v>
      </c>
      <c r="L2033" s="55">
        <f t="shared" si="428"/>
        <v>172.5</v>
      </c>
      <c r="M2033" s="3">
        <f t="shared" si="429"/>
        <v>456</v>
      </c>
      <c r="N2033" s="55">
        <f t="shared" si="430"/>
        <v>1063.5</v>
      </c>
      <c r="O2033" s="5">
        <v>0</v>
      </c>
      <c r="P2033" s="3">
        <f t="shared" si="431"/>
        <v>3187.5</v>
      </c>
      <c r="Q2033" s="3">
        <f t="shared" si="432"/>
        <v>911.5</v>
      </c>
      <c r="R2033" s="3">
        <f t="shared" si="433"/>
        <v>2301</v>
      </c>
      <c r="S2033" s="57">
        <f t="shared" si="434"/>
        <v>14088.5</v>
      </c>
      <c r="T2033" s="1">
        <v>111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</row>
    <row r="2034" spans="1:168" s="2" customFormat="1" ht="15" customHeight="1" x14ac:dyDescent="0.25">
      <c r="A2034" s="167">
        <v>1011</v>
      </c>
      <c r="B2034" s="2" t="s">
        <v>2142</v>
      </c>
      <c r="C2034" s="1" t="s">
        <v>34</v>
      </c>
      <c r="D2034" s="1" t="s">
        <v>1087</v>
      </c>
      <c r="E2034" s="1" t="s">
        <v>1131</v>
      </c>
      <c r="F2034" s="1" t="s">
        <v>32</v>
      </c>
      <c r="G2034" s="3">
        <v>15000</v>
      </c>
      <c r="H2034" s="58">
        <v>0</v>
      </c>
      <c r="I2034" s="3">
        <v>25</v>
      </c>
      <c r="J2034" s="3">
        <f t="shared" si="426"/>
        <v>430.5</v>
      </c>
      <c r="K2034" s="55">
        <f t="shared" si="427"/>
        <v>1065</v>
      </c>
      <c r="L2034" s="55">
        <f t="shared" si="428"/>
        <v>172.5</v>
      </c>
      <c r="M2034" s="3">
        <f t="shared" si="429"/>
        <v>456</v>
      </c>
      <c r="N2034" s="55">
        <f t="shared" si="430"/>
        <v>1063.5</v>
      </c>
      <c r="O2034" s="5">
        <v>0</v>
      </c>
      <c r="P2034" s="3">
        <f t="shared" si="431"/>
        <v>3187.5</v>
      </c>
      <c r="Q2034" s="3">
        <f t="shared" si="432"/>
        <v>911.5</v>
      </c>
      <c r="R2034" s="3">
        <f t="shared" si="433"/>
        <v>2301</v>
      </c>
      <c r="S2034" s="57">
        <f t="shared" si="434"/>
        <v>14088.5</v>
      </c>
      <c r="T2034" s="1">
        <v>111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</row>
    <row r="2035" spans="1:168" s="2" customFormat="1" ht="15" customHeight="1" x14ac:dyDescent="0.25">
      <c r="A2035" s="167">
        <v>1012</v>
      </c>
      <c r="B2035" s="2" t="s">
        <v>2143</v>
      </c>
      <c r="C2035" s="1" t="s">
        <v>34</v>
      </c>
      <c r="D2035" s="1" t="s">
        <v>1087</v>
      </c>
      <c r="E2035" s="1" t="s">
        <v>1131</v>
      </c>
      <c r="F2035" s="1" t="s">
        <v>32</v>
      </c>
      <c r="G2035" s="3">
        <v>15000</v>
      </c>
      <c r="H2035" s="58">
        <v>0</v>
      </c>
      <c r="I2035" s="3">
        <v>25</v>
      </c>
      <c r="J2035" s="3">
        <f t="shared" si="426"/>
        <v>430.5</v>
      </c>
      <c r="K2035" s="55">
        <f t="shared" si="427"/>
        <v>1065</v>
      </c>
      <c r="L2035" s="55">
        <f t="shared" si="428"/>
        <v>172.5</v>
      </c>
      <c r="M2035" s="3">
        <f t="shared" si="429"/>
        <v>456</v>
      </c>
      <c r="N2035" s="55">
        <f t="shared" si="430"/>
        <v>1063.5</v>
      </c>
      <c r="O2035" s="5">
        <v>1350.12</v>
      </c>
      <c r="P2035" s="3">
        <f t="shared" si="431"/>
        <v>3187.5</v>
      </c>
      <c r="Q2035" s="3">
        <f t="shared" si="432"/>
        <v>2261.62</v>
      </c>
      <c r="R2035" s="3">
        <f t="shared" si="433"/>
        <v>2301</v>
      </c>
      <c r="S2035" s="57">
        <f t="shared" si="434"/>
        <v>12738.380000000001</v>
      </c>
      <c r="T2035" s="1">
        <v>111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</row>
    <row r="2036" spans="1:168" s="2" customFormat="1" ht="15" customHeight="1" x14ac:dyDescent="0.25">
      <c r="A2036" s="167">
        <v>1013</v>
      </c>
      <c r="B2036" s="2" t="s">
        <v>2144</v>
      </c>
      <c r="C2036" s="1" t="s">
        <v>34</v>
      </c>
      <c r="D2036" s="1" t="s">
        <v>1087</v>
      </c>
      <c r="E2036" s="1" t="s">
        <v>1131</v>
      </c>
      <c r="F2036" s="1" t="s">
        <v>32</v>
      </c>
      <c r="G2036" s="3">
        <v>15000</v>
      </c>
      <c r="H2036" s="58">
        <v>0</v>
      </c>
      <c r="I2036" s="3">
        <v>25</v>
      </c>
      <c r="J2036" s="3">
        <f t="shared" si="426"/>
        <v>430.5</v>
      </c>
      <c r="K2036" s="55">
        <f t="shared" si="427"/>
        <v>1065</v>
      </c>
      <c r="L2036" s="55">
        <f t="shared" si="428"/>
        <v>172.5</v>
      </c>
      <c r="M2036" s="3">
        <f t="shared" si="429"/>
        <v>456</v>
      </c>
      <c r="N2036" s="55">
        <f t="shared" si="430"/>
        <v>1063.5</v>
      </c>
      <c r="O2036" s="5">
        <v>0</v>
      </c>
      <c r="P2036" s="3">
        <f t="shared" si="431"/>
        <v>3187.5</v>
      </c>
      <c r="Q2036" s="3">
        <f t="shared" si="432"/>
        <v>911.5</v>
      </c>
      <c r="R2036" s="3">
        <f t="shared" si="433"/>
        <v>2301</v>
      </c>
      <c r="S2036" s="57">
        <f t="shared" si="434"/>
        <v>14088.5</v>
      </c>
      <c r="T2036" s="1">
        <v>111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</row>
    <row r="2037" spans="1:168" s="2" customFormat="1" ht="15" customHeight="1" x14ac:dyDescent="0.25">
      <c r="A2037" s="167">
        <v>1014</v>
      </c>
      <c r="B2037" t="s">
        <v>2145</v>
      </c>
      <c r="C2037" s="1" t="s">
        <v>34</v>
      </c>
      <c r="D2037" s="1" t="s">
        <v>1087</v>
      </c>
      <c r="E2037" s="1" t="s">
        <v>1131</v>
      </c>
      <c r="F2037" s="1" t="s">
        <v>32</v>
      </c>
      <c r="G2037" s="3">
        <v>15000</v>
      </c>
      <c r="H2037" s="58">
        <v>0</v>
      </c>
      <c r="I2037" s="3">
        <v>25</v>
      </c>
      <c r="J2037" s="3">
        <f t="shared" si="426"/>
        <v>430.5</v>
      </c>
      <c r="K2037" s="55">
        <f t="shared" si="427"/>
        <v>1065</v>
      </c>
      <c r="L2037" s="55">
        <f t="shared" si="428"/>
        <v>172.5</v>
      </c>
      <c r="M2037" s="3">
        <f t="shared" si="429"/>
        <v>456</v>
      </c>
      <c r="N2037" s="55">
        <f t="shared" si="430"/>
        <v>1063.5</v>
      </c>
      <c r="O2037" s="5">
        <v>0</v>
      </c>
      <c r="P2037" s="3">
        <f t="shared" si="431"/>
        <v>3187.5</v>
      </c>
      <c r="Q2037" s="3">
        <f t="shared" si="432"/>
        <v>911.5</v>
      </c>
      <c r="R2037" s="3">
        <f t="shared" si="433"/>
        <v>2301</v>
      </c>
      <c r="S2037" s="57">
        <f t="shared" si="434"/>
        <v>14088.5</v>
      </c>
      <c r="T2037" s="1">
        <v>111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</row>
    <row r="2038" spans="1:168" s="2" customFormat="1" ht="15" customHeight="1" x14ac:dyDescent="0.25">
      <c r="A2038" s="167">
        <v>1015</v>
      </c>
      <c r="B2038" s="122" t="s">
        <v>2146</v>
      </c>
      <c r="C2038" s="1" t="s">
        <v>34</v>
      </c>
      <c r="D2038" s="1" t="s">
        <v>1087</v>
      </c>
      <c r="E2038" s="1" t="s">
        <v>1131</v>
      </c>
      <c r="F2038" s="1" t="s">
        <v>32</v>
      </c>
      <c r="G2038" s="3">
        <v>15000</v>
      </c>
      <c r="H2038" s="58">
        <v>0</v>
      </c>
      <c r="I2038" s="3">
        <v>25</v>
      </c>
      <c r="J2038" s="3">
        <f t="shared" si="426"/>
        <v>430.5</v>
      </c>
      <c r="K2038" s="55">
        <f t="shared" si="427"/>
        <v>1065</v>
      </c>
      <c r="L2038" s="55">
        <f t="shared" si="428"/>
        <v>172.5</v>
      </c>
      <c r="M2038" s="3">
        <f t="shared" si="429"/>
        <v>456</v>
      </c>
      <c r="N2038" s="55">
        <f t="shared" si="430"/>
        <v>1063.5</v>
      </c>
      <c r="O2038" s="5">
        <v>0</v>
      </c>
      <c r="P2038" s="3">
        <f t="shared" si="431"/>
        <v>3187.5</v>
      </c>
      <c r="Q2038" s="3">
        <f t="shared" si="432"/>
        <v>911.5</v>
      </c>
      <c r="R2038" s="3">
        <f t="shared" si="433"/>
        <v>2301</v>
      </c>
      <c r="S2038" s="57">
        <f t="shared" si="434"/>
        <v>14088.5</v>
      </c>
      <c r="T2038" s="1">
        <v>111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</row>
    <row r="2039" spans="1:168" s="2" customFormat="1" ht="15" customHeight="1" x14ac:dyDescent="0.25">
      <c r="A2039" s="167">
        <v>1016</v>
      </c>
      <c r="B2039" s="122" t="s">
        <v>2147</v>
      </c>
      <c r="C2039" s="1" t="s">
        <v>34</v>
      </c>
      <c r="D2039" s="1" t="s">
        <v>1087</v>
      </c>
      <c r="E2039" s="1" t="s">
        <v>1131</v>
      </c>
      <c r="F2039" s="1" t="s">
        <v>32</v>
      </c>
      <c r="G2039" s="3">
        <v>15000</v>
      </c>
      <c r="H2039" s="58">
        <v>0</v>
      </c>
      <c r="I2039" s="3">
        <v>25</v>
      </c>
      <c r="J2039" s="3">
        <f t="shared" si="426"/>
        <v>430.5</v>
      </c>
      <c r="K2039" s="55">
        <f t="shared" si="427"/>
        <v>1065</v>
      </c>
      <c r="L2039" s="55">
        <f t="shared" si="428"/>
        <v>172.5</v>
      </c>
      <c r="M2039" s="3">
        <f t="shared" si="429"/>
        <v>456</v>
      </c>
      <c r="N2039" s="55">
        <f t="shared" si="430"/>
        <v>1063.5</v>
      </c>
      <c r="O2039" s="5">
        <v>0</v>
      </c>
      <c r="P2039" s="3">
        <f t="shared" si="431"/>
        <v>3187.5</v>
      </c>
      <c r="Q2039" s="3">
        <f t="shared" si="432"/>
        <v>911.5</v>
      </c>
      <c r="R2039" s="3">
        <f t="shared" si="433"/>
        <v>2301</v>
      </c>
      <c r="S2039" s="57">
        <f t="shared" si="434"/>
        <v>14088.5</v>
      </c>
      <c r="T2039" s="1">
        <v>111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</row>
    <row r="2040" spans="1:168" s="2" customFormat="1" ht="15" customHeight="1" x14ac:dyDescent="0.25">
      <c r="A2040" s="167">
        <v>1017</v>
      </c>
      <c r="B2040" s="2" t="s">
        <v>2148</v>
      </c>
      <c r="C2040" s="1" t="s">
        <v>34</v>
      </c>
      <c r="D2040" s="1" t="s">
        <v>1087</v>
      </c>
      <c r="E2040" s="1" t="s">
        <v>1131</v>
      </c>
      <c r="F2040" s="1" t="s">
        <v>32</v>
      </c>
      <c r="G2040" s="3">
        <v>15000</v>
      </c>
      <c r="H2040" s="58">
        <v>0</v>
      </c>
      <c r="I2040" s="3">
        <v>25</v>
      </c>
      <c r="J2040" s="3">
        <f t="shared" si="426"/>
        <v>430.5</v>
      </c>
      <c r="K2040" s="55">
        <f t="shared" si="427"/>
        <v>1065</v>
      </c>
      <c r="L2040" s="55">
        <f t="shared" si="428"/>
        <v>172.5</v>
      </c>
      <c r="M2040" s="3">
        <f t="shared" si="429"/>
        <v>456</v>
      </c>
      <c r="N2040" s="55">
        <f t="shared" si="430"/>
        <v>1063.5</v>
      </c>
      <c r="O2040" s="5">
        <v>0</v>
      </c>
      <c r="P2040" s="3">
        <f t="shared" si="431"/>
        <v>3187.5</v>
      </c>
      <c r="Q2040" s="3">
        <f t="shared" si="432"/>
        <v>911.5</v>
      </c>
      <c r="R2040" s="3">
        <f t="shared" si="433"/>
        <v>2301</v>
      </c>
      <c r="S2040" s="57">
        <f t="shared" si="434"/>
        <v>14088.5</v>
      </c>
      <c r="T2040" s="1">
        <v>111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</row>
    <row r="2041" spans="1:168" s="2" customFormat="1" ht="15" customHeight="1" x14ac:dyDescent="0.25">
      <c r="A2041" s="167">
        <v>1018</v>
      </c>
      <c r="B2041" s="122" t="s">
        <v>2149</v>
      </c>
      <c r="C2041" s="1" t="s">
        <v>34</v>
      </c>
      <c r="D2041" s="1" t="s">
        <v>1087</v>
      </c>
      <c r="E2041" s="1" t="s">
        <v>1131</v>
      </c>
      <c r="F2041" s="1" t="s">
        <v>32</v>
      </c>
      <c r="G2041" s="3">
        <v>15000</v>
      </c>
      <c r="H2041" s="58">
        <v>0</v>
      </c>
      <c r="I2041" s="3">
        <v>25</v>
      </c>
      <c r="J2041" s="3">
        <f t="shared" si="426"/>
        <v>430.5</v>
      </c>
      <c r="K2041" s="55">
        <f t="shared" si="427"/>
        <v>1065</v>
      </c>
      <c r="L2041" s="55">
        <f t="shared" si="428"/>
        <v>172.5</v>
      </c>
      <c r="M2041" s="3">
        <f t="shared" si="429"/>
        <v>456</v>
      </c>
      <c r="N2041" s="55">
        <f t="shared" si="430"/>
        <v>1063.5</v>
      </c>
      <c r="O2041" s="5">
        <v>0</v>
      </c>
      <c r="P2041" s="3">
        <f t="shared" si="431"/>
        <v>3187.5</v>
      </c>
      <c r="Q2041" s="3">
        <f t="shared" si="432"/>
        <v>911.5</v>
      </c>
      <c r="R2041" s="3">
        <f t="shared" si="433"/>
        <v>2301</v>
      </c>
      <c r="S2041" s="57">
        <f t="shared" si="434"/>
        <v>14088.5</v>
      </c>
      <c r="T2041" s="1">
        <v>111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</row>
    <row r="2042" spans="1:168" s="2" customFormat="1" ht="15" customHeight="1" x14ac:dyDescent="0.25">
      <c r="A2042" s="167">
        <v>1019</v>
      </c>
      <c r="B2042" s="2" t="s">
        <v>2150</v>
      </c>
      <c r="C2042" s="1" t="s">
        <v>34</v>
      </c>
      <c r="D2042" s="1" t="s">
        <v>1087</v>
      </c>
      <c r="E2042" s="1" t="s">
        <v>1131</v>
      </c>
      <c r="F2042" s="1" t="s">
        <v>32</v>
      </c>
      <c r="G2042" s="3">
        <v>15000</v>
      </c>
      <c r="H2042" s="58">
        <v>0</v>
      </c>
      <c r="I2042" s="3">
        <v>25</v>
      </c>
      <c r="J2042" s="3">
        <f t="shared" si="426"/>
        <v>430.5</v>
      </c>
      <c r="K2042" s="55">
        <f t="shared" si="427"/>
        <v>1065</v>
      </c>
      <c r="L2042" s="55">
        <f t="shared" si="428"/>
        <v>172.5</v>
      </c>
      <c r="M2042" s="3">
        <f t="shared" si="429"/>
        <v>456</v>
      </c>
      <c r="N2042" s="55">
        <f t="shared" si="430"/>
        <v>1063.5</v>
      </c>
      <c r="O2042" s="5">
        <v>0</v>
      </c>
      <c r="P2042" s="3">
        <f t="shared" si="431"/>
        <v>3187.5</v>
      </c>
      <c r="Q2042" s="3">
        <f t="shared" si="432"/>
        <v>911.5</v>
      </c>
      <c r="R2042" s="3">
        <f t="shared" si="433"/>
        <v>2301</v>
      </c>
      <c r="S2042" s="57">
        <f t="shared" si="434"/>
        <v>14088.5</v>
      </c>
      <c r="T2042" s="1">
        <v>111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</row>
    <row r="2043" spans="1:168" s="2" customFormat="1" ht="15" customHeight="1" x14ac:dyDescent="0.25">
      <c r="A2043" s="167">
        <v>1020</v>
      </c>
      <c r="B2043" s="2" t="s">
        <v>2151</v>
      </c>
      <c r="C2043" s="1" t="s">
        <v>34</v>
      </c>
      <c r="D2043" s="1" t="s">
        <v>1087</v>
      </c>
      <c r="E2043" s="1" t="s">
        <v>1131</v>
      </c>
      <c r="F2043" s="1" t="s">
        <v>32</v>
      </c>
      <c r="G2043" s="3">
        <v>15000</v>
      </c>
      <c r="H2043" s="58">
        <v>0</v>
      </c>
      <c r="I2043" s="3">
        <v>25</v>
      </c>
      <c r="J2043" s="3">
        <f t="shared" si="426"/>
        <v>430.5</v>
      </c>
      <c r="K2043" s="55">
        <f t="shared" si="427"/>
        <v>1065</v>
      </c>
      <c r="L2043" s="55">
        <f t="shared" si="428"/>
        <v>172.5</v>
      </c>
      <c r="M2043" s="3">
        <f t="shared" si="429"/>
        <v>456</v>
      </c>
      <c r="N2043" s="55">
        <f t="shared" si="430"/>
        <v>1063.5</v>
      </c>
      <c r="O2043" s="5">
        <v>1350.12</v>
      </c>
      <c r="P2043" s="3">
        <f t="shared" si="431"/>
        <v>3187.5</v>
      </c>
      <c r="Q2043" s="3">
        <f t="shared" si="432"/>
        <v>2261.62</v>
      </c>
      <c r="R2043" s="3">
        <f t="shared" si="433"/>
        <v>2301</v>
      </c>
      <c r="S2043" s="57">
        <f t="shared" si="434"/>
        <v>12738.380000000001</v>
      </c>
      <c r="T2043" s="1">
        <v>111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</row>
    <row r="2044" spans="1:168" s="2" customFormat="1" ht="15" customHeight="1" x14ac:dyDescent="0.25">
      <c r="A2044" s="167">
        <v>1021</v>
      </c>
      <c r="B2044" s="2" t="s">
        <v>2152</v>
      </c>
      <c r="C2044" s="1" t="s">
        <v>34</v>
      </c>
      <c r="D2044" s="1" t="s">
        <v>1087</v>
      </c>
      <c r="E2044" s="1" t="s">
        <v>1131</v>
      </c>
      <c r="F2044" s="1" t="s">
        <v>32</v>
      </c>
      <c r="G2044" s="3">
        <v>15000</v>
      </c>
      <c r="H2044" s="58">
        <v>0</v>
      </c>
      <c r="I2044" s="3">
        <v>25</v>
      </c>
      <c r="J2044" s="3">
        <f t="shared" si="426"/>
        <v>430.5</v>
      </c>
      <c r="K2044" s="55">
        <f t="shared" si="427"/>
        <v>1065</v>
      </c>
      <c r="L2044" s="55">
        <f t="shared" si="428"/>
        <v>172.5</v>
      </c>
      <c r="M2044" s="3">
        <f t="shared" si="429"/>
        <v>456</v>
      </c>
      <c r="N2044" s="55">
        <f t="shared" si="430"/>
        <v>1063.5</v>
      </c>
      <c r="O2044" s="5">
        <v>0</v>
      </c>
      <c r="P2044" s="3">
        <f t="shared" si="431"/>
        <v>3187.5</v>
      </c>
      <c r="Q2044" s="3">
        <f t="shared" si="432"/>
        <v>911.5</v>
      </c>
      <c r="R2044" s="3">
        <f t="shared" si="433"/>
        <v>2301</v>
      </c>
      <c r="S2044" s="57">
        <f t="shared" si="434"/>
        <v>14088.5</v>
      </c>
      <c r="T2044" s="1">
        <v>111</v>
      </c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</row>
    <row r="2045" spans="1:168" s="2" customFormat="1" ht="15" customHeight="1" x14ac:dyDescent="0.25">
      <c r="A2045" s="167">
        <v>1022</v>
      </c>
      <c r="B2045" s="2" t="s">
        <v>2153</v>
      </c>
      <c r="C2045" s="1" t="s">
        <v>34</v>
      </c>
      <c r="D2045" s="1" t="s">
        <v>1087</v>
      </c>
      <c r="E2045" s="1" t="s">
        <v>1131</v>
      </c>
      <c r="F2045" s="1" t="s">
        <v>32</v>
      </c>
      <c r="G2045" s="3">
        <v>15000</v>
      </c>
      <c r="H2045" s="58">
        <v>0</v>
      </c>
      <c r="I2045" s="3">
        <v>25</v>
      </c>
      <c r="J2045" s="3">
        <f t="shared" si="426"/>
        <v>430.5</v>
      </c>
      <c r="K2045" s="55">
        <f t="shared" si="427"/>
        <v>1065</v>
      </c>
      <c r="L2045" s="55">
        <f t="shared" si="428"/>
        <v>172.5</v>
      </c>
      <c r="M2045" s="3">
        <f t="shared" si="429"/>
        <v>456</v>
      </c>
      <c r="N2045" s="55">
        <f t="shared" si="430"/>
        <v>1063.5</v>
      </c>
      <c r="O2045" s="5">
        <v>0</v>
      </c>
      <c r="P2045" s="3">
        <f t="shared" si="431"/>
        <v>3187.5</v>
      </c>
      <c r="Q2045" s="3">
        <f t="shared" si="432"/>
        <v>911.5</v>
      </c>
      <c r="R2045" s="3">
        <f t="shared" si="433"/>
        <v>2301</v>
      </c>
      <c r="S2045" s="57">
        <f t="shared" si="434"/>
        <v>14088.5</v>
      </c>
      <c r="T2045" s="1">
        <v>111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</row>
    <row r="2046" spans="1:168" s="2" customFormat="1" ht="15" customHeight="1" x14ac:dyDescent="0.25">
      <c r="A2046" s="167">
        <v>1023</v>
      </c>
      <c r="B2046" s="122" t="s">
        <v>2154</v>
      </c>
      <c r="C2046" s="1" t="s">
        <v>34</v>
      </c>
      <c r="D2046" s="1" t="s">
        <v>1087</v>
      </c>
      <c r="E2046" s="1" t="s">
        <v>1131</v>
      </c>
      <c r="F2046" s="1" t="s">
        <v>32</v>
      </c>
      <c r="G2046" s="3">
        <v>15000</v>
      </c>
      <c r="H2046" s="58">
        <v>0</v>
      </c>
      <c r="I2046" s="3">
        <v>25</v>
      </c>
      <c r="J2046" s="3">
        <f t="shared" si="426"/>
        <v>430.5</v>
      </c>
      <c r="K2046" s="55">
        <f t="shared" si="427"/>
        <v>1065</v>
      </c>
      <c r="L2046" s="55">
        <f t="shared" si="428"/>
        <v>172.5</v>
      </c>
      <c r="M2046" s="3">
        <f t="shared" si="429"/>
        <v>456</v>
      </c>
      <c r="N2046" s="55">
        <f t="shared" si="430"/>
        <v>1063.5</v>
      </c>
      <c r="O2046" s="5">
        <v>0</v>
      </c>
      <c r="P2046" s="3">
        <f t="shared" si="431"/>
        <v>3187.5</v>
      </c>
      <c r="Q2046" s="3">
        <f t="shared" si="432"/>
        <v>911.5</v>
      </c>
      <c r="R2046" s="3">
        <f t="shared" si="433"/>
        <v>2301</v>
      </c>
      <c r="S2046" s="57">
        <f t="shared" si="434"/>
        <v>14088.5</v>
      </c>
      <c r="T2046" s="1">
        <v>111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</row>
    <row r="2047" spans="1:168" s="2" customFormat="1" ht="15" customHeight="1" x14ac:dyDescent="0.25">
      <c r="A2047" s="167">
        <v>1024</v>
      </c>
      <c r="B2047" s="2" t="s">
        <v>2155</v>
      </c>
      <c r="C2047" s="1" t="s">
        <v>34</v>
      </c>
      <c r="D2047" s="1" t="s">
        <v>1087</v>
      </c>
      <c r="E2047" s="1" t="s">
        <v>1131</v>
      </c>
      <c r="F2047" s="1" t="s">
        <v>32</v>
      </c>
      <c r="G2047" s="3">
        <v>15000</v>
      </c>
      <c r="H2047" s="58">
        <v>0</v>
      </c>
      <c r="I2047" s="3">
        <v>25</v>
      </c>
      <c r="J2047" s="3">
        <f t="shared" si="426"/>
        <v>430.5</v>
      </c>
      <c r="K2047" s="55">
        <f t="shared" si="427"/>
        <v>1065</v>
      </c>
      <c r="L2047" s="55">
        <f t="shared" si="428"/>
        <v>172.5</v>
      </c>
      <c r="M2047" s="3">
        <f t="shared" si="429"/>
        <v>456</v>
      </c>
      <c r="N2047" s="55">
        <f t="shared" si="430"/>
        <v>1063.5</v>
      </c>
      <c r="O2047" s="5">
        <v>0</v>
      </c>
      <c r="P2047" s="3">
        <f t="shared" si="431"/>
        <v>3187.5</v>
      </c>
      <c r="Q2047" s="3">
        <f t="shared" si="432"/>
        <v>911.5</v>
      </c>
      <c r="R2047" s="3">
        <f t="shared" si="433"/>
        <v>2301</v>
      </c>
      <c r="S2047" s="57">
        <f t="shared" si="434"/>
        <v>14088.5</v>
      </c>
      <c r="T2047" s="1">
        <v>111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</row>
    <row r="2048" spans="1:168" s="2" customFormat="1" ht="15" customHeight="1" x14ac:dyDescent="0.25">
      <c r="A2048" s="167">
        <v>1025</v>
      </c>
      <c r="B2048" s="2" t="s">
        <v>2156</v>
      </c>
      <c r="C2048" s="1" t="s">
        <v>34</v>
      </c>
      <c r="D2048" s="1" t="s">
        <v>1087</v>
      </c>
      <c r="E2048" s="1" t="s">
        <v>1131</v>
      </c>
      <c r="F2048" s="1" t="s">
        <v>32</v>
      </c>
      <c r="G2048" s="3">
        <v>15000</v>
      </c>
      <c r="H2048" s="58">
        <v>0</v>
      </c>
      <c r="I2048" s="3">
        <v>25</v>
      </c>
      <c r="J2048" s="3">
        <f t="shared" si="426"/>
        <v>430.5</v>
      </c>
      <c r="K2048" s="55">
        <f t="shared" si="427"/>
        <v>1065</v>
      </c>
      <c r="L2048" s="55">
        <f t="shared" si="428"/>
        <v>172.5</v>
      </c>
      <c r="M2048" s="3">
        <f t="shared" si="429"/>
        <v>456</v>
      </c>
      <c r="N2048" s="55">
        <f t="shared" si="430"/>
        <v>1063.5</v>
      </c>
      <c r="O2048" s="5">
        <v>0</v>
      </c>
      <c r="P2048" s="3">
        <f t="shared" si="431"/>
        <v>3187.5</v>
      </c>
      <c r="Q2048" s="3">
        <f t="shared" si="432"/>
        <v>911.5</v>
      </c>
      <c r="R2048" s="3">
        <f t="shared" si="433"/>
        <v>2301</v>
      </c>
      <c r="S2048" s="57">
        <f t="shared" si="434"/>
        <v>14088.5</v>
      </c>
      <c r="T2048" s="1">
        <v>111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</row>
    <row r="2049" spans="1:168" s="2" customFormat="1" ht="15" customHeight="1" x14ac:dyDescent="0.25">
      <c r="A2049" s="167">
        <v>1026</v>
      </c>
      <c r="B2049" s="2" t="s">
        <v>2157</v>
      </c>
      <c r="C2049" s="1" t="s">
        <v>34</v>
      </c>
      <c r="D2049" s="1" t="s">
        <v>1087</v>
      </c>
      <c r="E2049" s="1" t="s">
        <v>1131</v>
      </c>
      <c r="F2049" s="1" t="s">
        <v>32</v>
      </c>
      <c r="G2049" s="3">
        <v>15000</v>
      </c>
      <c r="H2049" s="58">
        <v>0</v>
      </c>
      <c r="I2049" s="3">
        <v>25</v>
      </c>
      <c r="J2049" s="3">
        <f t="shared" si="426"/>
        <v>430.5</v>
      </c>
      <c r="K2049" s="55">
        <f t="shared" si="427"/>
        <v>1065</v>
      </c>
      <c r="L2049" s="55">
        <f t="shared" si="428"/>
        <v>172.5</v>
      </c>
      <c r="M2049" s="3">
        <f t="shared" si="429"/>
        <v>456</v>
      </c>
      <c r="N2049" s="55">
        <f t="shared" si="430"/>
        <v>1063.5</v>
      </c>
      <c r="O2049" s="5">
        <v>0</v>
      </c>
      <c r="P2049" s="3">
        <f t="shared" si="431"/>
        <v>3187.5</v>
      </c>
      <c r="Q2049" s="3">
        <f t="shared" si="432"/>
        <v>911.5</v>
      </c>
      <c r="R2049" s="3">
        <f t="shared" si="433"/>
        <v>2301</v>
      </c>
      <c r="S2049" s="57">
        <f t="shared" si="434"/>
        <v>14088.5</v>
      </c>
      <c r="T2049" s="1">
        <v>111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</row>
    <row r="2050" spans="1:168" s="2" customFormat="1" ht="15" customHeight="1" x14ac:dyDescent="0.25">
      <c r="A2050" s="167">
        <v>1027</v>
      </c>
      <c r="B2050" s="122" t="s">
        <v>2158</v>
      </c>
      <c r="C2050" s="1" t="s">
        <v>34</v>
      </c>
      <c r="D2050" s="1" t="s">
        <v>1087</v>
      </c>
      <c r="E2050" s="1" t="s">
        <v>1131</v>
      </c>
      <c r="F2050" s="1" t="s">
        <v>32</v>
      </c>
      <c r="G2050" s="3">
        <v>15000</v>
      </c>
      <c r="H2050" s="58">
        <v>0</v>
      </c>
      <c r="I2050" s="3">
        <v>25</v>
      </c>
      <c r="J2050" s="3">
        <f t="shared" si="426"/>
        <v>430.5</v>
      </c>
      <c r="K2050" s="55">
        <f t="shared" si="427"/>
        <v>1065</v>
      </c>
      <c r="L2050" s="55">
        <f t="shared" si="428"/>
        <v>172.5</v>
      </c>
      <c r="M2050" s="3">
        <f t="shared" si="429"/>
        <v>456</v>
      </c>
      <c r="N2050" s="55">
        <f t="shared" si="430"/>
        <v>1063.5</v>
      </c>
      <c r="O2050" s="5">
        <v>1350.12</v>
      </c>
      <c r="P2050" s="3">
        <f t="shared" si="431"/>
        <v>3187.5</v>
      </c>
      <c r="Q2050" s="3">
        <f t="shared" si="432"/>
        <v>2261.62</v>
      </c>
      <c r="R2050" s="3">
        <f t="shared" si="433"/>
        <v>2301</v>
      </c>
      <c r="S2050" s="57">
        <f t="shared" si="434"/>
        <v>12738.380000000001</v>
      </c>
      <c r="T2050" s="1">
        <v>111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</row>
    <row r="2051" spans="1:168" s="2" customFormat="1" ht="15" customHeight="1" x14ac:dyDescent="0.25">
      <c r="A2051" s="167">
        <v>1028</v>
      </c>
      <c r="B2051" s="122" t="s">
        <v>2159</v>
      </c>
      <c r="C2051" s="1" t="s">
        <v>34</v>
      </c>
      <c r="D2051" s="1" t="s">
        <v>1087</v>
      </c>
      <c r="E2051" s="1" t="s">
        <v>1131</v>
      </c>
      <c r="F2051" s="1" t="s">
        <v>32</v>
      </c>
      <c r="G2051" s="3">
        <v>15000</v>
      </c>
      <c r="H2051" s="58">
        <v>0</v>
      </c>
      <c r="I2051" s="3">
        <v>25</v>
      </c>
      <c r="J2051" s="3">
        <f t="shared" si="426"/>
        <v>430.5</v>
      </c>
      <c r="K2051" s="55">
        <f t="shared" si="427"/>
        <v>1065</v>
      </c>
      <c r="L2051" s="55">
        <f t="shared" si="428"/>
        <v>172.5</v>
      </c>
      <c r="M2051" s="3">
        <f t="shared" si="429"/>
        <v>456</v>
      </c>
      <c r="N2051" s="55">
        <f t="shared" si="430"/>
        <v>1063.5</v>
      </c>
      <c r="O2051" s="5">
        <v>0</v>
      </c>
      <c r="P2051" s="3">
        <f t="shared" si="431"/>
        <v>3187.5</v>
      </c>
      <c r="Q2051" s="3">
        <f t="shared" si="432"/>
        <v>911.5</v>
      </c>
      <c r="R2051" s="3">
        <f t="shared" si="433"/>
        <v>2301</v>
      </c>
      <c r="S2051" s="57">
        <f t="shared" si="434"/>
        <v>14088.5</v>
      </c>
      <c r="T2051" s="1">
        <v>111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</row>
    <row r="2052" spans="1:168" s="2" customFormat="1" ht="15" customHeight="1" x14ac:dyDescent="0.25">
      <c r="A2052" s="167">
        <v>1029</v>
      </c>
      <c r="B2052" s="109" t="s">
        <v>2160</v>
      </c>
      <c r="C2052" s="1" t="s">
        <v>34</v>
      </c>
      <c r="D2052" s="1" t="s">
        <v>1087</v>
      </c>
      <c r="E2052" s="1" t="s">
        <v>1131</v>
      </c>
      <c r="F2052" s="1" t="s">
        <v>32</v>
      </c>
      <c r="G2052" s="3">
        <v>15000</v>
      </c>
      <c r="H2052" s="58">
        <v>0</v>
      </c>
      <c r="I2052" s="3">
        <v>25</v>
      </c>
      <c r="J2052" s="3">
        <f t="shared" si="426"/>
        <v>430.5</v>
      </c>
      <c r="K2052" s="55">
        <f t="shared" si="427"/>
        <v>1065</v>
      </c>
      <c r="L2052" s="55">
        <f t="shared" si="428"/>
        <v>172.5</v>
      </c>
      <c r="M2052" s="3">
        <f t="shared" si="429"/>
        <v>456</v>
      </c>
      <c r="N2052" s="55">
        <f t="shared" si="430"/>
        <v>1063.5</v>
      </c>
      <c r="O2052" s="5">
        <v>0</v>
      </c>
      <c r="P2052" s="3">
        <f t="shared" si="431"/>
        <v>3187.5</v>
      </c>
      <c r="Q2052" s="3">
        <f t="shared" si="432"/>
        <v>911.5</v>
      </c>
      <c r="R2052" s="3">
        <f t="shared" si="433"/>
        <v>2301</v>
      </c>
      <c r="S2052" s="57">
        <f t="shared" si="434"/>
        <v>14088.5</v>
      </c>
      <c r="T2052" s="1">
        <v>111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</row>
    <row r="2053" spans="1:168" s="2" customFormat="1" ht="15" customHeight="1" x14ac:dyDescent="0.25">
      <c r="A2053" s="167">
        <v>1030</v>
      </c>
      <c r="B2053" s="2" t="s">
        <v>2161</v>
      </c>
      <c r="C2053" s="1" t="s">
        <v>34</v>
      </c>
      <c r="D2053" s="1" t="s">
        <v>1087</v>
      </c>
      <c r="E2053" s="1" t="s">
        <v>1131</v>
      </c>
      <c r="F2053" s="1" t="s">
        <v>32</v>
      </c>
      <c r="G2053" s="3">
        <v>15000</v>
      </c>
      <c r="H2053" s="58">
        <v>0</v>
      </c>
      <c r="I2053" s="3">
        <v>25</v>
      </c>
      <c r="J2053" s="3">
        <f t="shared" si="426"/>
        <v>430.5</v>
      </c>
      <c r="K2053" s="55">
        <f t="shared" si="427"/>
        <v>1065</v>
      </c>
      <c r="L2053" s="55">
        <f t="shared" si="428"/>
        <v>172.5</v>
      </c>
      <c r="M2053" s="3">
        <f t="shared" si="429"/>
        <v>456</v>
      </c>
      <c r="N2053" s="55">
        <f t="shared" si="430"/>
        <v>1063.5</v>
      </c>
      <c r="O2053" s="5">
        <v>0</v>
      </c>
      <c r="P2053" s="3">
        <f t="shared" si="431"/>
        <v>3187.5</v>
      </c>
      <c r="Q2053" s="3">
        <f t="shared" si="432"/>
        <v>911.5</v>
      </c>
      <c r="R2053" s="3">
        <f t="shared" si="433"/>
        <v>2301</v>
      </c>
      <c r="S2053" s="57">
        <f t="shared" si="434"/>
        <v>14088.5</v>
      </c>
      <c r="T2053" s="1">
        <v>111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</row>
    <row r="2054" spans="1:168" s="2" customFormat="1" ht="15" customHeight="1" x14ac:dyDescent="0.25">
      <c r="A2054" s="167">
        <v>1031</v>
      </c>
      <c r="B2054" s="2" t="s">
        <v>2162</v>
      </c>
      <c r="C2054" s="1" t="s">
        <v>34</v>
      </c>
      <c r="D2054" s="1" t="s">
        <v>1087</v>
      </c>
      <c r="E2054" s="1" t="s">
        <v>1131</v>
      </c>
      <c r="F2054" s="1" t="s">
        <v>32</v>
      </c>
      <c r="G2054" s="3">
        <v>15000</v>
      </c>
      <c r="H2054" s="58">
        <v>0</v>
      </c>
      <c r="I2054" s="3">
        <v>25</v>
      </c>
      <c r="J2054" s="3">
        <f t="shared" si="426"/>
        <v>430.5</v>
      </c>
      <c r="K2054" s="55">
        <f t="shared" si="427"/>
        <v>1065</v>
      </c>
      <c r="L2054" s="55">
        <f t="shared" si="428"/>
        <v>172.5</v>
      </c>
      <c r="M2054" s="3">
        <f t="shared" si="429"/>
        <v>456</v>
      </c>
      <c r="N2054" s="55">
        <f t="shared" si="430"/>
        <v>1063.5</v>
      </c>
      <c r="O2054" s="5">
        <v>0</v>
      </c>
      <c r="P2054" s="3">
        <f t="shared" si="431"/>
        <v>3187.5</v>
      </c>
      <c r="Q2054" s="3">
        <f t="shared" si="432"/>
        <v>911.5</v>
      </c>
      <c r="R2054" s="3">
        <f t="shared" si="433"/>
        <v>2301</v>
      </c>
      <c r="S2054" s="57">
        <f t="shared" si="434"/>
        <v>14088.5</v>
      </c>
      <c r="T2054" s="1">
        <v>111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</row>
    <row r="2055" spans="1:168" s="2" customFormat="1" ht="15" customHeight="1" x14ac:dyDescent="0.25">
      <c r="A2055" s="167">
        <v>1032</v>
      </c>
      <c r="B2055" s="2" t="s">
        <v>2163</v>
      </c>
      <c r="C2055" s="1" t="s">
        <v>34</v>
      </c>
      <c r="D2055" s="1" t="s">
        <v>1087</v>
      </c>
      <c r="E2055" s="1" t="s">
        <v>1131</v>
      </c>
      <c r="F2055" s="1" t="s">
        <v>32</v>
      </c>
      <c r="G2055" s="3">
        <v>15000</v>
      </c>
      <c r="H2055" s="58">
        <v>0</v>
      </c>
      <c r="I2055" s="3">
        <v>25</v>
      </c>
      <c r="J2055" s="3">
        <f t="shared" si="426"/>
        <v>430.5</v>
      </c>
      <c r="K2055" s="55">
        <f t="shared" si="427"/>
        <v>1065</v>
      </c>
      <c r="L2055" s="55">
        <f t="shared" si="428"/>
        <v>172.5</v>
      </c>
      <c r="M2055" s="3">
        <f t="shared" si="429"/>
        <v>456</v>
      </c>
      <c r="N2055" s="55">
        <f t="shared" si="430"/>
        <v>1063.5</v>
      </c>
      <c r="O2055" s="5">
        <v>0</v>
      </c>
      <c r="P2055" s="3">
        <f t="shared" si="431"/>
        <v>3187.5</v>
      </c>
      <c r="Q2055" s="3">
        <f t="shared" si="432"/>
        <v>911.5</v>
      </c>
      <c r="R2055" s="3">
        <f t="shared" si="433"/>
        <v>2301</v>
      </c>
      <c r="S2055" s="57">
        <f t="shared" si="434"/>
        <v>14088.5</v>
      </c>
      <c r="T2055" s="1">
        <v>111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</row>
    <row r="2056" spans="1:168" s="2" customFormat="1" ht="15" customHeight="1" x14ac:dyDescent="0.25">
      <c r="A2056" s="167">
        <v>1033</v>
      </c>
      <c r="B2056" s="122" t="s">
        <v>2164</v>
      </c>
      <c r="C2056" s="1" t="s">
        <v>34</v>
      </c>
      <c r="D2056" s="1" t="s">
        <v>1087</v>
      </c>
      <c r="E2056" s="1" t="s">
        <v>1131</v>
      </c>
      <c r="F2056" s="1" t="s">
        <v>32</v>
      </c>
      <c r="G2056" s="3">
        <v>15000</v>
      </c>
      <c r="H2056" s="58">
        <v>0</v>
      </c>
      <c r="I2056" s="3">
        <v>25</v>
      </c>
      <c r="J2056" s="3">
        <f t="shared" si="426"/>
        <v>430.5</v>
      </c>
      <c r="K2056" s="55">
        <f t="shared" si="427"/>
        <v>1065</v>
      </c>
      <c r="L2056" s="55">
        <f t="shared" si="428"/>
        <v>172.5</v>
      </c>
      <c r="M2056" s="3">
        <f t="shared" si="429"/>
        <v>456</v>
      </c>
      <c r="N2056" s="55">
        <f t="shared" si="430"/>
        <v>1063.5</v>
      </c>
      <c r="O2056" s="5">
        <v>0</v>
      </c>
      <c r="P2056" s="3">
        <f t="shared" si="431"/>
        <v>3187.5</v>
      </c>
      <c r="Q2056" s="3">
        <f t="shared" si="432"/>
        <v>911.5</v>
      </c>
      <c r="R2056" s="3">
        <f t="shared" si="433"/>
        <v>2301</v>
      </c>
      <c r="S2056" s="57">
        <f t="shared" si="434"/>
        <v>14088.5</v>
      </c>
      <c r="T2056" s="1">
        <v>111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</row>
    <row r="2057" spans="1:168" s="2" customFormat="1" ht="15" customHeight="1" x14ac:dyDescent="0.25">
      <c r="A2057" s="167">
        <v>1034</v>
      </c>
      <c r="B2057" s="2" t="s">
        <v>2165</v>
      </c>
      <c r="C2057" s="1" t="s">
        <v>34</v>
      </c>
      <c r="D2057" s="1" t="s">
        <v>1087</v>
      </c>
      <c r="E2057" s="1" t="s">
        <v>1131</v>
      </c>
      <c r="F2057" s="1" t="s">
        <v>32</v>
      </c>
      <c r="G2057" s="3">
        <v>15000</v>
      </c>
      <c r="H2057" s="58">
        <v>0</v>
      </c>
      <c r="I2057" s="3">
        <v>25</v>
      </c>
      <c r="J2057" s="3">
        <f t="shared" si="426"/>
        <v>430.5</v>
      </c>
      <c r="K2057" s="55">
        <f t="shared" si="427"/>
        <v>1065</v>
      </c>
      <c r="L2057" s="55">
        <f t="shared" si="428"/>
        <v>172.5</v>
      </c>
      <c r="M2057" s="3">
        <f t="shared" si="429"/>
        <v>456</v>
      </c>
      <c r="N2057" s="55">
        <f t="shared" si="430"/>
        <v>1063.5</v>
      </c>
      <c r="O2057" s="5">
        <v>0</v>
      </c>
      <c r="P2057" s="3">
        <f t="shared" si="431"/>
        <v>3187.5</v>
      </c>
      <c r="Q2057" s="3">
        <f t="shared" si="432"/>
        <v>911.5</v>
      </c>
      <c r="R2057" s="3">
        <f t="shared" si="433"/>
        <v>2301</v>
      </c>
      <c r="S2057" s="57">
        <f t="shared" si="434"/>
        <v>14088.5</v>
      </c>
      <c r="T2057" s="1">
        <v>111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</row>
    <row r="2058" spans="1:168" s="2" customFormat="1" ht="15" customHeight="1" x14ac:dyDescent="0.25">
      <c r="A2058" s="167">
        <v>1035</v>
      </c>
      <c r="B2058" s="2" t="s">
        <v>2166</v>
      </c>
      <c r="C2058" s="1" t="s">
        <v>34</v>
      </c>
      <c r="D2058" s="1" t="s">
        <v>1087</v>
      </c>
      <c r="E2058" s="1" t="s">
        <v>1131</v>
      </c>
      <c r="F2058" s="1" t="s">
        <v>32</v>
      </c>
      <c r="G2058" s="3">
        <v>15000</v>
      </c>
      <c r="H2058" s="58">
        <v>0</v>
      </c>
      <c r="I2058" s="3">
        <v>25</v>
      </c>
      <c r="J2058" s="3">
        <f t="shared" si="426"/>
        <v>430.5</v>
      </c>
      <c r="K2058" s="55">
        <f t="shared" si="427"/>
        <v>1065</v>
      </c>
      <c r="L2058" s="55">
        <f t="shared" si="428"/>
        <v>172.5</v>
      </c>
      <c r="M2058" s="3">
        <f t="shared" si="429"/>
        <v>456</v>
      </c>
      <c r="N2058" s="55">
        <f t="shared" si="430"/>
        <v>1063.5</v>
      </c>
      <c r="O2058" s="5">
        <v>0</v>
      </c>
      <c r="P2058" s="3">
        <f t="shared" si="431"/>
        <v>3187.5</v>
      </c>
      <c r="Q2058" s="3">
        <f t="shared" si="432"/>
        <v>911.5</v>
      </c>
      <c r="R2058" s="3">
        <f t="shared" si="433"/>
        <v>2301</v>
      </c>
      <c r="S2058" s="57">
        <f t="shared" si="434"/>
        <v>14088.5</v>
      </c>
      <c r="T2058" s="1">
        <v>111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</row>
    <row r="2059" spans="1:168" s="2" customFormat="1" ht="15" customHeight="1" x14ac:dyDescent="0.25">
      <c r="A2059" s="167">
        <v>1036</v>
      </c>
      <c r="B2059" s="2" t="s">
        <v>2167</v>
      </c>
      <c r="C2059" s="1" t="s">
        <v>34</v>
      </c>
      <c r="D2059" s="1" t="s">
        <v>1087</v>
      </c>
      <c r="E2059" s="1" t="s">
        <v>1131</v>
      </c>
      <c r="F2059" s="1" t="s">
        <v>32</v>
      </c>
      <c r="G2059" s="3">
        <v>15000</v>
      </c>
      <c r="H2059" s="58">
        <v>0</v>
      </c>
      <c r="I2059" s="3">
        <v>25</v>
      </c>
      <c r="J2059" s="3">
        <f t="shared" si="426"/>
        <v>430.5</v>
      </c>
      <c r="K2059" s="55">
        <f t="shared" si="427"/>
        <v>1065</v>
      </c>
      <c r="L2059" s="55">
        <f t="shared" si="428"/>
        <v>172.5</v>
      </c>
      <c r="M2059" s="3">
        <f t="shared" si="429"/>
        <v>456</v>
      </c>
      <c r="N2059" s="55">
        <f t="shared" si="430"/>
        <v>1063.5</v>
      </c>
      <c r="O2059" s="5">
        <v>0</v>
      </c>
      <c r="P2059" s="3">
        <f t="shared" si="431"/>
        <v>3187.5</v>
      </c>
      <c r="Q2059" s="3">
        <f t="shared" si="432"/>
        <v>911.5</v>
      </c>
      <c r="R2059" s="3">
        <f t="shared" si="433"/>
        <v>2301</v>
      </c>
      <c r="S2059" s="57">
        <f t="shared" si="434"/>
        <v>14088.5</v>
      </c>
      <c r="T2059" s="1">
        <v>111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</row>
    <row r="2060" spans="1:168" s="2" customFormat="1" ht="15" customHeight="1" x14ac:dyDescent="0.25">
      <c r="A2060" s="167">
        <v>1037</v>
      </c>
      <c r="B2060" s="2" t="s">
        <v>2168</v>
      </c>
      <c r="C2060" s="1" t="s">
        <v>34</v>
      </c>
      <c r="D2060" s="1" t="s">
        <v>1087</v>
      </c>
      <c r="E2060" s="1" t="s">
        <v>1131</v>
      </c>
      <c r="F2060" s="1" t="s">
        <v>32</v>
      </c>
      <c r="G2060" s="3">
        <v>15000</v>
      </c>
      <c r="H2060" s="58">
        <v>0</v>
      </c>
      <c r="I2060" s="3">
        <v>25</v>
      </c>
      <c r="J2060" s="3">
        <f t="shared" si="426"/>
        <v>430.5</v>
      </c>
      <c r="K2060" s="55">
        <f t="shared" si="427"/>
        <v>1065</v>
      </c>
      <c r="L2060" s="55">
        <f t="shared" si="428"/>
        <v>172.5</v>
      </c>
      <c r="M2060" s="3">
        <f t="shared" si="429"/>
        <v>456</v>
      </c>
      <c r="N2060" s="55">
        <f t="shared" si="430"/>
        <v>1063.5</v>
      </c>
      <c r="O2060" s="5">
        <v>0</v>
      </c>
      <c r="P2060" s="3">
        <f t="shared" si="431"/>
        <v>3187.5</v>
      </c>
      <c r="Q2060" s="3">
        <f t="shared" si="432"/>
        <v>911.5</v>
      </c>
      <c r="R2060" s="3">
        <f t="shared" si="433"/>
        <v>2301</v>
      </c>
      <c r="S2060" s="57">
        <f t="shared" si="434"/>
        <v>14088.5</v>
      </c>
      <c r="T2060" s="1">
        <v>111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</row>
    <row r="2061" spans="1:168" s="2" customFormat="1" ht="15" customHeight="1" x14ac:dyDescent="0.25">
      <c r="A2061" s="167">
        <v>1038</v>
      </c>
      <c r="B2061" s="122" t="s">
        <v>2169</v>
      </c>
      <c r="C2061" s="1" t="s">
        <v>34</v>
      </c>
      <c r="D2061" s="1" t="s">
        <v>1087</v>
      </c>
      <c r="E2061" s="1" t="s">
        <v>1131</v>
      </c>
      <c r="F2061" s="1" t="s">
        <v>32</v>
      </c>
      <c r="G2061" s="3">
        <v>15000</v>
      </c>
      <c r="H2061" s="58">
        <v>0</v>
      </c>
      <c r="I2061" s="3">
        <v>25</v>
      </c>
      <c r="J2061" s="3">
        <f t="shared" si="426"/>
        <v>430.5</v>
      </c>
      <c r="K2061" s="55">
        <f t="shared" si="427"/>
        <v>1065</v>
      </c>
      <c r="L2061" s="55">
        <f t="shared" si="428"/>
        <v>172.5</v>
      </c>
      <c r="M2061" s="3">
        <f t="shared" si="429"/>
        <v>456</v>
      </c>
      <c r="N2061" s="55">
        <f t="shared" si="430"/>
        <v>1063.5</v>
      </c>
      <c r="O2061" s="5">
        <v>0</v>
      </c>
      <c r="P2061" s="3">
        <f t="shared" si="431"/>
        <v>3187.5</v>
      </c>
      <c r="Q2061" s="3">
        <f t="shared" si="432"/>
        <v>911.5</v>
      </c>
      <c r="R2061" s="3">
        <f t="shared" si="433"/>
        <v>2301</v>
      </c>
      <c r="S2061" s="57">
        <f t="shared" si="434"/>
        <v>14088.5</v>
      </c>
      <c r="T2061" s="1">
        <v>111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</row>
    <row r="2062" spans="1:168" s="2" customFormat="1" ht="15" customHeight="1" x14ac:dyDescent="0.25">
      <c r="A2062" s="167">
        <v>1039</v>
      </c>
      <c r="B2062" s="2" t="s">
        <v>2170</v>
      </c>
      <c r="C2062" s="1" t="s">
        <v>34</v>
      </c>
      <c r="D2062" s="1" t="s">
        <v>1087</v>
      </c>
      <c r="E2062" s="1" t="s">
        <v>1308</v>
      </c>
      <c r="F2062" s="1" t="s">
        <v>32</v>
      </c>
      <c r="G2062" s="3">
        <v>10000</v>
      </c>
      <c r="H2062" s="58">
        <v>0</v>
      </c>
      <c r="I2062" s="3">
        <v>25</v>
      </c>
      <c r="J2062" s="3">
        <f t="shared" si="426"/>
        <v>287</v>
      </c>
      <c r="K2062" s="55">
        <f t="shared" si="427"/>
        <v>709.99999999999989</v>
      </c>
      <c r="L2062" s="55">
        <f t="shared" si="428"/>
        <v>115</v>
      </c>
      <c r="M2062" s="3">
        <f t="shared" si="429"/>
        <v>304</v>
      </c>
      <c r="N2062" s="55">
        <f t="shared" si="430"/>
        <v>709</v>
      </c>
      <c r="O2062" s="5">
        <v>0</v>
      </c>
      <c r="P2062" s="3">
        <f t="shared" si="431"/>
        <v>2125</v>
      </c>
      <c r="Q2062" s="3">
        <f t="shared" si="432"/>
        <v>616</v>
      </c>
      <c r="R2062" s="3">
        <f t="shared" si="433"/>
        <v>1534</v>
      </c>
      <c r="S2062" s="57">
        <f t="shared" si="434"/>
        <v>9384</v>
      </c>
      <c r="T2062" s="1">
        <v>111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</row>
    <row r="2063" spans="1:168" s="2" customFormat="1" ht="15" customHeight="1" x14ac:dyDescent="0.25">
      <c r="A2063" s="167">
        <v>1040</v>
      </c>
      <c r="B2063" s="2" t="s">
        <v>2171</v>
      </c>
      <c r="C2063" s="1" t="s">
        <v>34</v>
      </c>
      <c r="D2063" s="1" t="s">
        <v>1087</v>
      </c>
      <c r="E2063" s="1" t="s">
        <v>1131</v>
      </c>
      <c r="F2063" s="1" t="s">
        <v>32</v>
      </c>
      <c r="G2063" s="3">
        <v>15000</v>
      </c>
      <c r="H2063" s="58">
        <v>0</v>
      </c>
      <c r="I2063" s="3">
        <v>25</v>
      </c>
      <c r="J2063" s="3">
        <f t="shared" si="426"/>
        <v>430.5</v>
      </c>
      <c r="K2063" s="55">
        <f t="shared" si="427"/>
        <v>1065</v>
      </c>
      <c r="L2063" s="55">
        <f t="shared" si="428"/>
        <v>172.5</v>
      </c>
      <c r="M2063" s="3">
        <f t="shared" si="429"/>
        <v>456</v>
      </c>
      <c r="N2063" s="55">
        <f t="shared" si="430"/>
        <v>1063.5</v>
      </c>
      <c r="O2063" s="5">
        <v>0</v>
      </c>
      <c r="P2063" s="3">
        <f t="shared" si="431"/>
        <v>3187.5</v>
      </c>
      <c r="Q2063" s="3">
        <f t="shared" si="432"/>
        <v>911.5</v>
      </c>
      <c r="R2063" s="3">
        <f t="shared" si="433"/>
        <v>2301</v>
      </c>
      <c r="S2063" s="57">
        <f t="shared" si="434"/>
        <v>14088.5</v>
      </c>
      <c r="T2063" s="1">
        <v>111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</row>
    <row r="2064" spans="1:168" s="2" customFormat="1" ht="15" customHeight="1" x14ac:dyDescent="0.25">
      <c r="A2064" s="167">
        <v>1041</v>
      </c>
      <c r="B2064" t="s">
        <v>2172</v>
      </c>
      <c r="C2064" s="1" t="s">
        <v>30</v>
      </c>
      <c r="D2064" s="1" t="s">
        <v>1087</v>
      </c>
      <c r="E2064" s="1" t="s">
        <v>1131</v>
      </c>
      <c r="F2064" s="1" t="s">
        <v>32</v>
      </c>
      <c r="G2064" s="3">
        <v>15000</v>
      </c>
      <c r="H2064" s="58">
        <v>0</v>
      </c>
      <c r="I2064" s="3">
        <v>25</v>
      </c>
      <c r="J2064" s="3">
        <f t="shared" si="426"/>
        <v>430.5</v>
      </c>
      <c r="K2064" s="55">
        <f t="shared" si="427"/>
        <v>1065</v>
      </c>
      <c r="L2064" s="55">
        <f t="shared" si="428"/>
        <v>172.5</v>
      </c>
      <c r="M2064" s="3">
        <f t="shared" si="429"/>
        <v>456</v>
      </c>
      <c r="N2064" s="55">
        <f t="shared" si="430"/>
        <v>1063.5</v>
      </c>
      <c r="O2064" s="5">
        <v>0</v>
      </c>
      <c r="P2064" s="3">
        <f t="shared" si="431"/>
        <v>3187.5</v>
      </c>
      <c r="Q2064" s="3">
        <f t="shared" si="432"/>
        <v>911.5</v>
      </c>
      <c r="R2064" s="3">
        <f t="shared" si="433"/>
        <v>2301</v>
      </c>
      <c r="S2064" s="57">
        <f t="shared" si="434"/>
        <v>14088.5</v>
      </c>
      <c r="T2064" s="1">
        <v>111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</row>
    <row r="2065" spans="1:168" s="2" customFormat="1" ht="15" customHeight="1" x14ac:dyDescent="0.25">
      <c r="A2065" s="167">
        <v>1042</v>
      </c>
      <c r="B2065" s="2" t="s">
        <v>2173</v>
      </c>
      <c r="C2065" s="1" t="s">
        <v>34</v>
      </c>
      <c r="D2065" s="1" t="s">
        <v>1087</v>
      </c>
      <c r="E2065" s="1" t="s">
        <v>1131</v>
      </c>
      <c r="F2065" s="1" t="s">
        <v>32</v>
      </c>
      <c r="G2065" s="3">
        <v>15000</v>
      </c>
      <c r="H2065" s="58">
        <v>0</v>
      </c>
      <c r="I2065" s="3">
        <v>25</v>
      </c>
      <c r="J2065" s="3">
        <f t="shared" si="426"/>
        <v>430.5</v>
      </c>
      <c r="K2065" s="55">
        <f t="shared" si="427"/>
        <v>1065</v>
      </c>
      <c r="L2065" s="55">
        <f t="shared" si="428"/>
        <v>172.5</v>
      </c>
      <c r="M2065" s="3">
        <f t="shared" si="429"/>
        <v>456</v>
      </c>
      <c r="N2065" s="55">
        <f t="shared" si="430"/>
        <v>1063.5</v>
      </c>
      <c r="O2065" s="5">
        <v>0</v>
      </c>
      <c r="P2065" s="3">
        <f t="shared" si="431"/>
        <v>3187.5</v>
      </c>
      <c r="Q2065" s="3">
        <f t="shared" si="432"/>
        <v>911.5</v>
      </c>
      <c r="R2065" s="3">
        <f t="shared" si="433"/>
        <v>2301</v>
      </c>
      <c r="S2065" s="57">
        <f t="shared" si="434"/>
        <v>14088.5</v>
      </c>
      <c r="T2065" s="1">
        <v>111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</row>
    <row r="2066" spans="1:168" s="2" customFormat="1" ht="15" customHeight="1" x14ac:dyDescent="0.25">
      <c r="A2066" s="167">
        <v>1043</v>
      </c>
      <c r="B2066" s="2" t="s">
        <v>2174</v>
      </c>
      <c r="C2066" s="1" t="s">
        <v>34</v>
      </c>
      <c r="D2066" s="1" t="s">
        <v>1087</v>
      </c>
      <c r="E2066" s="1" t="s">
        <v>1131</v>
      </c>
      <c r="F2066" s="1" t="s">
        <v>32</v>
      </c>
      <c r="G2066" s="3">
        <v>15000</v>
      </c>
      <c r="H2066" s="58">
        <v>0</v>
      </c>
      <c r="I2066" s="3">
        <v>25</v>
      </c>
      <c r="J2066" s="3">
        <f t="shared" si="426"/>
        <v>430.5</v>
      </c>
      <c r="K2066" s="55">
        <f t="shared" si="427"/>
        <v>1065</v>
      </c>
      <c r="L2066" s="55">
        <f t="shared" si="428"/>
        <v>172.5</v>
      </c>
      <c r="M2066" s="3">
        <f t="shared" si="429"/>
        <v>456</v>
      </c>
      <c r="N2066" s="55">
        <f t="shared" si="430"/>
        <v>1063.5</v>
      </c>
      <c r="O2066" s="5">
        <v>0</v>
      </c>
      <c r="P2066" s="3">
        <f t="shared" si="431"/>
        <v>3187.5</v>
      </c>
      <c r="Q2066" s="3">
        <f t="shared" si="432"/>
        <v>911.5</v>
      </c>
      <c r="R2066" s="3">
        <f t="shared" si="433"/>
        <v>2301</v>
      </c>
      <c r="S2066" s="57">
        <f t="shared" si="434"/>
        <v>14088.5</v>
      </c>
      <c r="T2066" s="1">
        <v>111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</row>
    <row r="2067" spans="1:168" s="2" customFormat="1" ht="15" customHeight="1" x14ac:dyDescent="0.25">
      <c r="A2067" s="167">
        <v>1044</v>
      </c>
      <c r="B2067" s="2" t="s">
        <v>2175</v>
      </c>
      <c r="C2067" s="1" t="s">
        <v>34</v>
      </c>
      <c r="D2067" s="1" t="s">
        <v>1087</v>
      </c>
      <c r="E2067" s="1" t="s">
        <v>1131</v>
      </c>
      <c r="F2067" s="1" t="s">
        <v>32</v>
      </c>
      <c r="G2067" s="3">
        <v>15000</v>
      </c>
      <c r="H2067" s="58">
        <v>0</v>
      </c>
      <c r="I2067" s="3">
        <v>25</v>
      </c>
      <c r="J2067" s="3">
        <f t="shared" si="426"/>
        <v>430.5</v>
      </c>
      <c r="K2067" s="55">
        <f t="shared" si="427"/>
        <v>1065</v>
      </c>
      <c r="L2067" s="55">
        <f t="shared" si="428"/>
        <v>172.5</v>
      </c>
      <c r="M2067" s="3">
        <f t="shared" si="429"/>
        <v>456</v>
      </c>
      <c r="N2067" s="55">
        <f t="shared" si="430"/>
        <v>1063.5</v>
      </c>
      <c r="O2067" s="5">
        <v>0</v>
      </c>
      <c r="P2067" s="3">
        <f t="shared" si="431"/>
        <v>3187.5</v>
      </c>
      <c r="Q2067" s="3">
        <f t="shared" si="432"/>
        <v>911.5</v>
      </c>
      <c r="R2067" s="3">
        <f t="shared" si="433"/>
        <v>2301</v>
      </c>
      <c r="S2067" s="57">
        <f t="shared" si="434"/>
        <v>14088.5</v>
      </c>
      <c r="T2067" s="1">
        <v>111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</row>
    <row r="2068" spans="1:168" s="2" customFormat="1" ht="15" customHeight="1" x14ac:dyDescent="0.25">
      <c r="A2068" s="167">
        <v>1045</v>
      </c>
      <c r="B2068" s="2" t="s">
        <v>2176</v>
      </c>
      <c r="C2068" s="1" t="s">
        <v>34</v>
      </c>
      <c r="D2068" s="1" t="s">
        <v>1087</v>
      </c>
      <c r="E2068" s="1" t="s">
        <v>1131</v>
      </c>
      <c r="F2068" s="1" t="s">
        <v>32</v>
      </c>
      <c r="G2068" s="3">
        <v>15000</v>
      </c>
      <c r="H2068" s="58">
        <v>0</v>
      </c>
      <c r="I2068" s="3">
        <v>25</v>
      </c>
      <c r="J2068" s="3">
        <f t="shared" si="426"/>
        <v>430.5</v>
      </c>
      <c r="K2068" s="55">
        <f t="shared" si="427"/>
        <v>1065</v>
      </c>
      <c r="L2068" s="55">
        <f t="shared" si="428"/>
        <v>172.5</v>
      </c>
      <c r="M2068" s="3">
        <f t="shared" si="429"/>
        <v>456</v>
      </c>
      <c r="N2068" s="55">
        <f t="shared" si="430"/>
        <v>1063.5</v>
      </c>
      <c r="O2068" s="5">
        <v>1350.1210000000001</v>
      </c>
      <c r="P2068" s="3">
        <f t="shared" si="431"/>
        <v>3187.5</v>
      </c>
      <c r="Q2068" s="3">
        <f t="shared" si="432"/>
        <v>2261.6210000000001</v>
      </c>
      <c r="R2068" s="3">
        <f t="shared" si="433"/>
        <v>2301</v>
      </c>
      <c r="S2068" s="57">
        <f t="shared" si="434"/>
        <v>12738.379000000001</v>
      </c>
      <c r="T2068" s="1">
        <v>111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</row>
    <row r="2069" spans="1:168" s="2" customFormat="1" ht="15" customHeight="1" x14ac:dyDescent="0.25">
      <c r="A2069" s="167">
        <v>1046</v>
      </c>
      <c r="B2069" s="2" t="s">
        <v>2177</v>
      </c>
      <c r="C2069" s="1" t="s">
        <v>34</v>
      </c>
      <c r="D2069" s="1" t="s">
        <v>1087</v>
      </c>
      <c r="E2069" s="1" t="s">
        <v>1131</v>
      </c>
      <c r="F2069" s="1" t="s">
        <v>32</v>
      </c>
      <c r="G2069" s="3">
        <v>15000</v>
      </c>
      <c r="H2069" s="58">
        <v>0</v>
      </c>
      <c r="I2069" s="3">
        <v>25</v>
      </c>
      <c r="J2069" s="3">
        <f t="shared" si="426"/>
        <v>430.5</v>
      </c>
      <c r="K2069" s="55">
        <f t="shared" si="427"/>
        <v>1065</v>
      </c>
      <c r="L2069" s="55">
        <f t="shared" si="428"/>
        <v>172.5</v>
      </c>
      <c r="M2069" s="3">
        <f t="shared" si="429"/>
        <v>456</v>
      </c>
      <c r="N2069" s="55">
        <f t="shared" si="430"/>
        <v>1063.5</v>
      </c>
      <c r="O2069" s="5">
        <v>0</v>
      </c>
      <c r="P2069" s="3">
        <f t="shared" si="431"/>
        <v>3187.5</v>
      </c>
      <c r="Q2069" s="3">
        <f t="shared" si="432"/>
        <v>911.5</v>
      </c>
      <c r="R2069" s="3">
        <f t="shared" si="433"/>
        <v>2301</v>
      </c>
      <c r="S2069" s="57">
        <f t="shared" si="434"/>
        <v>14088.5</v>
      </c>
      <c r="T2069" s="1">
        <v>111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</row>
    <row r="2070" spans="1:168" s="2" customFormat="1" ht="15" customHeight="1" x14ac:dyDescent="0.25">
      <c r="A2070" s="167">
        <v>1047</v>
      </c>
      <c r="B2070" s="122" t="s">
        <v>2178</v>
      </c>
      <c r="C2070" s="1" t="s">
        <v>34</v>
      </c>
      <c r="D2070" s="1" t="s">
        <v>1087</v>
      </c>
      <c r="E2070" s="1" t="s">
        <v>1131</v>
      </c>
      <c r="F2070" s="1" t="s">
        <v>32</v>
      </c>
      <c r="G2070" s="3">
        <v>15000</v>
      </c>
      <c r="H2070" s="58">
        <v>0</v>
      </c>
      <c r="I2070" s="3">
        <v>25</v>
      </c>
      <c r="J2070" s="3">
        <f t="shared" si="426"/>
        <v>430.5</v>
      </c>
      <c r="K2070" s="55">
        <f t="shared" si="427"/>
        <v>1065</v>
      </c>
      <c r="L2070" s="55">
        <f t="shared" si="428"/>
        <v>172.5</v>
      </c>
      <c r="M2070" s="3">
        <f t="shared" si="429"/>
        <v>456</v>
      </c>
      <c r="N2070" s="55">
        <f t="shared" si="430"/>
        <v>1063.5</v>
      </c>
      <c r="O2070" s="5">
        <v>0</v>
      </c>
      <c r="P2070" s="3">
        <f t="shared" si="431"/>
        <v>3187.5</v>
      </c>
      <c r="Q2070" s="3">
        <f t="shared" si="432"/>
        <v>911.5</v>
      </c>
      <c r="R2070" s="3">
        <f t="shared" si="433"/>
        <v>2301</v>
      </c>
      <c r="S2070" s="57">
        <f t="shared" si="434"/>
        <v>14088.5</v>
      </c>
      <c r="T2070" s="1">
        <v>111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</row>
    <row r="2071" spans="1:168" s="2" customFormat="1" ht="15" customHeight="1" x14ac:dyDescent="0.25">
      <c r="A2071" s="167">
        <v>1048</v>
      </c>
      <c r="B2071" s="109" t="s">
        <v>2179</v>
      </c>
      <c r="C2071" s="1" t="s">
        <v>34</v>
      </c>
      <c r="D2071" s="1" t="s">
        <v>1087</v>
      </c>
      <c r="E2071" s="1" t="s">
        <v>1131</v>
      </c>
      <c r="F2071" s="1" t="s">
        <v>32</v>
      </c>
      <c r="G2071" s="3">
        <v>15000</v>
      </c>
      <c r="H2071" s="58">
        <v>0</v>
      </c>
      <c r="I2071" s="3">
        <v>25</v>
      </c>
      <c r="J2071" s="3">
        <f t="shared" ref="J2071:J2134" si="435">+G2071*2.87%</f>
        <v>430.5</v>
      </c>
      <c r="K2071" s="55">
        <f t="shared" ref="K2071:K2134" si="436">+G2071*7.1%</f>
        <v>1065</v>
      </c>
      <c r="L2071" s="55">
        <f t="shared" ref="L2071:L2134" si="437">+G2071*1.15%</f>
        <v>172.5</v>
      </c>
      <c r="M2071" s="3">
        <f t="shared" ref="M2071:M2134" si="438">+G2071*3.04%</f>
        <v>456</v>
      </c>
      <c r="N2071" s="55">
        <f t="shared" ref="N2071:N2134" si="439">+G2071*7.09%</f>
        <v>1063.5</v>
      </c>
      <c r="O2071" s="5">
        <v>0</v>
      </c>
      <c r="P2071" s="3">
        <f t="shared" ref="P2071:P2134" si="440">SUM(J2071:N2071)</f>
        <v>3187.5</v>
      </c>
      <c r="Q2071" s="3">
        <f t="shared" ref="Q2071:Q2134" si="441">H2071+I2071+J2071+M2071+O2071</f>
        <v>911.5</v>
      </c>
      <c r="R2071" s="3">
        <f t="shared" ref="R2071:R2134" si="442">+K2071+L2071+N2071</f>
        <v>2301</v>
      </c>
      <c r="S2071" s="57">
        <f t="shared" ref="S2071:S2134" si="443">+G2071-Q2071</f>
        <v>14088.5</v>
      </c>
      <c r="T2071" s="1">
        <v>111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</row>
    <row r="2072" spans="1:168" s="2" customFormat="1" ht="15" customHeight="1" x14ac:dyDescent="0.25">
      <c r="A2072" s="167">
        <v>1049</v>
      </c>
      <c r="B2072" s="2" t="s">
        <v>2180</v>
      </c>
      <c r="C2072" s="1" t="s">
        <v>34</v>
      </c>
      <c r="D2072" s="1" t="s">
        <v>1087</v>
      </c>
      <c r="E2072" s="1" t="s">
        <v>1131</v>
      </c>
      <c r="F2072" s="1" t="s">
        <v>32</v>
      </c>
      <c r="G2072" s="3">
        <v>15000</v>
      </c>
      <c r="H2072" s="58">
        <v>0</v>
      </c>
      <c r="I2072" s="3">
        <v>25</v>
      </c>
      <c r="J2072" s="3">
        <f t="shared" si="435"/>
        <v>430.5</v>
      </c>
      <c r="K2072" s="55">
        <f t="shared" si="436"/>
        <v>1065</v>
      </c>
      <c r="L2072" s="55">
        <f t="shared" si="437"/>
        <v>172.5</v>
      </c>
      <c r="M2072" s="3">
        <f t="shared" si="438"/>
        <v>456</v>
      </c>
      <c r="N2072" s="55">
        <f t="shared" si="439"/>
        <v>1063.5</v>
      </c>
      <c r="O2072" s="5">
        <v>0</v>
      </c>
      <c r="P2072" s="3">
        <f t="shared" si="440"/>
        <v>3187.5</v>
      </c>
      <c r="Q2072" s="3">
        <f t="shared" si="441"/>
        <v>911.5</v>
      </c>
      <c r="R2072" s="3">
        <f t="shared" si="442"/>
        <v>2301</v>
      </c>
      <c r="S2072" s="57">
        <f t="shared" si="443"/>
        <v>14088.5</v>
      </c>
      <c r="T2072" s="1">
        <v>111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</row>
    <row r="2073" spans="1:168" s="2" customFormat="1" ht="15" customHeight="1" x14ac:dyDescent="0.25">
      <c r="A2073" s="167">
        <v>1050</v>
      </c>
      <c r="B2073" s="2" t="s">
        <v>2181</v>
      </c>
      <c r="C2073" s="1" t="s">
        <v>34</v>
      </c>
      <c r="D2073" s="1" t="s">
        <v>1087</v>
      </c>
      <c r="E2073" s="1" t="s">
        <v>1131</v>
      </c>
      <c r="F2073" s="1" t="s">
        <v>32</v>
      </c>
      <c r="G2073" s="3">
        <v>15000</v>
      </c>
      <c r="H2073" s="58">
        <v>0</v>
      </c>
      <c r="I2073" s="3">
        <v>25</v>
      </c>
      <c r="J2073" s="3">
        <f t="shared" si="435"/>
        <v>430.5</v>
      </c>
      <c r="K2073" s="55">
        <f t="shared" si="436"/>
        <v>1065</v>
      </c>
      <c r="L2073" s="55">
        <f t="shared" si="437"/>
        <v>172.5</v>
      </c>
      <c r="M2073" s="3">
        <f t="shared" si="438"/>
        <v>456</v>
      </c>
      <c r="N2073" s="55">
        <f t="shared" si="439"/>
        <v>1063.5</v>
      </c>
      <c r="O2073" s="5">
        <v>0</v>
      </c>
      <c r="P2073" s="3">
        <f t="shared" si="440"/>
        <v>3187.5</v>
      </c>
      <c r="Q2073" s="3">
        <f t="shared" si="441"/>
        <v>911.5</v>
      </c>
      <c r="R2073" s="3">
        <f t="shared" si="442"/>
        <v>2301</v>
      </c>
      <c r="S2073" s="57">
        <f t="shared" si="443"/>
        <v>14088.5</v>
      </c>
      <c r="T2073" s="1">
        <v>111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</row>
    <row r="2074" spans="1:168" s="2" customFormat="1" ht="15" customHeight="1" x14ac:dyDescent="0.25">
      <c r="A2074" s="167">
        <v>1051</v>
      </c>
      <c r="B2074" s="2" t="s">
        <v>2182</v>
      </c>
      <c r="C2074" s="1" t="s">
        <v>34</v>
      </c>
      <c r="D2074" s="1" t="s">
        <v>1087</v>
      </c>
      <c r="E2074" s="1" t="s">
        <v>1131</v>
      </c>
      <c r="F2074" s="1" t="s">
        <v>32</v>
      </c>
      <c r="G2074" s="3">
        <v>15000</v>
      </c>
      <c r="H2074" s="58">
        <v>0</v>
      </c>
      <c r="I2074" s="3">
        <v>25</v>
      </c>
      <c r="J2074" s="3">
        <f t="shared" si="435"/>
        <v>430.5</v>
      </c>
      <c r="K2074" s="55">
        <f t="shared" si="436"/>
        <v>1065</v>
      </c>
      <c r="L2074" s="55">
        <f t="shared" si="437"/>
        <v>172.5</v>
      </c>
      <c r="M2074" s="3">
        <f t="shared" si="438"/>
        <v>456</v>
      </c>
      <c r="N2074" s="55">
        <f t="shared" si="439"/>
        <v>1063.5</v>
      </c>
      <c r="O2074" s="5">
        <v>0</v>
      </c>
      <c r="P2074" s="3">
        <f t="shared" si="440"/>
        <v>3187.5</v>
      </c>
      <c r="Q2074" s="3">
        <f t="shared" si="441"/>
        <v>911.5</v>
      </c>
      <c r="R2074" s="3">
        <f t="shared" si="442"/>
        <v>2301</v>
      </c>
      <c r="S2074" s="57">
        <f t="shared" si="443"/>
        <v>14088.5</v>
      </c>
      <c r="T2074" s="1">
        <v>111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</row>
    <row r="2075" spans="1:168" s="2" customFormat="1" ht="15" customHeight="1" x14ac:dyDescent="0.25">
      <c r="A2075" s="167">
        <v>1052</v>
      </c>
      <c r="B2075" s="122" t="s">
        <v>2183</v>
      </c>
      <c r="C2075" s="1" t="s">
        <v>34</v>
      </c>
      <c r="D2075" s="1" t="s">
        <v>1087</v>
      </c>
      <c r="E2075" s="1" t="s">
        <v>1131</v>
      </c>
      <c r="F2075" s="1" t="s">
        <v>32</v>
      </c>
      <c r="G2075" s="3">
        <v>15000</v>
      </c>
      <c r="H2075" s="58">
        <v>0</v>
      </c>
      <c r="I2075" s="3">
        <v>25</v>
      </c>
      <c r="J2075" s="3">
        <f t="shared" si="435"/>
        <v>430.5</v>
      </c>
      <c r="K2075" s="55">
        <f t="shared" si="436"/>
        <v>1065</v>
      </c>
      <c r="L2075" s="55">
        <f t="shared" si="437"/>
        <v>172.5</v>
      </c>
      <c r="M2075" s="3">
        <f t="shared" si="438"/>
        <v>456</v>
      </c>
      <c r="N2075" s="55">
        <f t="shared" si="439"/>
        <v>1063.5</v>
      </c>
      <c r="O2075" s="5">
        <v>0</v>
      </c>
      <c r="P2075" s="3">
        <f t="shared" si="440"/>
        <v>3187.5</v>
      </c>
      <c r="Q2075" s="3">
        <f t="shared" si="441"/>
        <v>911.5</v>
      </c>
      <c r="R2075" s="3">
        <f t="shared" si="442"/>
        <v>2301</v>
      </c>
      <c r="S2075" s="57">
        <f t="shared" si="443"/>
        <v>14088.5</v>
      </c>
      <c r="T2075" s="1">
        <v>111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</row>
    <row r="2076" spans="1:168" s="2" customFormat="1" ht="15" customHeight="1" x14ac:dyDescent="0.25">
      <c r="A2076" s="167">
        <v>1053</v>
      </c>
      <c r="B2076" s="2" t="s">
        <v>2184</v>
      </c>
      <c r="C2076" s="1" t="s">
        <v>34</v>
      </c>
      <c r="D2076" s="1" t="s">
        <v>1087</v>
      </c>
      <c r="E2076" s="1" t="s">
        <v>1131</v>
      </c>
      <c r="F2076" s="1" t="s">
        <v>32</v>
      </c>
      <c r="G2076" s="3">
        <v>15000</v>
      </c>
      <c r="H2076" s="58">
        <v>0</v>
      </c>
      <c r="I2076" s="3">
        <v>25</v>
      </c>
      <c r="J2076" s="3">
        <f t="shared" si="435"/>
        <v>430.5</v>
      </c>
      <c r="K2076" s="55">
        <f t="shared" si="436"/>
        <v>1065</v>
      </c>
      <c r="L2076" s="55">
        <f t="shared" si="437"/>
        <v>172.5</v>
      </c>
      <c r="M2076" s="3">
        <f t="shared" si="438"/>
        <v>456</v>
      </c>
      <c r="N2076" s="55">
        <f t="shared" si="439"/>
        <v>1063.5</v>
      </c>
      <c r="O2076" s="5">
        <v>0</v>
      </c>
      <c r="P2076" s="3">
        <f t="shared" si="440"/>
        <v>3187.5</v>
      </c>
      <c r="Q2076" s="3">
        <f t="shared" si="441"/>
        <v>911.5</v>
      </c>
      <c r="R2076" s="3">
        <f t="shared" si="442"/>
        <v>2301</v>
      </c>
      <c r="S2076" s="57">
        <f t="shared" si="443"/>
        <v>14088.5</v>
      </c>
      <c r="T2076" s="1">
        <v>111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</row>
    <row r="2077" spans="1:168" s="2" customFormat="1" ht="15" customHeight="1" x14ac:dyDescent="0.25">
      <c r="A2077" s="167">
        <v>1054</v>
      </c>
      <c r="B2077" s="122" t="s">
        <v>2185</v>
      </c>
      <c r="C2077" s="1" t="s">
        <v>34</v>
      </c>
      <c r="D2077" s="1" t="s">
        <v>1087</v>
      </c>
      <c r="E2077" s="1" t="s">
        <v>1131</v>
      </c>
      <c r="F2077" s="1" t="s">
        <v>32</v>
      </c>
      <c r="G2077" s="3">
        <v>15000</v>
      </c>
      <c r="H2077" s="58">
        <v>0</v>
      </c>
      <c r="I2077" s="3">
        <v>25</v>
      </c>
      <c r="J2077" s="3">
        <f t="shared" si="435"/>
        <v>430.5</v>
      </c>
      <c r="K2077" s="55">
        <f t="shared" si="436"/>
        <v>1065</v>
      </c>
      <c r="L2077" s="55">
        <f t="shared" si="437"/>
        <v>172.5</v>
      </c>
      <c r="M2077" s="3">
        <f t="shared" si="438"/>
        <v>456</v>
      </c>
      <c r="N2077" s="55">
        <f t="shared" si="439"/>
        <v>1063.5</v>
      </c>
      <c r="O2077" s="5">
        <v>0</v>
      </c>
      <c r="P2077" s="3">
        <f t="shared" si="440"/>
        <v>3187.5</v>
      </c>
      <c r="Q2077" s="3">
        <f t="shared" si="441"/>
        <v>911.5</v>
      </c>
      <c r="R2077" s="3">
        <f t="shared" si="442"/>
        <v>2301</v>
      </c>
      <c r="S2077" s="57">
        <f t="shared" si="443"/>
        <v>14088.5</v>
      </c>
      <c r="T2077" s="1">
        <v>111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</row>
    <row r="2078" spans="1:168" s="2" customFormat="1" ht="15" customHeight="1" x14ac:dyDescent="0.25">
      <c r="A2078" s="167">
        <v>1055</v>
      </c>
      <c r="B2078" s="2" t="s">
        <v>2186</v>
      </c>
      <c r="C2078" s="1" t="s">
        <v>34</v>
      </c>
      <c r="D2078" s="1" t="s">
        <v>1087</v>
      </c>
      <c r="E2078" s="1" t="s">
        <v>1131</v>
      </c>
      <c r="F2078" s="1" t="s">
        <v>32</v>
      </c>
      <c r="G2078" s="3">
        <v>15000</v>
      </c>
      <c r="H2078" s="58">
        <v>0</v>
      </c>
      <c r="I2078" s="3">
        <v>25</v>
      </c>
      <c r="J2078" s="3">
        <f t="shared" si="435"/>
        <v>430.5</v>
      </c>
      <c r="K2078" s="55">
        <f t="shared" si="436"/>
        <v>1065</v>
      </c>
      <c r="L2078" s="55">
        <f t="shared" si="437"/>
        <v>172.5</v>
      </c>
      <c r="M2078" s="3">
        <f t="shared" si="438"/>
        <v>456</v>
      </c>
      <c r="N2078" s="55">
        <f t="shared" si="439"/>
        <v>1063.5</v>
      </c>
      <c r="O2078" s="5">
        <v>0</v>
      </c>
      <c r="P2078" s="3">
        <f t="shared" si="440"/>
        <v>3187.5</v>
      </c>
      <c r="Q2078" s="3">
        <f t="shared" si="441"/>
        <v>911.5</v>
      </c>
      <c r="R2078" s="3">
        <f t="shared" si="442"/>
        <v>2301</v>
      </c>
      <c r="S2078" s="57">
        <f t="shared" si="443"/>
        <v>14088.5</v>
      </c>
      <c r="T2078" s="1">
        <v>111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</row>
    <row r="2079" spans="1:168" s="2" customFormat="1" ht="15" customHeight="1" x14ac:dyDescent="0.25">
      <c r="A2079" s="167">
        <v>1056</v>
      </c>
      <c r="B2079" s="122" t="s">
        <v>2187</v>
      </c>
      <c r="C2079" s="1" t="s">
        <v>34</v>
      </c>
      <c r="D2079" s="1" t="s">
        <v>1087</v>
      </c>
      <c r="E2079" s="1" t="s">
        <v>1131</v>
      </c>
      <c r="F2079" s="1" t="s">
        <v>32</v>
      </c>
      <c r="G2079" s="3">
        <v>15000</v>
      </c>
      <c r="H2079" s="58">
        <v>0</v>
      </c>
      <c r="I2079" s="3">
        <v>25</v>
      </c>
      <c r="J2079" s="3">
        <f t="shared" si="435"/>
        <v>430.5</v>
      </c>
      <c r="K2079" s="55">
        <f t="shared" si="436"/>
        <v>1065</v>
      </c>
      <c r="L2079" s="55">
        <f t="shared" si="437"/>
        <v>172.5</v>
      </c>
      <c r="M2079" s="3">
        <f t="shared" si="438"/>
        <v>456</v>
      </c>
      <c r="N2079" s="55">
        <f t="shared" si="439"/>
        <v>1063.5</v>
      </c>
      <c r="O2079" s="5">
        <v>0</v>
      </c>
      <c r="P2079" s="3">
        <f t="shared" si="440"/>
        <v>3187.5</v>
      </c>
      <c r="Q2079" s="3">
        <f t="shared" si="441"/>
        <v>911.5</v>
      </c>
      <c r="R2079" s="3">
        <f t="shared" si="442"/>
        <v>2301</v>
      </c>
      <c r="S2079" s="57">
        <f t="shared" si="443"/>
        <v>14088.5</v>
      </c>
      <c r="T2079" s="1">
        <v>111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</row>
    <row r="2080" spans="1:168" s="2" customFormat="1" ht="15" customHeight="1" x14ac:dyDescent="0.25">
      <c r="A2080" s="167">
        <v>1057</v>
      </c>
      <c r="B2080" s="2" t="s">
        <v>2188</v>
      </c>
      <c r="C2080" s="1" t="s">
        <v>34</v>
      </c>
      <c r="D2080" s="1" t="s">
        <v>1087</v>
      </c>
      <c r="E2080" s="1" t="s">
        <v>1131</v>
      </c>
      <c r="F2080" s="1" t="s">
        <v>32</v>
      </c>
      <c r="G2080" s="3">
        <v>15000</v>
      </c>
      <c r="H2080" s="58">
        <v>0</v>
      </c>
      <c r="I2080" s="3">
        <v>25</v>
      </c>
      <c r="J2080" s="3">
        <f t="shared" si="435"/>
        <v>430.5</v>
      </c>
      <c r="K2080" s="55">
        <f t="shared" si="436"/>
        <v>1065</v>
      </c>
      <c r="L2080" s="55">
        <f t="shared" si="437"/>
        <v>172.5</v>
      </c>
      <c r="M2080" s="3">
        <f t="shared" si="438"/>
        <v>456</v>
      </c>
      <c r="N2080" s="55">
        <f t="shared" si="439"/>
        <v>1063.5</v>
      </c>
      <c r="O2080" s="5">
        <v>0</v>
      </c>
      <c r="P2080" s="3">
        <f t="shared" si="440"/>
        <v>3187.5</v>
      </c>
      <c r="Q2080" s="3">
        <f t="shared" si="441"/>
        <v>911.5</v>
      </c>
      <c r="R2080" s="3">
        <f t="shared" si="442"/>
        <v>2301</v>
      </c>
      <c r="S2080" s="57">
        <f t="shared" si="443"/>
        <v>14088.5</v>
      </c>
      <c r="T2080" s="1">
        <v>111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</row>
    <row r="2081" spans="1:168" s="2" customFormat="1" ht="15" customHeight="1" x14ac:dyDescent="0.25">
      <c r="A2081" s="167">
        <v>1058</v>
      </c>
      <c r="B2081" s="2" t="s">
        <v>2189</v>
      </c>
      <c r="C2081" s="1" t="s">
        <v>34</v>
      </c>
      <c r="D2081" s="1" t="s">
        <v>1087</v>
      </c>
      <c r="E2081" s="1" t="s">
        <v>1131</v>
      </c>
      <c r="F2081" s="1" t="s">
        <v>32</v>
      </c>
      <c r="G2081" s="3">
        <v>15000</v>
      </c>
      <c r="H2081" s="58">
        <v>0</v>
      </c>
      <c r="I2081" s="3">
        <v>25</v>
      </c>
      <c r="J2081" s="3">
        <f t="shared" si="435"/>
        <v>430.5</v>
      </c>
      <c r="K2081" s="55">
        <f t="shared" si="436"/>
        <v>1065</v>
      </c>
      <c r="L2081" s="55">
        <f t="shared" si="437"/>
        <v>172.5</v>
      </c>
      <c r="M2081" s="3">
        <f t="shared" si="438"/>
        <v>456</v>
      </c>
      <c r="N2081" s="55">
        <f t="shared" si="439"/>
        <v>1063.5</v>
      </c>
      <c r="O2081" s="5">
        <v>0</v>
      </c>
      <c r="P2081" s="3">
        <f t="shared" si="440"/>
        <v>3187.5</v>
      </c>
      <c r="Q2081" s="3">
        <f t="shared" si="441"/>
        <v>911.5</v>
      </c>
      <c r="R2081" s="3">
        <f t="shared" si="442"/>
        <v>2301</v>
      </c>
      <c r="S2081" s="57">
        <f t="shared" si="443"/>
        <v>14088.5</v>
      </c>
      <c r="T2081" s="1">
        <v>111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</row>
    <row r="2082" spans="1:168" s="2" customFormat="1" ht="15" customHeight="1" x14ac:dyDescent="0.25">
      <c r="A2082" s="167">
        <v>1059</v>
      </c>
      <c r="B2082" s="2" t="s">
        <v>2190</v>
      </c>
      <c r="C2082" s="1" t="s">
        <v>34</v>
      </c>
      <c r="D2082" s="1" t="s">
        <v>1087</v>
      </c>
      <c r="E2082" s="1" t="s">
        <v>1131</v>
      </c>
      <c r="F2082" s="1" t="s">
        <v>32</v>
      </c>
      <c r="G2082" s="3">
        <v>15000</v>
      </c>
      <c r="H2082" s="58">
        <v>0</v>
      </c>
      <c r="I2082" s="3">
        <v>25</v>
      </c>
      <c r="J2082" s="3">
        <f t="shared" si="435"/>
        <v>430.5</v>
      </c>
      <c r="K2082" s="55">
        <f t="shared" si="436"/>
        <v>1065</v>
      </c>
      <c r="L2082" s="55">
        <f t="shared" si="437"/>
        <v>172.5</v>
      </c>
      <c r="M2082" s="3">
        <f t="shared" si="438"/>
        <v>456</v>
      </c>
      <c r="N2082" s="55">
        <f t="shared" si="439"/>
        <v>1063.5</v>
      </c>
      <c r="O2082" s="5">
        <v>0</v>
      </c>
      <c r="P2082" s="3">
        <f t="shared" si="440"/>
        <v>3187.5</v>
      </c>
      <c r="Q2082" s="3">
        <f t="shared" si="441"/>
        <v>911.5</v>
      </c>
      <c r="R2082" s="3">
        <f t="shared" si="442"/>
        <v>2301</v>
      </c>
      <c r="S2082" s="57">
        <f t="shared" si="443"/>
        <v>14088.5</v>
      </c>
      <c r="T2082" s="1">
        <v>111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</row>
    <row r="2083" spans="1:168" s="2" customFormat="1" ht="15" customHeight="1" x14ac:dyDescent="0.25">
      <c r="A2083" s="167">
        <v>1060</v>
      </c>
      <c r="B2083" s="122" t="s">
        <v>2191</v>
      </c>
      <c r="C2083" s="1" t="s">
        <v>34</v>
      </c>
      <c r="D2083" s="1" t="s">
        <v>1087</v>
      </c>
      <c r="E2083" s="1" t="s">
        <v>1131</v>
      </c>
      <c r="F2083" s="1" t="s">
        <v>32</v>
      </c>
      <c r="G2083" s="3">
        <v>15000</v>
      </c>
      <c r="H2083" s="58">
        <v>0</v>
      </c>
      <c r="I2083" s="3">
        <v>25</v>
      </c>
      <c r="J2083" s="3">
        <f t="shared" si="435"/>
        <v>430.5</v>
      </c>
      <c r="K2083" s="55">
        <f t="shared" si="436"/>
        <v>1065</v>
      </c>
      <c r="L2083" s="55">
        <f t="shared" si="437"/>
        <v>172.5</v>
      </c>
      <c r="M2083" s="3">
        <f t="shared" si="438"/>
        <v>456</v>
      </c>
      <c r="N2083" s="55">
        <f t="shared" si="439"/>
        <v>1063.5</v>
      </c>
      <c r="O2083" s="5">
        <v>0</v>
      </c>
      <c r="P2083" s="3">
        <f t="shared" si="440"/>
        <v>3187.5</v>
      </c>
      <c r="Q2083" s="3">
        <f t="shared" si="441"/>
        <v>911.5</v>
      </c>
      <c r="R2083" s="3">
        <f t="shared" si="442"/>
        <v>2301</v>
      </c>
      <c r="S2083" s="57">
        <f t="shared" si="443"/>
        <v>14088.5</v>
      </c>
      <c r="T2083" s="1">
        <v>111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</row>
    <row r="2084" spans="1:168" s="2" customFormat="1" ht="15" customHeight="1" x14ac:dyDescent="0.25">
      <c r="A2084" s="167">
        <v>1061</v>
      </c>
      <c r="B2084" s="2" t="s">
        <v>2192</v>
      </c>
      <c r="C2084" s="1" t="s">
        <v>34</v>
      </c>
      <c r="D2084" s="1" t="s">
        <v>1087</v>
      </c>
      <c r="E2084" s="1" t="s">
        <v>1131</v>
      </c>
      <c r="F2084" s="1" t="s">
        <v>32</v>
      </c>
      <c r="G2084" s="3">
        <v>15000</v>
      </c>
      <c r="H2084" s="58">
        <v>0</v>
      </c>
      <c r="I2084" s="3">
        <v>25</v>
      </c>
      <c r="J2084" s="3">
        <f t="shared" si="435"/>
        <v>430.5</v>
      </c>
      <c r="K2084" s="55">
        <f t="shared" si="436"/>
        <v>1065</v>
      </c>
      <c r="L2084" s="55">
        <f t="shared" si="437"/>
        <v>172.5</v>
      </c>
      <c r="M2084" s="3">
        <f t="shared" si="438"/>
        <v>456</v>
      </c>
      <c r="N2084" s="55">
        <f t="shared" si="439"/>
        <v>1063.5</v>
      </c>
      <c r="O2084" s="5">
        <v>1350.12</v>
      </c>
      <c r="P2084" s="3">
        <f t="shared" si="440"/>
        <v>3187.5</v>
      </c>
      <c r="Q2084" s="3">
        <f t="shared" si="441"/>
        <v>2261.62</v>
      </c>
      <c r="R2084" s="3">
        <f t="shared" si="442"/>
        <v>2301</v>
      </c>
      <c r="S2084" s="57">
        <f t="shared" si="443"/>
        <v>12738.380000000001</v>
      </c>
      <c r="T2084" s="1">
        <v>111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</row>
    <row r="2085" spans="1:168" s="2" customFormat="1" ht="15" customHeight="1" x14ac:dyDescent="0.25">
      <c r="A2085" s="167">
        <v>1062</v>
      </c>
      <c r="B2085" s="122" t="s">
        <v>2193</v>
      </c>
      <c r="C2085" s="1" t="s">
        <v>34</v>
      </c>
      <c r="D2085" s="1" t="s">
        <v>1087</v>
      </c>
      <c r="E2085" s="1" t="s">
        <v>1131</v>
      </c>
      <c r="F2085" s="1" t="s">
        <v>32</v>
      </c>
      <c r="G2085" s="3">
        <v>15000</v>
      </c>
      <c r="H2085" s="58">
        <v>0</v>
      </c>
      <c r="I2085" s="3">
        <v>25</v>
      </c>
      <c r="J2085" s="3">
        <f t="shared" si="435"/>
        <v>430.5</v>
      </c>
      <c r="K2085" s="55">
        <f t="shared" si="436"/>
        <v>1065</v>
      </c>
      <c r="L2085" s="55">
        <f t="shared" si="437"/>
        <v>172.5</v>
      </c>
      <c r="M2085" s="3">
        <f t="shared" si="438"/>
        <v>456</v>
      </c>
      <c r="N2085" s="55">
        <f t="shared" si="439"/>
        <v>1063.5</v>
      </c>
      <c r="O2085" s="5">
        <v>0</v>
      </c>
      <c r="P2085" s="3">
        <f t="shared" si="440"/>
        <v>3187.5</v>
      </c>
      <c r="Q2085" s="3">
        <f t="shared" si="441"/>
        <v>911.5</v>
      </c>
      <c r="R2085" s="3">
        <f t="shared" si="442"/>
        <v>2301</v>
      </c>
      <c r="S2085" s="57">
        <f t="shared" si="443"/>
        <v>14088.5</v>
      </c>
      <c r="T2085" s="1">
        <v>111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</row>
    <row r="2086" spans="1:168" s="2" customFormat="1" ht="15" customHeight="1" x14ac:dyDescent="0.25">
      <c r="A2086" s="167">
        <v>1063</v>
      </c>
      <c r="B2086" s="2" t="s">
        <v>2194</v>
      </c>
      <c r="C2086" s="1" t="s">
        <v>34</v>
      </c>
      <c r="D2086" s="1" t="s">
        <v>1087</v>
      </c>
      <c r="E2086" s="1" t="s">
        <v>1131</v>
      </c>
      <c r="F2086" s="1" t="s">
        <v>32</v>
      </c>
      <c r="G2086" s="3">
        <v>15000</v>
      </c>
      <c r="H2086" s="58">
        <v>0</v>
      </c>
      <c r="I2086" s="3">
        <v>25</v>
      </c>
      <c r="J2086" s="3">
        <f t="shared" si="435"/>
        <v>430.5</v>
      </c>
      <c r="K2086" s="55">
        <f t="shared" si="436"/>
        <v>1065</v>
      </c>
      <c r="L2086" s="55">
        <f t="shared" si="437"/>
        <v>172.5</v>
      </c>
      <c r="M2086" s="3">
        <f t="shared" si="438"/>
        <v>456</v>
      </c>
      <c r="N2086" s="55">
        <f t="shared" si="439"/>
        <v>1063.5</v>
      </c>
      <c r="O2086" s="5">
        <v>1350.12</v>
      </c>
      <c r="P2086" s="3">
        <f t="shared" si="440"/>
        <v>3187.5</v>
      </c>
      <c r="Q2086" s="3">
        <f t="shared" si="441"/>
        <v>2261.62</v>
      </c>
      <c r="R2086" s="3">
        <f t="shared" si="442"/>
        <v>2301</v>
      </c>
      <c r="S2086" s="57">
        <f t="shared" si="443"/>
        <v>12738.380000000001</v>
      </c>
      <c r="T2086" s="1">
        <v>111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</row>
    <row r="2087" spans="1:168" s="2" customFormat="1" ht="15" customHeight="1" x14ac:dyDescent="0.25">
      <c r="A2087" s="167">
        <v>1064</v>
      </c>
      <c r="B2087" s="2" t="s">
        <v>2195</v>
      </c>
      <c r="C2087" s="1" t="s">
        <v>34</v>
      </c>
      <c r="D2087" s="1" t="s">
        <v>1087</v>
      </c>
      <c r="E2087" s="1" t="s">
        <v>1131</v>
      </c>
      <c r="F2087" s="1" t="s">
        <v>32</v>
      </c>
      <c r="G2087" s="3">
        <v>15000</v>
      </c>
      <c r="H2087" s="58">
        <v>0</v>
      </c>
      <c r="I2087" s="3">
        <v>25</v>
      </c>
      <c r="J2087" s="3">
        <f t="shared" si="435"/>
        <v>430.5</v>
      </c>
      <c r="K2087" s="55">
        <f t="shared" si="436"/>
        <v>1065</v>
      </c>
      <c r="L2087" s="55">
        <f t="shared" si="437"/>
        <v>172.5</v>
      </c>
      <c r="M2087" s="3">
        <f t="shared" si="438"/>
        <v>456</v>
      </c>
      <c r="N2087" s="55">
        <f t="shared" si="439"/>
        <v>1063.5</v>
      </c>
      <c r="O2087" s="5">
        <v>0</v>
      </c>
      <c r="P2087" s="3">
        <f t="shared" si="440"/>
        <v>3187.5</v>
      </c>
      <c r="Q2087" s="3">
        <f t="shared" si="441"/>
        <v>911.5</v>
      </c>
      <c r="R2087" s="3">
        <f t="shared" si="442"/>
        <v>2301</v>
      </c>
      <c r="S2087" s="57">
        <f t="shared" si="443"/>
        <v>14088.5</v>
      </c>
      <c r="T2087" s="1">
        <v>111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</row>
    <row r="2088" spans="1:168" s="2" customFormat="1" ht="15" customHeight="1" x14ac:dyDescent="0.25">
      <c r="A2088" s="167">
        <v>1065</v>
      </c>
      <c r="B2088" s="2" t="s">
        <v>2196</v>
      </c>
      <c r="C2088" s="1" t="s">
        <v>34</v>
      </c>
      <c r="D2088" s="1" t="s">
        <v>1087</v>
      </c>
      <c r="E2088" s="1" t="s">
        <v>1131</v>
      </c>
      <c r="F2088" s="1" t="s">
        <v>32</v>
      </c>
      <c r="G2088" s="3">
        <v>15000</v>
      </c>
      <c r="H2088" s="58">
        <v>0</v>
      </c>
      <c r="I2088" s="3">
        <v>25</v>
      </c>
      <c r="J2088" s="3">
        <f t="shared" si="435"/>
        <v>430.5</v>
      </c>
      <c r="K2088" s="55">
        <f t="shared" si="436"/>
        <v>1065</v>
      </c>
      <c r="L2088" s="55">
        <f t="shared" si="437"/>
        <v>172.5</v>
      </c>
      <c r="M2088" s="3">
        <f t="shared" si="438"/>
        <v>456</v>
      </c>
      <c r="N2088" s="55">
        <f t="shared" si="439"/>
        <v>1063.5</v>
      </c>
      <c r="O2088" s="5">
        <v>1350.12</v>
      </c>
      <c r="P2088" s="3">
        <f t="shared" si="440"/>
        <v>3187.5</v>
      </c>
      <c r="Q2088" s="3">
        <f t="shared" si="441"/>
        <v>2261.62</v>
      </c>
      <c r="R2088" s="3">
        <f t="shared" si="442"/>
        <v>2301</v>
      </c>
      <c r="S2088" s="57">
        <f t="shared" si="443"/>
        <v>12738.380000000001</v>
      </c>
      <c r="T2088" s="1">
        <v>111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</row>
    <row r="2089" spans="1:168" s="2" customFormat="1" ht="15" customHeight="1" x14ac:dyDescent="0.25">
      <c r="A2089" s="167">
        <v>1066</v>
      </c>
      <c r="B2089" s="2" t="s">
        <v>2197</v>
      </c>
      <c r="C2089" s="1" t="s">
        <v>34</v>
      </c>
      <c r="D2089" s="1" t="s">
        <v>1087</v>
      </c>
      <c r="E2089" s="1" t="s">
        <v>1131</v>
      </c>
      <c r="F2089" s="1" t="s">
        <v>32</v>
      </c>
      <c r="G2089" s="3">
        <v>15000</v>
      </c>
      <c r="H2089" s="58">
        <v>0</v>
      </c>
      <c r="I2089" s="3">
        <v>25</v>
      </c>
      <c r="J2089" s="3">
        <f t="shared" si="435"/>
        <v>430.5</v>
      </c>
      <c r="K2089" s="55">
        <f t="shared" si="436"/>
        <v>1065</v>
      </c>
      <c r="L2089" s="55">
        <f t="shared" si="437"/>
        <v>172.5</v>
      </c>
      <c r="M2089" s="3">
        <f t="shared" si="438"/>
        <v>456</v>
      </c>
      <c r="N2089" s="55">
        <f t="shared" si="439"/>
        <v>1063.5</v>
      </c>
      <c r="O2089" s="5">
        <v>0</v>
      </c>
      <c r="P2089" s="3">
        <f t="shared" si="440"/>
        <v>3187.5</v>
      </c>
      <c r="Q2089" s="3">
        <f t="shared" si="441"/>
        <v>911.5</v>
      </c>
      <c r="R2089" s="3">
        <f t="shared" si="442"/>
        <v>2301</v>
      </c>
      <c r="S2089" s="57">
        <f t="shared" si="443"/>
        <v>14088.5</v>
      </c>
      <c r="T2089" s="1">
        <v>111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</row>
    <row r="2090" spans="1:168" s="2" customFormat="1" ht="15" customHeight="1" x14ac:dyDescent="0.25">
      <c r="A2090" s="167">
        <v>1067</v>
      </c>
      <c r="B2090" s="122" t="s">
        <v>2198</v>
      </c>
      <c r="C2090" s="1" t="s">
        <v>34</v>
      </c>
      <c r="D2090" s="1" t="s">
        <v>1087</v>
      </c>
      <c r="E2090" s="1" t="s">
        <v>1131</v>
      </c>
      <c r="F2090" s="1" t="s">
        <v>32</v>
      </c>
      <c r="G2090" s="3">
        <v>15000</v>
      </c>
      <c r="H2090" s="58">
        <v>0</v>
      </c>
      <c r="I2090" s="3">
        <v>25</v>
      </c>
      <c r="J2090" s="3">
        <f t="shared" si="435"/>
        <v>430.5</v>
      </c>
      <c r="K2090" s="55">
        <f t="shared" si="436"/>
        <v>1065</v>
      </c>
      <c r="L2090" s="55">
        <f t="shared" si="437"/>
        <v>172.5</v>
      </c>
      <c r="M2090" s="3">
        <f t="shared" si="438"/>
        <v>456</v>
      </c>
      <c r="N2090" s="55">
        <f t="shared" si="439"/>
        <v>1063.5</v>
      </c>
      <c r="O2090" s="5">
        <v>0</v>
      </c>
      <c r="P2090" s="3">
        <f t="shared" si="440"/>
        <v>3187.5</v>
      </c>
      <c r="Q2090" s="3">
        <f t="shared" si="441"/>
        <v>911.5</v>
      </c>
      <c r="R2090" s="3">
        <f t="shared" si="442"/>
        <v>2301</v>
      </c>
      <c r="S2090" s="57">
        <f t="shared" si="443"/>
        <v>14088.5</v>
      </c>
      <c r="T2090" s="1">
        <v>111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</row>
    <row r="2091" spans="1:168" s="2" customFormat="1" ht="15" customHeight="1" x14ac:dyDescent="0.25">
      <c r="A2091" s="167">
        <v>1068</v>
      </c>
      <c r="B2091" s="2" t="s">
        <v>2199</v>
      </c>
      <c r="C2091" s="1" t="s">
        <v>34</v>
      </c>
      <c r="D2091" s="1" t="s">
        <v>1087</v>
      </c>
      <c r="E2091" s="1" t="s">
        <v>1131</v>
      </c>
      <c r="F2091" s="1" t="s">
        <v>32</v>
      </c>
      <c r="G2091" s="3">
        <v>15000</v>
      </c>
      <c r="H2091" s="58">
        <v>0</v>
      </c>
      <c r="I2091" s="3">
        <v>25</v>
      </c>
      <c r="J2091" s="3">
        <f t="shared" si="435"/>
        <v>430.5</v>
      </c>
      <c r="K2091" s="55">
        <f t="shared" si="436"/>
        <v>1065</v>
      </c>
      <c r="L2091" s="55">
        <f t="shared" si="437"/>
        <v>172.5</v>
      </c>
      <c r="M2091" s="3">
        <f t="shared" si="438"/>
        <v>456</v>
      </c>
      <c r="N2091" s="55">
        <f t="shared" si="439"/>
        <v>1063.5</v>
      </c>
      <c r="O2091" s="5">
        <v>0</v>
      </c>
      <c r="P2091" s="3">
        <f t="shared" si="440"/>
        <v>3187.5</v>
      </c>
      <c r="Q2091" s="3">
        <f t="shared" si="441"/>
        <v>911.5</v>
      </c>
      <c r="R2091" s="3">
        <f t="shared" si="442"/>
        <v>2301</v>
      </c>
      <c r="S2091" s="57">
        <f t="shared" si="443"/>
        <v>14088.5</v>
      </c>
      <c r="T2091" s="1">
        <v>111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</row>
    <row r="2092" spans="1:168" s="2" customFormat="1" ht="15" customHeight="1" x14ac:dyDescent="0.25">
      <c r="A2092" s="167">
        <v>1069</v>
      </c>
      <c r="B2092" s="122" t="s">
        <v>2200</v>
      </c>
      <c r="C2092" s="1" t="s">
        <v>34</v>
      </c>
      <c r="D2092" s="1" t="s">
        <v>1087</v>
      </c>
      <c r="E2092" s="1" t="s">
        <v>1131</v>
      </c>
      <c r="F2092" s="1" t="s">
        <v>32</v>
      </c>
      <c r="G2092" s="3">
        <v>15000</v>
      </c>
      <c r="H2092" s="58">
        <v>0</v>
      </c>
      <c r="I2092" s="3">
        <v>25</v>
      </c>
      <c r="J2092" s="3">
        <f t="shared" si="435"/>
        <v>430.5</v>
      </c>
      <c r="K2092" s="55">
        <f t="shared" si="436"/>
        <v>1065</v>
      </c>
      <c r="L2092" s="55">
        <f t="shared" si="437"/>
        <v>172.5</v>
      </c>
      <c r="M2092" s="3">
        <f t="shared" si="438"/>
        <v>456</v>
      </c>
      <c r="N2092" s="55">
        <f t="shared" si="439"/>
        <v>1063.5</v>
      </c>
      <c r="O2092" s="5">
        <v>0</v>
      </c>
      <c r="P2092" s="3">
        <f t="shared" si="440"/>
        <v>3187.5</v>
      </c>
      <c r="Q2092" s="3">
        <f t="shared" si="441"/>
        <v>911.5</v>
      </c>
      <c r="R2092" s="3">
        <f t="shared" si="442"/>
        <v>2301</v>
      </c>
      <c r="S2092" s="57">
        <f t="shared" si="443"/>
        <v>14088.5</v>
      </c>
      <c r="T2092" s="1">
        <v>111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</row>
    <row r="2093" spans="1:168" s="2" customFormat="1" ht="15" customHeight="1" x14ac:dyDescent="0.25">
      <c r="A2093" s="167">
        <v>1070</v>
      </c>
      <c r="B2093" s="122" t="s">
        <v>2201</v>
      </c>
      <c r="C2093" s="1" t="s">
        <v>34</v>
      </c>
      <c r="D2093" s="1" t="s">
        <v>1087</v>
      </c>
      <c r="E2093" s="1" t="s">
        <v>1131</v>
      </c>
      <c r="F2093" s="1" t="s">
        <v>32</v>
      </c>
      <c r="G2093" s="3">
        <v>15000</v>
      </c>
      <c r="H2093" s="58">
        <v>0</v>
      </c>
      <c r="I2093" s="3">
        <v>25</v>
      </c>
      <c r="J2093" s="3">
        <f t="shared" si="435"/>
        <v>430.5</v>
      </c>
      <c r="K2093" s="55">
        <f t="shared" si="436"/>
        <v>1065</v>
      </c>
      <c r="L2093" s="55">
        <f t="shared" si="437"/>
        <v>172.5</v>
      </c>
      <c r="M2093" s="3">
        <f t="shared" si="438"/>
        <v>456</v>
      </c>
      <c r="N2093" s="55">
        <f t="shared" si="439"/>
        <v>1063.5</v>
      </c>
      <c r="O2093" s="5">
        <v>0</v>
      </c>
      <c r="P2093" s="3">
        <f t="shared" si="440"/>
        <v>3187.5</v>
      </c>
      <c r="Q2093" s="3">
        <f t="shared" si="441"/>
        <v>911.5</v>
      </c>
      <c r="R2093" s="3">
        <f t="shared" si="442"/>
        <v>2301</v>
      </c>
      <c r="S2093" s="57">
        <f t="shared" si="443"/>
        <v>14088.5</v>
      </c>
      <c r="T2093" s="1">
        <v>111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</row>
    <row r="2094" spans="1:168" s="2" customFormat="1" ht="15" customHeight="1" x14ac:dyDescent="0.25">
      <c r="A2094" s="167">
        <v>1071</v>
      </c>
      <c r="B2094" s="2" t="s">
        <v>2202</v>
      </c>
      <c r="C2094" s="1" t="s">
        <v>34</v>
      </c>
      <c r="D2094" s="1" t="s">
        <v>1087</v>
      </c>
      <c r="E2094" s="1" t="s">
        <v>1131</v>
      </c>
      <c r="F2094" s="1" t="s">
        <v>32</v>
      </c>
      <c r="G2094" s="3">
        <v>15000</v>
      </c>
      <c r="H2094" s="58">
        <v>0</v>
      </c>
      <c r="I2094" s="3">
        <v>25</v>
      </c>
      <c r="J2094" s="3">
        <f t="shared" si="435"/>
        <v>430.5</v>
      </c>
      <c r="K2094" s="55">
        <f t="shared" si="436"/>
        <v>1065</v>
      </c>
      <c r="L2094" s="55">
        <f t="shared" si="437"/>
        <v>172.5</v>
      </c>
      <c r="M2094" s="3">
        <f t="shared" si="438"/>
        <v>456</v>
      </c>
      <c r="N2094" s="55">
        <f t="shared" si="439"/>
        <v>1063.5</v>
      </c>
      <c r="O2094" s="5">
        <v>0</v>
      </c>
      <c r="P2094" s="3">
        <f t="shared" si="440"/>
        <v>3187.5</v>
      </c>
      <c r="Q2094" s="3">
        <f t="shared" si="441"/>
        <v>911.5</v>
      </c>
      <c r="R2094" s="3">
        <f t="shared" si="442"/>
        <v>2301</v>
      </c>
      <c r="S2094" s="57">
        <f t="shared" si="443"/>
        <v>14088.5</v>
      </c>
      <c r="T2094" s="1">
        <v>111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</row>
    <row r="2095" spans="1:168" s="2" customFormat="1" ht="15" customHeight="1" x14ac:dyDescent="0.25">
      <c r="A2095" s="167">
        <v>1072</v>
      </c>
      <c r="B2095" s="2" t="s">
        <v>2203</v>
      </c>
      <c r="C2095" s="1" t="s">
        <v>34</v>
      </c>
      <c r="D2095" s="1" t="s">
        <v>1087</v>
      </c>
      <c r="E2095" s="1" t="s">
        <v>1131</v>
      </c>
      <c r="F2095" s="1" t="s">
        <v>32</v>
      </c>
      <c r="G2095" s="3">
        <v>15000</v>
      </c>
      <c r="H2095" s="58">
        <v>0</v>
      </c>
      <c r="I2095" s="3">
        <v>25</v>
      </c>
      <c r="J2095" s="3">
        <f t="shared" si="435"/>
        <v>430.5</v>
      </c>
      <c r="K2095" s="55">
        <f t="shared" si="436"/>
        <v>1065</v>
      </c>
      <c r="L2095" s="55">
        <f t="shared" si="437"/>
        <v>172.5</v>
      </c>
      <c r="M2095" s="3">
        <f t="shared" si="438"/>
        <v>456</v>
      </c>
      <c r="N2095" s="55">
        <f t="shared" si="439"/>
        <v>1063.5</v>
      </c>
      <c r="O2095" s="5">
        <v>0</v>
      </c>
      <c r="P2095" s="3">
        <f t="shared" si="440"/>
        <v>3187.5</v>
      </c>
      <c r="Q2095" s="3">
        <f t="shared" si="441"/>
        <v>911.5</v>
      </c>
      <c r="R2095" s="3">
        <f t="shared" si="442"/>
        <v>2301</v>
      </c>
      <c r="S2095" s="57">
        <f t="shared" si="443"/>
        <v>14088.5</v>
      </c>
      <c r="T2095" s="1">
        <v>111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</row>
    <row r="2096" spans="1:168" s="2" customFormat="1" ht="15" customHeight="1" x14ac:dyDescent="0.25">
      <c r="A2096" s="167">
        <v>1073</v>
      </c>
      <c r="B2096" s="2" t="s">
        <v>2204</v>
      </c>
      <c r="C2096" s="1" t="s">
        <v>34</v>
      </c>
      <c r="D2096" s="1" t="s">
        <v>1087</v>
      </c>
      <c r="E2096" s="1" t="s">
        <v>1131</v>
      </c>
      <c r="F2096" s="1" t="s">
        <v>32</v>
      </c>
      <c r="G2096" s="3">
        <v>15000</v>
      </c>
      <c r="H2096" s="58">
        <v>0</v>
      </c>
      <c r="I2096" s="3">
        <v>25</v>
      </c>
      <c r="J2096" s="3">
        <f t="shared" si="435"/>
        <v>430.5</v>
      </c>
      <c r="K2096" s="55">
        <f t="shared" si="436"/>
        <v>1065</v>
      </c>
      <c r="L2096" s="55">
        <f t="shared" si="437"/>
        <v>172.5</v>
      </c>
      <c r="M2096" s="3">
        <f t="shared" si="438"/>
        <v>456</v>
      </c>
      <c r="N2096" s="55">
        <f t="shared" si="439"/>
        <v>1063.5</v>
      </c>
      <c r="O2096" s="5">
        <v>1350.12</v>
      </c>
      <c r="P2096" s="3">
        <f t="shared" si="440"/>
        <v>3187.5</v>
      </c>
      <c r="Q2096" s="3">
        <f t="shared" si="441"/>
        <v>2261.62</v>
      </c>
      <c r="R2096" s="3">
        <f t="shared" si="442"/>
        <v>2301</v>
      </c>
      <c r="S2096" s="57">
        <f t="shared" si="443"/>
        <v>12738.380000000001</v>
      </c>
      <c r="T2096" s="1">
        <v>111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</row>
    <row r="2097" spans="1:168" s="2" customFormat="1" ht="15" customHeight="1" x14ac:dyDescent="0.25">
      <c r="A2097" s="167">
        <v>1074</v>
      </c>
      <c r="B2097" s="2" t="s">
        <v>2205</v>
      </c>
      <c r="C2097" s="1" t="s">
        <v>34</v>
      </c>
      <c r="D2097" s="1" t="s">
        <v>1087</v>
      </c>
      <c r="E2097" s="1" t="s">
        <v>1131</v>
      </c>
      <c r="F2097" s="1" t="s">
        <v>32</v>
      </c>
      <c r="G2097" s="3">
        <v>15000</v>
      </c>
      <c r="H2097" s="58">
        <v>0</v>
      </c>
      <c r="I2097" s="3">
        <v>25</v>
      </c>
      <c r="J2097" s="3">
        <f t="shared" si="435"/>
        <v>430.5</v>
      </c>
      <c r="K2097" s="55">
        <f t="shared" si="436"/>
        <v>1065</v>
      </c>
      <c r="L2097" s="55">
        <f t="shared" si="437"/>
        <v>172.5</v>
      </c>
      <c r="M2097" s="3">
        <f t="shared" si="438"/>
        <v>456</v>
      </c>
      <c r="N2097" s="55">
        <f t="shared" si="439"/>
        <v>1063.5</v>
      </c>
      <c r="O2097" s="5">
        <v>0</v>
      </c>
      <c r="P2097" s="3">
        <f t="shared" si="440"/>
        <v>3187.5</v>
      </c>
      <c r="Q2097" s="3">
        <f t="shared" si="441"/>
        <v>911.5</v>
      </c>
      <c r="R2097" s="3">
        <f t="shared" si="442"/>
        <v>2301</v>
      </c>
      <c r="S2097" s="57">
        <f t="shared" si="443"/>
        <v>14088.5</v>
      </c>
      <c r="T2097" s="1">
        <v>111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</row>
    <row r="2098" spans="1:168" s="2" customFormat="1" ht="15" customHeight="1" x14ac:dyDescent="0.25">
      <c r="A2098" s="167">
        <v>1075</v>
      </c>
      <c r="B2098" s="2" t="s">
        <v>2206</v>
      </c>
      <c r="C2098" s="1" t="s">
        <v>34</v>
      </c>
      <c r="D2098" s="1" t="s">
        <v>1087</v>
      </c>
      <c r="E2098" s="1" t="s">
        <v>1131</v>
      </c>
      <c r="F2098" s="1" t="s">
        <v>32</v>
      </c>
      <c r="G2098" s="3">
        <v>15000</v>
      </c>
      <c r="H2098" s="58">
        <v>0</v>
      </c>
      <c r="I2098" s="3">
        <v>25</v>
      </c>
      <c r="J2098" s="3">
        <f t="shared" si="435"/>
        <v>430.5</v>
      </c>
      <c r="K2098" s="55">
        <f t="shared" si="436"/>
        <v>1065</v>
      </c>
      <c r="L2098" s="55">
        <f t="shared" si="437"/>
        <v>172.5</v>
      </c>
      <c r="M2098" s="3">
        <f t="shared" si="438"/>
        <v>456</v>
      </c>
      <c r="N2098" s="55">
        <f t="shared" si="439"/>
        <v>1063.5</v>
      </c>
      <c r="O2098" s="5">
        <v>0</v>
      </c>
      <c r="P2098" s="3">
        <f t="shared" si="440"/>
        <v>3187.5</v>
      </c>
      <c r="Q2098" s="3">
        <f t="shared" si="441"/>
        <v>911.5</v>
      </c>
      <c r="R2098" s="3">
        <f t="shared" si="442"/>
        <v>2301</v>
      </c>
      <c r="S2098" s="57">
        <f t="shared" si="443"/>
        <v>14088.5</v>
      </c>
      <c r="T2098" s="1">
        <v>111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</row>
    <row r="2099" spans="1:168" s="2" customFormat="1" ht="15" customHeight="1" x14ac:dyDescent="0.25">
      <c r="A2099" s="167">
        <v>1076</v>
      </c>
      <c r="B2099" s="2" t="s">
        <v>2207</v>
      </c>
      <c r="C2099" s="1" t="s">
        <v>34</v>
      </c>
      <c r="D2099" s="1" t="s">
        <v>1087</v>
      </c>
      <c r="E2099" s="1" t="s">
        <v>1131</v>
      </c>
      <c r="F2099" s="1" t="s">
        <v>32</v>
      </c>
      <c r="G2099" s="3">
        <v>15000</v>
      </c>
      <c r="H2099" s="58">
        <v>0</v>
      </c>
      <c r="I2099" s="3">
        <v>25</v>
      </c>
      <c r="J2099" s="3">
        <f t="shared" si="435"/>
        <v>430.5</v>
      </c>
      <c r="K2099" s="55">
        <f t="shared" si="436"/>
        <v>1065</v>
      </c>
      <c r="L2099" s="55">
        <f t="shared" si="437"/>
        <v>172.5</v>
      </c>
      <c r="M2099" s="3">
        <f t="shared" si="438"/>
        <v>456</v>
      </c>
      <c r="N2099" s="55">
        <f t="shared" si="439"/>
        <v>1063.5</v>
      </c>
      <c r="O2099" s="5">
        <v>0</v>
      </c>
      <c r="P2099" s="3">
        <f t="shared" si="440"/>
        <v>3187.5</v>
      </c>
      <c r="Q2099" s="3">
        <f t="shared" si="441"/>
        <v>911.5</v>
      </c>
      <c r="R2099" s="3">
        <f t="shared" si="442"/>
        <v>2301</v>
      </c>
      <c r="S2099" s="57">
        <f t="shared" si="443"/>
        <v>14088.5</v>
      </c>
      <c r="T2099" s="1">
        <v>111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</row>
    <row r="2100" spans="1:168" s="2" customFormat="1" ht="15" customHeight="1" x14ac:dyDescent="0.25">
      <c r="A2100" s="167">
        <v>1077</v>
      </c>
      <c r="B2100" s="122" t="s">
        <v>2208</v>
      </c>
      <c r="C2100" s="1" t="s">
        <v>34</v>
      </c>
      <c r="D2100" s="1" t="s">
        <v>1087</v>
      </c>
      <c r="E2100" s="1" t="s">
        <v>1131</v>
      </c>
      <c r="F2100" s="1" t="s">
        <v>32</v>
      </c>
      <c r="G2100" s="3">
        <v>15000</v>
      </c>
      <c r="H2100" s="58">
        <v>0</v>
      </c>
      <c r="I2100" s="3">
        <v>25</v>
      </c>
      <c r="J2100" s="3">
        <f t="shared" si="435"/>
        <v>430.5</v>
      </c>
      <c r="K2100" s="55">
        <f t="shared" si="436"/>
        <v>1065</v>
      </c>
      <c r="L2100" s="55">
        <f t="shared" si="437"/>
        <v>172.5</v>
      </c>
      <c r="M2100" s="3">
        <f t="shared" si="438"/>
        <v>456</v>
      </c>
      <c r="N2100" s="55">
        <f t="shared" si="439"/>
        <v>1063.5</v>
      </c>
      <c r="O2100" s="5">
        <v>0</v>
      </c>
      <c r="P2100" s="3">
        <f t="shared" si="440"/>
        <v>3187.5</v>
      </c>
      <c r="Q2100" s="3">
        <f t="shared" si="441"/>
        <v>911.5</v>
      </c>
      <c r="R2100" s="3">
        <f t="shared" si="442"/>
        <v>2301</v>
      </c>
      <c r="S2100" s="57">
        <f t="shared" si="443"/>
        <v>14088.5</v>
      </c>
      <c r="T2100" s="1">
        <v>111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</row>
    <row r="2101" spans="1:168" s="2" customFormat="1" ht="15" customHeight="1" x14ac:dyDescent="0.25">
      <c r="A2101" s="167">
        <v>1078</v>
      </c>
      <c r="B2101" s="2" t="s">
        <v>2209</v>
      </c>
      <c r="C2101" s="1" t="s">
        <v>34</v>
      </c>
      <c r="D2101" s="1" t="s">
        <v>1087</v>
      </c>
      <c r="E2101" s="1" t="s">
        <v>1131</v>
      </c>
      <c r="F2101" s="1" t="s">
        <v>32</v>
      </c>
      <c r="G2101" s="3">
        <v>15000</v>
      </c>
      <c r="H2101" s="58">
        <v>0</v>
      </c>
      <c r="I2101" s="3">
        <v>25</v>
      </c>
      <c r="J2101" s="3">
        <f t="shared" si="435"/>
        <v>430.5</v>
      </c>
      <c r="K2101" s="55">
        <f t="shared" si="436"/>
        <v>1065</v>
      </c>
      <c r="L2101" s="55">
        <f t="shared" si="437"/>
        <v>172.5</v>
      </c>
      <c r="M2101" s="3">
        <f t="shared" si="438"/>
        <v>456</v>
      </c>
      <c r="N2101" s="55">
        <f t="shared" si="439"/>
        <v>1063.5</v>
      </c>
      <c r="O2101" s="5">
        <v>0</v>
      </c>
      <c r="P2101" s="3">
        <f t="shared" si="440"/>
        <v>3187.5</v>
      </c>
      <c r="Q2101" s="3">
        <f t="shared" si="441"/>
        <v>911.5</v>
      </c>
      <c r="R2101" s="3">
        <f t="shared" si="442"/>
        <v>2301</v>
      </c>
      <c r="S2101" s="57">
        <f t="shared" si="443"/>
        <v>14088.5</v>
      </c>
      <c r="T2101" s="1">
        <v>111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</row>
    <row r="2102" spans="1:168" s="2" customFormat="1" ht="15" customHeight="1" x14ac:dyDescent="0.25">
      <c r="A2102" s="167">
        <v>1079</v>
      </c>
      <c r="B2102" s="2" t="s">
        <v>2210</v>
      </c>
      <c r="C2102" s="1" t="s">
        <v>34</v>
      </c>
      <c r="D2102" s="1" t="s">
        <v>1087</v>
      </c>
      <c r="E2102" s="1" t="s">
        <v>1131</v>
      </c>
      <c r="F2102" s="1" t="s">
        <v>32</v>
      </c>
      <c r="G2102" s="3">
        <v>15000</v>
      </c>
      <c r="H2102" s="58">
        <v>0</v>
      </c>
      <c r="I2102" s="3">
        <v>25</v>
      </c>
      <c r="J2102" s="3">
        <f t="shared" si="435"/>
        <v>430.5</v>
      </c>
      <c r="K2102" s="55">
        <f t="shared" si="436"/>
        <v>1065</v>
      </c>
      <c r="L2102" s="55">
        <f t="shared" si="437"/>
        <v>172.5</v>
      </c>
      <c r="M2102" s="3">
        <f t="shared" si="438"/>
        <v>456</v>
      </c>
      <c r="N2102" s="55">
        <f t="shared" si="439"/>
        <v>1063.5</v>
      </c>
      <c r="O2102" s="5">
        <v>0</v>
      </c>
      <c r="P2102" s="3">
        <f t="shared" si="440"/>
        <v>3187.5</v>
      </c>
      <c r="Q2102" s="3">
        <f t="shared" si="441"/>
        <v>911.5</v>
      </c>
      <c r="R2102" s="3">
        <f t="shared" si="442"/>
        <v>2301</v>
      </c>
      <c r="S2102" s="57">
        <f t="shared" si="443"/>
        <v>14088.5</v>
      </c>
      <c r="T2102" s="1">
        <v>111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</row>
    <row r="2103" spans="1:168" s="2" customFormat="1" ht="15" customHeight="1" x14ac:dyDescent="0.25">
      <c r="A2103" s="167">
        <v>1080</v>
      </c>
      <c r="B2103" s="2" t="s">
        <v>2211</v>
      </c>
      <c r="C2103" s="1" t="s">
        <v>34</v>
      </c>
      <c r="D2103" s="1" t="s">
        <v>1087</v>
      </c>
      <c r="E2103" s="1" t="s">
        <v>1131</v>
      </c>
      <c r="F2103" s="1" t="s">
        <v>32</v>
      </c>
      <c r="G2103" s="3">
        <v>15000</v>
      </c>
      <c r="H2103" s="58">
        <v>0</v>
      </c>
      <c r="I2103" s="3">
        <v>25</v>
      </c>
      <c r="J2103" s="3">
        <f t="shared" si="435"/>
        <v>430.5</v>
      </c>
      <c r="K2103" s="55">
        <f t="shared" si="436"/>
        <v>1065</v>
      </c>
      <c r="L2103" s="55">
        <f t="shared" si="437"/>
        <v>172.5</v>
      </c>
      <c r="M2103" s="3">
        <f t="shared" si="438"/>
        <v>456</v>
      </c>
      <c r="N2103" s="55">
        <f t="shared" si="439"/>
        <v>1063.5</v>
      </c>
      <c r="O2103" s="5">
        <v>0</v>
      </c>
      <c r="P2103" s="3">
        <f t="shared" si="440"/>
        <v>3187.5</v>
      </c>
      <c r="Q2103" s="3">
        <f t="shared" si="441"/>
        <v>911.5</v>
      </c>
      <c r="R2103" s="3">
        <f t="shared" si="442"/>
        <v>2301</v>
      </c>
      <c r="S2103" s="57">
        <f t="shared" si="443"/>
        <v>14088.5</v>
      </c>
      <c r="T2103" s="1">
        <v>111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</row>
    <row r="2104" spans="1:168" s="2" customFormat="1" ht="15" customHeight="1" x14ac:dyDescent="0.25">
      <c r="A2104" s="167">
        <v>1081</v>
      </c>
      <c r="B2104" s="122" t="s">
        <v>2212</v>
      </c>
      <c r="C2104" s="1" t="s">
        <v>34</v>
      </c>
      <c r="D2104" s="1" t="s">
        <v>1087</v>
      </c>
      <c r="E2104" s="1" t="s">
        <v>1131</v>
      </c>
      <c r="F2104" s="1" t="s">
        <v>32</v>
      </c>
      <c r="G2104" s="3">
        <v>15000</v>
      </c>
      <c r="H2104" s="58">
        <v>0</v>
      </c>
      <c r="I2104" s="3">
        <v>25</v>
      </c>
      <c r="J2104" s="3">
        <f t="shared" si="435"/>
        <v>430.5</v>
      </c>
      <c r="K2104" s="55">
        <f t="shared" si="436"/>
        <v>1065</v>
      </c>
      <c r="L2104" s="55">
        <f t="shared" si="437"/>
        <v>172.5</v>
      </c>
      <c r="M2104" s="3">
        <f t="shared" si="438"/>
        <v>456</v>
      </c>
      <c r="N2104" s="55">
        <f t="shared" si="439"/>
        <v>1063.5</v>
      </c>
      <c r="O2104" s="5">
        <v>0</v>
      </c>
      <c r="P2104" s="3">
        <f t="shared" si="440"/>
        <v>3187.5</v>
      </c>
      <c r="Q2104" s="3">
        <f t="shared" si="441"/>
        <v>911.5</v>
      </c>
      <c r="R2104" s="3">
        <f t="shared" si="442"/>
        <v>2301</v>
      </c>
      <c r="S2104" s="57">
        <f t="shared" si="443"/>
        <v>14088.5</v>
      </c>
      <c r="T2104" s="1">
        <v>111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</row>
    <row r="2105" spans="1:168" s="2" customFormat="1" ht="15" customHeight="1" x14ac:dyDescent="0.25">
      <c r="A2105" s="167">
        <v>1082</v>
      </c>
      <c r="B2105" s="2" t="s">
        <v>2213</v>
      </c>
      <c r="C2105" s="1" t="s">
        <v>34</v>
      </c>
      <c r="D2105" s="1" t="s">
        <v>1087</v>
      </c>
      <c r="E2105" s="1" t="s">
        <v>1131</v>
      </c>
      <c r="F2105" s="1" t="s">
        <v>32</v>
      </c>
      <c r="G2105" s="3">
        <v>15000</v>
      </c>
      <c r="H2105" s="58">
        <v>0</v>
      </c>
      <c r="I2105" s="3">
        <v>25</v>
      </c>
      <c r="J2105" s="3">
        <f t="shared" si="435"/>
        <v>430.5</v>
      </c>
      <c r="K2105" s="55">
        <f t="shared" si="436"/>
        <v>1065</v>
      </c>
      <c r="L2105" s="55">
        <f t="shared" si="437"/>
        <v>172.5</v>
      </c>
      <c r="M2105" s="3">
        <f t="shared" si="438"/>
        <v>456</v>
      </c>
      <c r="N2105" s="55">
        <f t="shared" si="439"/>
        <v>1063.5</v>
      </c>
      <c r="O2105" s="5">
        <v>0</v>
      </c>
      <c r="P2105" s="3">
        <f t="shared" si="440"/>
        <v>3187.5</v>
      </c>
      <c r="Q2105" s="3">
        <f t="shared" si="441"/>
        <v>911.5</v>
      </c>
      <c r="R2105" s="3">
        <f t="shared" si="442"/>
        <v>2301</v>
      </c>
      <c r="S2105" s="57">
        <f t="shared" si="443"/>
        <v>14088.5</v>
      </c>
      <c r="T2105" s="1">
        <v>111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</row>
    <row r="2106" spans="1:168" s="2" customFormat="1" ht="15" customHeight="1" x14ac:dyDescent="0.25">
      <c r="A2106" s="167">
        <v>1083</v>
      </c>
      <c r="B2106" s="2" t="s">
        <v>2214</v>
      </c>
      <c r="C2106" s="1" t="s">
        <v>34</v>
      </c>
      <c r="D2106" s="1" t="s">
        <v>1087</v>
      </c>
      <c r="E2106" s="1" t="s">
        <v>1131</v>
      </c>
      <c r="F2106" s="1" t="s">
        <v>32</v>
      </c>
      <c r="G2106" s="3">
        <v>15000</v>
      </c>
      <c r="H2106" s="58">
        <v>0</v>
      </c>
      <c r="I2106" s="3">
        <v>25</v>
      </c>
      <c r="J2106" s="3">
        <f t="shared" si="435"/>
        <v>430.5</v>
      </c>
      <c r="K2106" s="55">
        <f t="shared" si="436"/>
        <v>1065</v>
      </c>
      <c r="L2106" s="55">
        <f t="shared" si="437"/>
        <v>172.5</v>
      </c>
      <c r="M2106" s="3">
        <f t="shared" si="438"/>
        <v>456</v>
      </c>
      <c r="N2106" s="55">
        <f t="shared" si="439"/>
        <v>1063.5</v>
      </c>
      <c r="O2106" s="5">
        <v>0</v>
      </c>
      <c r="P2106" s="3">
        <f t="shared" si="440"/>
        <v>3187.5</v>
      </c>
      <c r="Q2106" s="3">
        <f t="shared" si="441"/>
        <v>911.5</v>
      </c>
      <c r="R2106" s="3">
        <f t="shared" si="442"/>
        <v>2301</v>
      </c>
      <c r="S2106" s="57">
        <f t="shared" si="443"/>
        <v>14088.5</v>
      </c>
      <c r="T2106" s="1">
        <v>111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</row>
    <row r="2107" spans="1:168" s="2" customFormat="1" ht="15" customHeight="1" x14ac:dyDescent="0.25">
      <c r="A2107" s="167">
        <v>1084</v>
      </c>
      <c r="B2107" s="2" t="s">
        <v>2215</v>
      </c>
      <c r="C2107" s="1" t="s">
        <v>34</v>
      </c>
      <c r="D2107" s="1" t="s">
        <v>1087</v>
      </c>
      <c r="E2107" s="1" t="s">
        <v>1131</v>
      </c>
      <c r="F2107" s="1" t="s">
        <v>32</v>
      </c>
      <c r="G2107" s="3">
        <v>15000</v>
      </c>
      <c r="H2107" s="58">
        <v>0</v>
      </c>
      <c r="I2107" s="3">
        <v>25</v>
      </c>
      <c r="J2107" s="3">
        <f t="shared" si="435"/>
        <v>430.5</v>
      </c>
      <c r="K2107" s="55">
        <f t="shared" si="436"/>
        <v>1065</v>
      </c>
      <c r="L2107" s="55">
        <f t="shared" si="437"/>
        <v>172.5</v>
      </c>
      <c r="M2107" s="3">
        <f t="shared" si="438"/>
        <v>456</v>
      </c>
      <c r="N2107" s="55">
        <f t="shared" si="439"/>
        <v>1063.5</v>
      </c>
      <c r="O2107" s="5">
        <v>0</v>
      </c>
      <c r="P2107" s="3">
        <f t="shared" si="440"/>
        <v>3187.5</v>
      </c>
      <c r="Q2107" s="3">
        <f t="shared" si="441"/>
        <v>911.5</v>
      </c>
      <c r="R2107" s="3">
        <f t="shared" si="442"/>
        <v>2301</v>
      </c>
      <c r="S2107" s="57">
        <f t="shared" si="443"/>
        <v>14088.5</v>
      </c>
      <c r="T2107" s="1">
        <v>111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</row>
    <row r="2108" spans="1:168" s="2" customFormat="1" ht="15" customHeight="1" x14ac:dyDescent="0.25">
      <c r="A2108" s="167">
        <v>1085</v>
      </c>
      <c r="B2108" s="2" t="s">
        <v>2216</v>
      </c>
      <c r="C2108" s="1" t="s">
        <v>34</v>
      </c>
      <c r="D2108" s="1" t="s">
        <v>1087</v>
      </c>
      <c r="E2108" s="1" t="s">
        <v>1131</v>
      </c>
      <c r="F2108" s="1" t="s">
        <v>32</v>
      </c>
      <c r="G2108" s="3">
        <v>15000</v>
      </c>
      <c r="H2108" s="58">
        <v>0</v>
      </c>
      <c r="I2108" s="3">
        <v>25</v>
      </c>
      <c r="J2108" s="3">
        <f t="shared" si="435"/>
        <v>430.5</v>
      </c>
      <c r="K2108" s="55">
        <f t="shared" si="436"/>
        <v>1065</v>
      </c>
      <c r="L2108" s="55">
        <f t="shared" si="437"/>
        <v>172.5</v>
      </c>
      <c r="M2108" s="3">
        <f t="shared" si="438"/>
        <v>456</v>
      </c>
      <c r="N2108" s="55">
        <f t="shared" si="439"/>
        <v>1063.5</v>
      </c>
      <c r="O2108" s="5">
        <v>1350.12</v>
      </c>
      <c r="P2108" s="3">
        <f t="shared" si="440"/>
        <v>3187.5</v>
      </c>
      <c r="Q2108" s="3">
        <f t="shared" si="441"/>
        <v>2261.62</v>
      </c>
      <c r="R2108" s="3">
        <f t="shared" si="442"/>
        <v>2301</v>
      </c>
      <c r="S2108" s="57">
        <f t="shared" si="443"/>
        <v>12738.380000000001</v>
      </c>
      <c r="T2108" s="1">
        <v>111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</row>
    <row r="2109" spans="1:168" s="2" customFormat="1" ht="15" customHeight="1" x14ac:dyDescent="0.25">
      <c r="A2109" s="167">
        <v>1086</v>
      </c>
      <c r="B2109" s="122" t="s">
        <v>2217</v>
      </c>
      <c r="C2109" s="1" t="s">
        <v>34</v>
      </c>
      <c r="D2109" s="1" t="s">
        <v>1087</v>
      </c>
      <c r="E2109" s="1" t="s">
        <v>1131</v>
      </c>
      <c r="F2109" s="1" t="s">
        <v>32</v>
      </c>
      <c r="G2109" s="3">
        <v>15000</v>
      </c>
      <c r="H2109" s="58">
        <v>0</v>
      </c>
      <c r="I2109" s="3">
        <v>25</v>
      </c>
      <c r="J2109" s="3">
        <f t="shared" si="435"/>
        <v>430.5</v>
      </c>
      <c r="K2109" s="55">
        <f t="shared" si="436"/>
        <v>1065</v>
      </c>
      <c r="L2109" s="55">
        <f t="shared" si="437"/>
        <v>172.5</v>
      </c>
      <c r="M2109" s="3">
        <f t="shared" si="438"/>
        <v>456</v>
      </c>
      <c r="N2109" s="55">
        <f t="shared" si="439"/>
        <v>1063.5</v>
      </c>
      <c r="O2109" s="5">
        <v>0</v>
      </c>
      <c r="P2109" s="3">
        <f t="shared" si="440"/>
        <v>3187.5</v>
      </c>
      <c r="Q2109" s="3">
        <f t="shared" si="441"/>
        <v>911.5</v>
      </c>
      <c r="R2109" s="3">
        <f t="shared" si="442"/>
        <v>2301</v>
      </c>
      <c r="S2109" s="57">
        <f t="shared" si="443"/>
        <v>14088.5</v>
      </c>
      <c r="T2109" s="1">
        <v>111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</row>
    <row r="2110" spans="1:168" s="2" customFormat="1" ht="15" customHeight="1" x14ac:dyDescent="0.25">
      <c r="A2110" s="167">
        <v>1087</v>
      </c>
      <c r="B2110" s="2" t="s">
        <v>2218</v>
      </c>
      <c r="C2110" s="1" t="s">
        <v>34</v>
      </c>
      <c r="D2110" s="1" t="s">
        <v>1087</v>
      </c>
      <c r="E2110" s="1" t="s">
        <v>1131</v>
      </c>
      <c r="F2110" s="1" t="s">
        <v>32</v>
      </c>
      <c r="G2110" s="3">
        <v>15000</v>
      </c>
      <c r="H2110" s="58">
        <v>0</v>
      </c>
      <c r="I2110" s="3">
        <v>25</v>
      </c>
      <c r="J2110" s="3">
        <f t="shared" si="435"/>
        <v>430.5</v>
      </c>
      <c r="K2110" s="55">
        <f t="shared" si="436"/>
        <v>1065</v>
      </c>
      <c r="L2110" s="55">
        <f t="shared" si="437"/>
        <v>172.5</v>
      </c>
      <c r="M2110" s="3">
        <f t="shared" si="438"/>
        <v>456</v>
      </c>
      <c r="N2110" s="55">
        <f t="shared" si="439"/>
        <v>1063.5</v>
      </c>
      <c r="O2110" s="5">
        <v>0</v>
      </c>
      <c r="P2110" s="3">
        <f t="shared" si="440"/>
        <v>3187.5</v>
      </c>
      <c r="Q2110" s="3">
        <f t="shared" si="441"/>
        <v>911.5</v>
      </c>
      <c r="R2110" s="3">
        <f t="shared" si="442"/>
        <v>2301</v>
      </c>
      <c r="S2110" s="57">
        <f t="shared" si="443"/>
        <v>14088.5</v>
      </c>
      <c r="T2110" s="1">
        <v>111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</row>
    <row r="2111" spans="1:168" s="2" customFormat="1" ht="15" customHeight="1" x14ac:dyDescent="0.25">
      <c r="A2111" s="167">
        <v>1088</v>
      </c>
      <c r="B2111" t="s">
        <v>2219</v>
      </c>
      <c r="C2111" s="1" t="s">
        <v>34</v>
      </c>
      <c r="D2111" s="1" t="s">
        <v>1087</v>
      </c>
      <c r="E2111" s="1" t="s">
        <v>1131</v>
      </c>
      <c r="F2111" s="1" t="s">
        <v>32</v>
      </c>
      <c r="G2111" s="3">
        <v>15000</v>
      </c>
      <c r="H2111" s="58">
        <v>0</v>
      </c>
      <c r="I2111" s="3">
        <v>25</v>
      </c>
      <c r="J2111" s="3">
        <f t="shared" si="435"/>
        <v>430.5</v>
      </c>
      <c r="K2111" s="55">
        <f t="shared" si="436"/>
        <v>1065</v>
      </c>
      <c r="L2111" s="55">
        <f t="shared" si="437"/>
        <v>172.5</v>
      </c>
      <c r="M2111" s="3">
        <f t="shared" si="438"/>
        <v>456</v>
      </c>
      <c r="N2111" s="55">
        <f t="shared" si="439"/>
        <v>1063.5</v>
      </c>
      <c r="O2111" s="5">
        <v>0</v>
      </c>
      <c r="P2111" s="3">
        <f t="shared" si="440"/>
        <v>3187.5</v>
      </c>
      <c r="Q2111" s="3">
        <f t="shared" si="441"/>
        <v>911.5</v>
      </c>
      <c r="R2111" s="3">
        <f t="shared" si="442"/>
        <v>2301</v>
      </c>
      <c r="S2111" s="57">
        <f t="shared" si="443"/>
        <v>14088.5</v>
      </c>
      <c r="T2111" s="1">
        <v>111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</row>
    <row r="2112" spans="1:168" s="2" customFormat="1" ht="15" customHeight="1" x14ac:dyDescent="0.25">
      <c r="A2112" s="167">
        <v>1089</v>
      </c>
      <c r="B2112" s="2" t="s">
        <v>2220</v>
      </c>
      <c r="C2112" s="1" t="s">
        <v>34</v>
      </c>
      <c r="D2112" s="1" t="s">
        <v>1087</v>
      </c>
      <c r="E2112" s="1" t="s">
        <v>1131</v>
      </c>
      <c r="F2112" s="1" t="s">
        <v>32</v>
      </c>
      <c r="G2112" s="3">
        <v>15097.5</v>
      </c>
      <c r="H2112" s="58">
        <v>0</v>
      </c>
      <c r="I2112" s="3">
        <v>25</v>
      </c>
      <c r="J2112" s="3">
        <f t="shared" si="435"/>
        <v>433.29825</v>
      </c>
      <c r="K2112" s="55">
        <f t="shared" si="436"/>
        <v>1071.9224999999999</v>
      </c>
      <c r="L2112" s="55">
        <f t="shared" si="437"/>
        <v>173.62125</v>
      </c>
      <c r="M2112" s="3">
        <f t="shared" si="438"/>
        <v>458.964</v>
      </c>
      <c r="N2112" s="55">
        <f t="shared" si="439"/>
        <v>1070.41275</v>
      </c>
      <c r="O2112" s="5">
        <v>0</v>
      </c>
      <c r="P2112" s="3">
        <f t="shared" si="440"/>
        <v>3208.21875</v>
      </c>
      <c r="Q2112" s="3">
        <f t="shared" si="441"/>
        <v>917.26224999999999</v>
      </c>
      <c r="R2112" s="3">
        <f t="shared" si="442"/>
        <v>2315.9564999999998</v>
      </c>
      <c r="S2112" s="57">
        <f t="shared" si="443"/>
        <v>14180.23775</v>
      </c>
      <c r="T2112" s="1">
        <v>111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</row>
    <row r="2113" spans="1:168" s="2" customFormat="1" ht="15" customHeight="1" x14ac:dyDescent="0.25">
      <c r="A2113" s="167">
        <v>1090</v>
      </c>
      <c r="B2113" s="2" t="s">
        <v>2221</v>
      </c>
      <c r="C2113" s="1" t="s">
        <v>34</v>
      </c>
      <c r="D2113" s="1" t="s">
        <v>1087</v>
      </c>
      <c r="E2113" s="1" t="s">
        <v>1131</v>
      </c>
      <c r="F2113" s="1" t="s">
        <v>32</v>
      </c>
      <c r="G2113" s="3">
        <v>15000</v>
      </c>
      <c r="H2113" s="58">
        <v>0</v>
      </c>
      <c r="I2113" s="3">
        <v>25</v>
      </c>
      <c r="J2113" s="3">
        <f t="shared" si="435"/>
        <v>430.5</v>
      </c>
      <c r="K2113" s="55">
        <f t="shared" si="436"/>
        <v>1065</v>
      </c>
      <c r="L2113" s="55">
        <f t="shared" si="437"/>
        <v>172.5</v>
      </c>
      <c r="M2113" s="3">
        <f t="shared" si="438"/>
        <v>456</v>
      </c>
      <c r="N2113" s="55">
        <f t="shared" si="439"/>
        <v>1063.5</v>
      </c>
      <c r="O2113" s="5">
        <v>0</v>
      </c>
      <c r="P2113" s="3">
        <f t="shared" si="440"/>
        <v>3187.5</v>
      </c>
      <c r="Q2113" s="3">
        <f t="shared" si="441"/>
        <v>911.5</v>
      </c>
      <c r="R2113" s="3">
        <f t="shared" si="442"/>
        <v>2301</v>
      </c>
      <c r="S2113" s="57">
        <f t="shared" si="443"/>
        <v>14088.5</v>
      </c>
      <c r="T2113" s="1">
        <v>111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</row>
    <row r="2114" spans="1:168" s="2" customFormat="1" ht="15" customHeight="1" x14ac:dyDescent="0.25">
      <c r="A2114" s="167">
        <v>1091</v>
      </c>
      <c r="B2114" s="122" t="s">
        <v>2222</v>
      </c>
      <c r="C2114" s="1" t="s">
        <v>34</v>
      </c>
      <c r="D2114" s="1" t="s">
        <v>1087</v>
      </c>
      <c r="E2114" s="1" t="s">
        <v>1131</v>
      </c>
      <c r="F2114" s="1" t="s">
        <v>32</v>
      </c>
      <c r="G2114" s="3">
        <v>15000</v>
      </c>
      <c r="H2114" s="58">
        <v>0</v>
      </c>
      <c r="I2114" s="3">
        <v>25</v>
      </c>
      <c r="J2114" s="3">
        <f t="shared" si="435"/>
        <v>430.5</v>
      </c>
      <c r="K2114" s="55">
        <f t="shared" si="436"/>
        <v>1065</v>
      </c>
      <c r="L2114" s="55">
        <f t="shared" si="437"/>
        <v>172.5</v>
      </c>
      <c r="M2114" s="3">
        <f t="shared" si="438"/>
        <v>456</v>
      </c>
      <c r="N2114" s="55">
        <f t="shared" si="439"/>
        <v>1063.5</v>
      </c>
      <c r="O2114" s="5">
        <v>0</v>
      </c>
      <c r="P2114" s="3">
        <f t="shared" si="440"/>
        <v>3187.5</v>
      </c>
      <c r="Q2114" s="3">
        <f t="shared" si="441"/>
        <v>911.5</v>
      </c>
      <c r="R2114" s="3">
        <f t="shared" si="442"/>
        <v>2301</v>
      </c>
      <c r="S2114" s="57">
        <f t="shared" si="443"/>
        <v>14088.5</v>
      </c>
      <c r="T2114" s="1">
        <v>111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</row>
    <row r="2115" spans="1:168" s="2" customFormat="1" ht="15" customHeight="1" x14ac:dyDescent="0.25">
      <c r="A2115" s="167">
        <v>1092</v>
      </c>
      <c r="B2115" s="122" t="s">
        <v>2223</v>
      </c>
      <c r="C2115" s="1" t="s">
        <v>34</v>
      </c>
      <c r="D2115" s="1" t="s">
        <v>1087</v>
      </c>
      <c r="E2115" s="1" t="s">
        <v>1131</v>
      </c>
      <c r="F2115" s="1" t="s">
        <v>32</v>
      </c>
      <c r="G2115" s="3">
        <v>15000</v>
      </c>
      <c r="H2115" s="58">
        <v>0</v>
      </c>
      <c r="I2115" s="3">
        <v>25</v>
      </c>
      <c r="J2115" s="3">
        <f t="shared" si="435"/>
        <v>430.5</v>
      </c>
      <c r="K2115" s="55">
        <f t="shared" si="436"/>
        <v>1065</v>
      </c>
      <c r="L2115" s="55">
        <f t="shared" si="437"/>
        <v>172.5</v>
      </c>
      <c r="M2115" s="3">
        <f t="shared" si="438"/>
        <v>456</v>
      </c>
      <c r="N2115" s="55">
        <f t="shared" si="439"/>
        <v>1063.5</v>
      </c>
      <c r="O2115" s="5">
        <v>0</v>
      </c>
      <c r="P2115" s="3">
        <f t="shared" si="440"/>
        <v>3187.5</v>
      </c>
      <c r="Q2115" s="3">
        <f t="shared" si="441"/>
        <v>911.5</v>
      </c>
      <c r="R2115" s="3">
        <f t="shared" si="442"/>
        <v>2301</v>
      </c>
      <c r="S2115" s="57">
        <f t="shared" si="443"/>
        <v>14088.5</v>
      </c>
      <c r="T2115" s="1">
        <v>111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</row>
    <row r="2116" spans="1:168" s="2" customFormat="1" ht="15" customHeight="1" x14ac:dyDescent="0.25">
      <c r="A2116" s="167">
        <v>1093</v>
      </c>
      <c r="B2116" s="2" t="s">
        <v>2224</v>
      </c>
      <c r="C2116" s="1" t="s">
        <v>34</v>
      </c>
      <c r="D2116" s="1" t="s">
        <v>1087</v>
      </c>
      <c r="E2116" s="1" t="s">
        <v>1131</v>
      </c>
      <c r="F2116" s="1" t="s">
        <v>32</v>
      </c>
      <c r="G2116" s="3">
        <v>15000</v>
      </c>
      <c r="H2116" s="58">
        <v>0</v>
      </c>
      <c r="I2116" s="3">
        <v>25</v>
      </c>
      <c r="J2116" s="3">
        <f t="shared" si="435"/>
        <v>430.5</v>
      </c>
      <c r="K2116" s="55">
        <f t="shared" si="436"/>
        <v>1065</v>
      </c>
      <c r="L2116" s="55">
        <f t="shared" si="437"/>
        <v>172.5</v>
      </c>
      <c r="M2116" s="3">
        <f t="shared" si="438"/>
        <v>456</v>
      </c>
      <c r="N2116" s="55">
        <f t="shared" si="439"/>
        <v>1063.5</v>
      </c>
      <c r="O2116" s="5">
        <v>0</v>
      </c>
      <c r="P2116" s="3">
        <f t="shared" si="440"/>
        <v>3187.5</v>
      </c>
      <c r="Q2116" s="3">
        <f t="shared" si="441"/>
        <v>911.5</v>
      </c>
      <c r="R2116" s="3">
        <f t="shared" si="442"/>
        <v>2301</v>
      </c>
      <c r="S2116" s="57">
        <f t="shared" si="443"/>
        <v>14088.5</v>
      </c>
      <c r="T2116" s="1">
        <v>111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</row>
    <row r="2117" spans="1:168" s="2" customFormat="1" ht="15" customHeight="1" x14ac:dyDescent="0.25">
      <c r="A2117" s="167">
        <v>1094</v>
      </c>
      <c r="B2117" s="122" t="s">
        <v>2225</v>
      </c>
      <c r="C2117" s="1" t="s">
        <v>34</v>
      </c>
      <c r="D2117" s="1" t="s">
        <v>1087</v>
      </c>
      <c r="E2117" s="1" t="s">
        <v>1131</v>
      </c>
      <c r="F2117" s="1" t="s">
        <v>32</v>
      </c>
      <c r="G2117" s="3">
        <v>15000</v>
      </c>
      <c r="H2117" s="58">
        <v>0</v>
      </c>
      <c r="I2117" s="3">
        <v>25</v>
      </c>
      <c r="J2117" s="3">
        <f t="shared" si="435"/>
        <v>430.5</v>
      </c>
      <c r="K2117" s="55">
        <f t="shared" si="436"/>
        <v>1065</v>
      </c>
      <c r="L2117" s="55">
        <f t="shared" si="437"/>
        <v>172.5</v>
      </c>
      <c r="M2117" s="3">
        <f t="shared" si="438"/>
        <v>456</v>
      </c>
      <c r="N2117" s="55">
        <f t="shared" si="439"/>
        <v>1063.5</v>
      </c>
      <c r="O2117" s="5">
        <v>0</v>
      </c>
      <c r="P2117" s="3">
        <f t="shared" si="440"/>
        <v>3187.5</v>
      </c>
      <c r="Q2117" s="3">
        <f t="shared" si="441"/>
        <v>911.5</v>
      </c>
      <c r="R2117" s="3">
        <f t="shared" si="442"/>
        <v>2301</v>
      </c>
      <c r="S2117" s="57">
        <f t="shared" si="443"/>
        <v>14088.5</v>
      </c>
      <c r="T2117" s="1">
        <v>111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</row>
    <row r="2118" spans="1:168" s="2" customFormat="1" ht="15" customHeight="1" x14ac:dyDescent="0.25">
      <c r="A2118" s="167">
        <v>1095</v>
      </c>
      <c r="B2118" s="122" t="s">
        <v>2226</v>
      </c>
      <c r="C2118" s="1" t="s">
        <v>34</v>
      </c>
      <c r="D2118" s="1" t="s">
        <v>1087</v>
      </c>
      <c r="E2118" s="1" t="s">
        <v>1131</v>
      </c>
      <c r="F2118" s="1" t="s">
        <v>32</v>
      </c>
      <c r="G2118" s="3">
        <v>15000</v>
      </c>
      <c r="H2118" s="58">
        <v>0</v>
      </c>
      <c r="I2118" s="3">
        <v>25</v>
      </c>
      <c r="J2118" s="3">
        <f t="shared" si="435"/>
        <v>430.5</v>
      </c>
      <c r="K2118" s="55">
        <f t="shared" si="436"/>
        <v>1065</v>
      </c>
      <c r="L2118" s="55">
        <f t="shared" si="437"/>
        <v>172.5</v>
      </c>
      <c r="M2118" s="3">
        <f t="shared" si="438"/>
        <v>456</v>
      </c>
      <c r="N2118" s="55">
        <f t="shared" si="439"/>
        <v>1063.5</v>
      </c>
      <c r="O2118" s="5">
        <v>0</v>
      </c>
      <c r="P2118" s="3">
        <f t="shared" si="440"/>
        <v>3187.5</v>
      </c>
      <c r="Q2118" s="3">
        <f t="shared" si="441"/>
        <v>911.5</v>
      </c>
      <c r="R2118" s="3">
        <f t="shared" si="442"/>
        <v>2301</v>
      </c>
      <c r="S2118" s="57">
        <f t="shared" si="443"/>
        <v>14088.5</v>
      </c>
      <c r="T2118" s="1">
        <v>111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</row>
    <row r="2119" spans="1:168" s="2" customFormat="1" ht="15" customHeight="1" x14ac:dyDescent="0.25">
      <c r="A2119" s="167">
        <v>1096</v>
      </c>
      <c r="B2119" s="2" t="s">
        <v>2227</v>
      </c>
      <c r="C2119" s="1" t="s">
        <v>34</v>
      </c>
      <c r="D2119" s="1" t="s">
        <v>1087</v>
      </c>
      <c r="E2119" s="1" t="s">
        <v>1131</v>
      </c>
      <c r="F2119" s="1" t="s">
        <v>32</v>
      </c>
      <c r="G2119" s="3">
        <v>15000</v>
      </c>
      <c r="H2119" s="58">
        <v>0</v>
      </c>
      <c r="I2119" s="3">
        <v>25</v>
      </c>
      <c r="J2119" s="3">
        <f t="shared" si="435"/>
        <v>430.5</v>
      </c>
      <c r="K2119" s="55">
        <f t="shared" si="436"/>
        <v>1065</v>
      </c>
      <c r="L2119" s="55">
        <f t="shared" si="437"/>
        <v>172.5</v>
      </c>
      <c r="M2119" s="3">
        <f t="shared" si="438"/>
        <v>456</v>
      </c>
      <c r="N2119" s="55">
        <f t="shared" si="439"/>
        <v>1063.5</v>
      </c>
      <c r="O2119" s="5">
        <v>0</v>
      </c>
      <c r="P2119" s="3">
        <f t="shared" si="440"/>
        <v>3187.5</v>
      </c>
      <c r="Q2119" s="3">
        <f t="shared" si="441"/>
        <v>911.5</v>
      </c>
      <c r="R2119" s="3">
        <f t="shared" si="442"/>
        <v>2301</v>
      </c>
      <c r="S2119" s="57">
        <f t="shared" si="443"/>
        <v>14088.5</v>
      </c>
      <c r="T2119" s="1">
        <v>111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</row>
    <row r="2120" spans="1:168" s="2" customFormat="1" ht="15" customHeight="1" x14ac:dyDescent="0.25">
      <c r="A2120" s="167">
        <v>1097</v>
      </c>
      <c r="B2120" s="109" t="s">
        <v>2228</v>
      </c>
      <c r="C2120" s="1" t="s">
        <v>34</v>
      </c>
      <c r="D2120" s="1" t="s">
        <v>1087</v>
      </c>
      <c r="E2120" s="1" t="s">
        <v>1131</v>
      </c>
      <c r="F2120" s="1" t="s">
        <v>32</v>
      </c>
      <c r="G2120" s="3">
        <v>15000</v>
      </c>
      <c r="H2120" s="58">
        <v>0</v>
      </c>
      <c r="I2120" s="3">
        <v>25</v>
      </c>
      <c r="J2120" s="3">
        <f t="shared" si="435"/>
        <v>430.5</v>
      </c>
      <c r="K2120" s="55">
        <f t="shared" si="436"/>
        <v>1065</v>
      </c>
      <c r="L2120" s="55">
        <f t="shared" si="437"/>
        <v>172.5</v>
      </c>
      <c r="M2120" s="3">
        <f t="shared" si="438"/>
        <v>456</v>
      </c>
      <c r="N2120" s="55">
        <f t="shared" si="439"/>
        <v>1063.5</v>
      </c>
      <c r="O2120" s="5">
        <v>0</v>
      </c>
      <c r="P2120" s="3">
        <f t="shared" si="440"/>
        <v>3187.5</v>
      </c>
      <c r="Q2120" s="3">
        <f t="shared" si="441"/>
        <v>911.5</v>
      </c>
      <c r="R2120" s="3">
        <f t="shared" si="442"/>
        <v>2301</v>
      </c>
      <c r="S2120" s="57">
        <f t="shared" si="443"/>
        <v>14088.5</v>
      </c>
      <c r="T2120" s="1">
        <v>111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</row>
    <row r="2121" spans="1:168" s="2" customFormat="1" ht="15" customHeight="1" x14ac:dyDescent="0.25">
      <c r="A2121" s="167">
        <v>1098</v>
      </c>
      <c r="B2121" s="2" t="s">
        <v>2229</v>
      </c>
      <c r="C2121" s="1" t="s">
        <v>34</v>
      </c>
      <c r="D2121" s="1" t="s">
        <v>1087</v>
      </c>
      <c r="E2121" s="1" t="s">
        <v>1131</v>
      </c>
      <c r="F2121" s="1" t="s">
        <v>32</v>
      </c>
      <c r="G2121" s="3">
        <v>15000</v>
      </c>
      <c r="H2121" s="58">
        <v>0</v>
      </c>
      <c r="I2121" s="3">
        <v>25</v>
      </c>
      <c r="J2121" s="3">
        <f t="shared" si="435"/>
        <v>430.5</v>
      </c>
      <c r="K2121" s="55">
        <f t="shared" si="436"/>
        <v>1065</v>
      </c>
      <c r="L2121" s="55">
        <f t="shared" si="437"/>
        <v>172.5</v>
      </c>
      <c r="M2121" s="3">
        <f t="shared" si="438"/>
        <v>456</v>
      </c>
      <c r="N2121" s="55">
        <f t="shared" si="439"/>
        <v>1063.5</v>
      </c>
      <c r="O2121" s="5">
        <v>0</v>
      </c>
      <c r="P2121" s="3">
        <f t="shared" si="440"/>
        <v>3187.5</v>
      </c>
      <c r="Q2121" s="3">
        <f t="shared" si="441"/>
        <v>911.5</v>
      </c>
      <c r="R2121" s="3">
        <f t="shared" si="442"/>
        <v>2301</v>
      </c>
      <c r="S2121" s="57">
        <f t="shared" si="443"/>
        <v>14088.5</v>
      </c>
      <c r="T2121" s="1">
        <v>111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</row>
    <row r="2122" spans="1:168" s="2" customFormat="1" ht="15" customHeight="1" x14ac:dyDescent="0.25">
      <c r="A2122" s="167">
        <v>1099</v>
      </c>
      <c r="B2122" s="2" t="s">
        <v>2230</v>
      </c>
      <c r="C2122" s="1" t="s">
        <v>34</v>
      </c>
      <c r="D2122" s="1" t="s">
        <v>1087</v>
      </c>
      <c r="E2122" s="1" t="s">
        <v>1131</v>
      </c>
      <c r="F2122" s="1" t="s">
        <v>32</v>
      </c>
      <c r="G2122" s="3">
        <v>15000</v>
      </c>
      <c r="H2122" s="58">
        <v>0</v>
      </c>
      <c r="I2122" s="3">
        <v>25</v>
      </c>
      <c r="J2122" s="3">
        <f t="shared" si="435"/>
        <v>430.5</v>
      </c>
      <c r="K2122" s="55">
        <f t="shared" si="436"/>
        <v>1065</v>
      </c>
      <c r="L2122" s="55">
        <f t="shared" si="437"/>
        <v>172.5</v>
      </c>
      <c r="M2122" s="3">
        <f t="shared" si="438"/>
        <v>456</v>
      </c>
      <c r="N2122" s="55">
        <f t="shared" si="439"/>
        <v>1063.5</v>
      </c>
      <c r="O2122" s="5">
        <v>0</v>
      </c>
      <c r="P2122" s="3">
        <f t="shared" si="440"/>
        <v>3187.5</v>
      </c>
      <c r="Q2122" s="3">
        <f t="shared" si="441"/>
        <v>911.5</v>
      </c>
      <c r="R2122" s="3">
        <f t="shared" si="442"/>
        <v>2301</v>
      </c>
      <c r="S2122" s="57">
        <f t="shared" si="443"/>
        <v>14088.5</v>
      </c>
      <c r="T2122" s="1">
        <v>111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</row>
    <row r="2123" spans="1:168" s="2" customFormat="1" ht="15" customHeight="1" x14ac:dyDescent="0.25">
      <c r="A2123" s="167">
        <v>1100</v>
      </c>
      <c r="B2123" s="2" t="s">
        <v>2231</v>
      </c>
      <c r="C2123" s="1" t="s">
        <v>34</v>
      </c>
      <c r="D2123" s="1" t="s">
        <v>1087</v>
      </c>
      <c r="E2123" s="1" t="s">
        <v>1131</v>
      </c>
      <c r="F2123" s="1" t="s">
        <v>32</v>
      </c>
      <c r="G2123" s="3">
        <v>15000</v>
      </c>
      <c r="H2123" s="58">
        <v>0</v>
      </c>
      <c r="I2123" s="3">
        <v>25</v>
      </c>
      <c r="J2123" s="3">
        <f t="shared" si="435"/>
        <v>430.5</v>
      </c>
      <c r="K2123" s="55">
        <f t="shared" si="436"/>
        <v>1065</v>
      </c>
      <c r="L2123" s="55">
        <f t="shared" si="437"/>
        <v>172.5</v>
      </c>
      <c r="M2123" s="3">
        <f t="shared" si="438"/>
        <v>456</v>
      </c>
      <c r="N2123" s="55">
        <f t="shared" si="439"/>
        <v>1063.5</v>
      </c>
      <c r="O2123" s="5">
        <v>0</v>
      </c>
      <c r="P2123" s="3">
        <f t="shared" si="440"/>
        <v>3187.5</v>
      </c>
      <c r="Q2123" s="3">
        <f t="shared" si="441"/>
        <v>911.5</v>
      </c>
      <c r="R2123" s="3">
        <f t="shared" si="442"/>
        <v>2301</v>
      </c>
      <c r="S2123" s="57">
        <f t="shared" si="443"/>
        <v>14088.5</v>
      </c>
      <c r="T2123" s="1">
        <v>111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</row>
    <row r="2124" spans="1:168" s="2" customFormat="1" ht="15" customHeight="1" x14ac:dyDescent="0.25">
      <c r="A2124" s="167">
        <v>1101</v>
      </c>
      <c r="B2124" s="122" t="s">
        <v>2232</v>
      </c>
      <c r="C2124" s="1" t="s">
        <v>34</v>
      </c>
      <c r="D2124" s="1" t="s">
        <v>1087</v>
      </c>
      <c r="E2124" s="1" t="s">
        <v>1131</v>
      </c>
      <c r="F2124" s="1" t="s">
        <v>32</v>
      </c>
      <c r="G2124" s="3">
        <v>15000</v>
      </c>
      <c r="H2124" s="58">
        <v>0</v>
      </c>
      <c r="I2124" s="3">
        <v>25</v>
      </c>
      <c r="J2124" s="3">
        <f t="shared" si="435"/>
        <v>430.5</v>
      </c>
      <c r="K2124" s="55">
        <f t="shared" si="436"/>
        <v>1065</v>
      </c>
      <c r="L2124" s="55">
        <f t="shared" si="437"/>
        <v>172.5</v>
      </c>
      <c r="M2124" s="3">
        <f t="shared" si="438"/>
        <v>456</v>
      </c>
      <c r="N2124" s="55">
        <f t="shared" si="439"/>
        <v>1063.5</v>
      </c>
      <c r="O2124" s="5">
        <v>0</v>
      </c>
      <c r="P2124" s="3">
        <f t="shared" si="440"/>
        <v>3187.5</v>
      </c>
      <c r="Q2124" s="3">
        <f t="shared" si="441"/>
        <v>911.5</v>
      </c>
      <c r="R2124" s="3">
        <f t="shared" si="442"/>
        <v>2301</v>
      </c>
      <c r="S2124" s="57">
        <f t="shared" si="443"/>
        <v>14088.5</v>
      </c>
      <c r="T2124" s="1">
        <v>111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</row>
    <row r="2125" spans="1:168" s="2" customFormat="1" ht="15" customHeight="1" x14ac:dyDescent="0.25">
      <c r="A2125" s="167">
        <v>1102</v>
      </c>
      <c r="B2125" s="2" t="s">
        <v>2233</v>
      </c>
      <c r="C2125" s="1" t="s">
        <v>34</v>
      </c>
      <c r="D2125" s="1" t="s">
        <v>1087</v>
      </c>
      <c r="E2125" s="1" t="s">
        <v>1131</v>
      </c>
      <c r="F2125" s="1" t="s">
        <v>32</v>
      </c>
      <c r="G2125" s="3">
        <v>15000</v>
      </c>
      <c r="H2125" s="58">
        <v>0</v>
      </c>
      <c r="I2125" s="3">
        <v>25</v>
      </c>
      <c r="J2125" s="3">
        <f t="shared" si="435"/>
        <v>430.5</v>
      </c>
      <c r="K2125" s="55">
        <f t="shared" si="436"/>
        <v>1065</v>
      </c>
      <c r="L2125" s="55">
        <f t="shared" si="437"/>
        <v>172.5</v>
      </c>
      <c r="M2125" s="3">
        <f t="shared" si="438"/>
        <v>456</v>
      </c>
      <c r="N2125" s="55">
        <f t="shared" si="439"/>
        <v>1063.5</v>
      </c>
      <c r="O2125" s="5">
        <v>0</v>
      </c>
      <c r="P2125" s="3">
        <f t="shared" si="440"/>
        <v>3187.5</v>
      </c>
      <c r="Q2125" s="3">
        <f t="shared" si="441"/>
        <v>911.5</v>
      </c>
      <c r="R2125" s="3">
        <f t="shared" si="442"/>
        <v>2301</v>
      </c>
      <c r="S2125" s="57">
        <f t="shared" si="443"/>
        <v>14088.5</v>
      </c>
      <c r="T2125" s="1">
        <v>111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</row>
    <row r="2126" spans="1:168" s="2" customFormat="1" ht="15" customHeight="1" x14ac:dyDescent="0.25">
      <c r="A2126" s="167">
        <v>1103</v>
      </c>
      <c r="B2126" s="2" t="s">
        <v>2234</v>
      </c>
      <c r="C2126" s="1" t="s">
        <v>34</v>
      </c>
      <c r="D2126" s="1" t="s">
        <v>1087</v>
      </c>
      <c r="E2126" s="1" t="s">
        <v>1131</v>
      </c>
      <c r="F2126" s="1" t="s">
        <v>32</v>
      </c>
      <c r="G2126" s="3">
        <v>15000</v>
      </c>
      <c r="H2126" s="58">
        <v>0</v>
      </c>
      <c r="I2126" s="3">
        <v>25</v>
      </c>
      <c r="J2126" s="3">
        <f t="shared" si="435"/>
        <v>430.5</v>
      </c>
      <c r="K2126" s="55">
        <f t="shared" si="436"/>
        <v>1065</v>
      </c>
      <c r="L2126" s="55">
        <f t="shared" si="437"/>
        <v>172.5</v>
      </c>
      <c r="M2126" s="3">
        <f t="shared" si="438"/>
        <v>456</v>
      </c>
      <c r="N2126" s="55">
        <f t="shared" si="439"/>
        <v>1063.5</v>
      </c>
      <c r="O2126" s="5">
        <v>0</v>
      </c>
      <c r="P2126" s="3">
        <f t="shared" si="440"/>
        <v>3187.5</v>
      </c>
      <c r="Q2126" s="3">
        <f t="shared" si="441"/>
        <v>911.5</v>
      </c>
      <c r="R2126" s="3">
        <f t="shared" si="442"/>
        <v>2301</v>
      </c>
      <c r="S2126" s="57">
        <f t="shared" si="443"/>
        <v>14088.5</v>
      </c>
      <c r="T2126" s="1">
        <v>111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</row>
    <row r="2127" spans="1:168" s="2" customFormat="1" ht="15" customHeight="1" x14ac:dyDescent="0.25">
      <c r="A2127" s="167">
        <v>1104</v>
      </c>
      <c r="B2127" s="122" t="s">
        <v>2235</v>
      </c>
      <c r="C2127" s="1" t="s">
        <v>34</v>
      </c>
      <c r="D2127" s="1" t="s">
        <v>1087</v>
      </c>
      <c r="E2127" s="1" t="s">
        <v>1131</v>
      </c>
      <c r="F2127" s="1" t="s">
        <v>32</v>
      </c>
      <c r="G2127" s="3">
        <v>15000</v>
      </c>
      <c r="H2127" s="58">
        <v>0</v>
      </c>
      <c r="I2127" s="3">
        <v>25</v>
      </c>
      <c r="J2127" s="3">
        <f t="shared" si="435"/>
        <v>430.5</v>
      </c>
      <c r="K2127" s="55">
        <f t="shared" si="436"/>
        <v>1065</v>
      </c>
      <c r="L2127" s="55">
        <f t="shared" si="437"/>
        <v>172.5</v>
      </c>
      <c r="M2127" s="3">
        <f t="shared" si="438"/>
        <v>456</v>
      </c>
      <c r="N2127" s="55">
        <f t="shared" si="439"/>
        <v>1063.5</v>
      </c>
      <c r="O2127" s="5">
        <v>0</v>
      </c>
      <c r="P2127" s="3">
        <f t="shared" si="440"/>
        <v>3187.5</v>
      </c>
      <c r="Q2127" s="3">
        <f t="shared" si="441"/>
        <v>911.5</v>
      </c>
      <c r="R2127" s="3">
        <f t="shared" si="442"/>
        <v>2301</v>
      </c>
      <c r="S2127" s="57">
        <f t="shared" si="443"/>
        <v>14088.5</v>
      </c>
      <c r="T2127" s="1">
        <v>111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</row>
    <row r="2128" spans="1:168" s="2" customFormat="1" ht="15" customHeight="1" x14ac:dyDescent="0.25">
      <c r="A2128" s="167">
        <v>1105</v>
      </c>
      <c r="B2128" s="2" t="s">
        <v>2236</v>
      </c>
      <c r="C2128" s="1" t="s">
        <v>34</v>
      </c>
      <c r="D2128" s="1" t="s">
        <v>1087</v>
      </c>
      <c r="E2128" s="1" t="s">
        <v>1131</v>
      </c>
      <c r="F2128" s="1" t="s">
        <v>32</v>
      </c>
      <c r="G2128" s="3">
        <v>15000</v>
      </c>
      <c r="H2128" s="58">
        <v>0</v>
      </c>
      <c r="I2128" s="3">
        <v>25</v>
      </c>
      <c r="J2128" s="3">
        <f t="shared" si="435"/>
        <v>430.5</v>
      </c>
      <c r="K2128" s="55">
        <f t="shared" si="436"/>
        <v>1065</v>
      </c>
      <c r="L2128" s="55">
        <f t="shared" si="437"/>
        <v>172.5</v>
      </c>
      <c r="M2128" s="3">
        <f t="shared" si="438"/>
        <v>456</v>
      </c>
      <c r="N2128" s="55">
        <f t="shared" si="439"/>
        <v>1063.5</v>
      </c>
      <c r="O2128" s="5">
        <v>0</v>
      </c>
      <c r="P2128" s="3">
        <f t="shared" si="440"/>
        <v>3187.5</v>
      </c>
      <c r="Q2128" s="3">
        <f t="shared" si="441"/>
        <v>911.5</v>
      </c>
      <c r="R2128" s="3">
        <f t="shared" si="442"/>
        <v>2301</v>
      </c>
      <c r="S2128" s="57">
        <f t="shared" si="443"/>
        <v>14088.5</v>
      </c>
      <c r="T2128" s="1">
        <v>111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</row>
    <row r="2129" spans="1:168" s="2" customFormat="1" ht="15" customHeight="1" x14ac:dyDescent="0.25">
      <c r="A2129" s="167">
        <v>1106</v>
      </c>
      <c r="B2129" s="122" t="s">
        <v>2237</v>
      </c>
      <c r="C2129" s="1" t="s">
        <v>34</v>
      </c>
      <c r="D2129" s="1" t="s">
        <v>1087</v>
      </c>
      <c r="E2129" s="1" t="s">
        <v>1131</v>
      </c>
      <c r="F2129" s="1" t="s">
        <v>32</v>
      </c>
      <c r="G2129" s="3">
        <v>15000</v>
      </c>
      <c r="H2129" s="58">
        <v>0</v>
      </c>
      <c r="I2129" s="3">
        <v>25</v>
      </c>
      <c r="J2129" s="3">
        <f t="shared" si="435"/>
        <v>430.5</v>
      </c>
      <c r="K2129" s="55">
        <f t="shared" si="436"/>
        <v>1065</v>
      </c>
      <c r="L2129" s="55">
        <f t="shared" si="437"/>
        <v>172.5</v>
      </c>
      <c r="M2129" s="3">
        <f t="shared" si="438"/>
        <v>456</v>
      </c>
      <c r="N2129" s="55">
        <f t="shared" si="439"/>
        <v>1063.5</v>
      </c>
      <c r="O2129" s="5">
        <v>0</v>
      </c>
      <c r="P2129" s="3">
        <f t="shared" si="440"/>
        <v>3187.5</v>
      </c>
      <c r="Q2129" s="3">
        <f t="shared" si="441"/>
        <v>911.5</v>
      </c>
      <c r="R2129" s="3">
        <f t="shared" si="442"/>
        <v>2301</v>
      </c>
      <c r="S2129" s="57">
        <f t="shared" si="443"/>
        <v>14088.5</v>
      </c>
      <c r="T2129" s="1">
        <v>111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</row>
    <row r="2130" spans="1:168" s="2" customFormat="1" ht="15" customHeight="1" x14ac:dyDescent="0.25">
      <c r="A2130" s="167">
        <v>1107</v>
      </c>
      <c r="B2130" s="2" t="s">
        <v>2238</v>
      </c>
      <c r="C2130" s="1" t="s">
        <v>34</v>
      </c>
      <c r="D2130" s="1" t="s">
        <v>1087</v>
      </c>
      <c r="E2130" s="1" t="s">
        <v>1131</v>
      </c>
      <c r="F2130" s="1" t="s">
        <v>32</v>
      </c>
      <c r="G2130" s="3">
        <v>19739.5</v>
      </c>
      <c r="H2130" s="58">
        <v>0</v>
      </c>
      <c r="I2130" s="3">
        <v>25</v>
      </c>
      <c r="J2130" s="3">
        <f t="shared" si="435"/>
        <v>566.52364999999998</v>
      </c>
      <c r="K2130" s="55">
        <f t="shared" si="436"/>
        <v>1401.5044999999998</v>
      </c>
      <c r="L2130" s="55">
        <f t="shared" si="437"/>
        <v>227.00424999999998</v>
      </c>
      <c r="M2130" s="3">
        <f t="shared" si="438"/>
        <v>600.08079999999995</v>
      </c>
      <c r="N2130" s="55">
        <f t="shared" si="439"/>
        <v>1399.5305500000002</v>
      </c>
      <c r="O2130" s="5">
        <v>0</v>
      </c>
      <c r="P2130" s="3">
        <f t="shared" si="440"/>
        <v>4194.6437500000002</v>
      </c>
      <c r="Q2130" s="3">
        <f t="shared" si="441"/>
        <v>1191.6044499999998</v>
      </c>
      <c r="R2130" s="3">
        <f t="shared" si="442"/>
        <v>3028.0392999999999</v>
      </c>
      <c r="S2130" s="57">
        <f t="shared" si="443"/>
        <v>18547.895550000001</v>
      </c>
      <c r="T2130" s="1">
        <v>111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</row>
    <row r="2131" spans="1:168" s="2" customFormat="1" ht="15" customHeight="1" x14ac:dyDescent="0.25">
      <c r="A2131" s="167">
        <v>1108</v>
      </c>
      <c r="B2131" s="2" t="s">
        <v>2239</v>
      </c>
      <c r="C2131" s="1" t="s">
        <v>34</v>
      </c>
      <c r="D2131" s="1" t="s">
        <v>1087</v>
      </c>
      <c r="E2131" s="1" t="s">
        <v>1131</v>
      </c>
      <c r="F2131" s="1" t="s">
        <v>32</v>
      </c>
      <c r="G2131" s="3">
        <v>15000</v>
      </c>
      <c r="H2131" s="58">
        <v>0</v>
      </c>
      <c r="I2131" s="3">
        <v>25</v>
      </c>
      <c r="J2131" s="3">
        <f t="shared" si="435"/>
        <v>430.5</v>
      </c>
      <c r="K2131" s="55">
        <f t="shared" si="436"/>
        <v>1065</v>
      </c>
      <c r="L2131" s="55">
        <f t="shared" si="437"/>
        <v>172.5</v>
      </c>
      <c r="M2131" s="3">
        <f t="shared" si="438"/>
        <v>456</v>
      </c>
      <c r="N2131" s="55">
        <f t="shared" si="439"/>
        <v>1063.5</v>
      </c>
      <c r="O2131" s="5">
        <v>1350.12</v>
      </c>
      <c r="P2131" s="3">
        <f t="shared" si="440"/>
        <v>3187.5</v>
      </c>
      <c r="Q2131" s="3">
        <f t="shared" si="441"/>
        <v>2261.62</v>
      </c>
      <c r="R2131" s="3">
        <f t="shared" si="442"/>
        <v>2301</v>
      </c>
      <c r="S2131" s="57">
        <f t="shared" si="443"/>
        <v>12738.380000000001</v>
      </c>
      <c r="T2131" s="1">
        <v>111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</row>
    <row r="2132" spans="1:168" s="2" customFormat="1" ht="15" customHeight="1" x14ac:dyDescent="0.25">
      <c r="A2132" s="167">
        <v>1109</v>
      </c>
      <c r="B2132" s="2" t="s">
        <v>2240</v>
      </c>
      <c r="C2132" s="1" t="s">
        <v>34</v>
      </c>
      <c r="D2132" s="1" t="s">
        <v>1087</v>
      </c>
      <c r="E2132" s="1" t="s">
        <v>1131</v>
      </c>
      <c r="F2132" s="1" t="s">
        <v>32</v>
      </c>
      <c r="G2132" s="3">
        <v>15000</v>
      </c>
      <c r="H2132" s="58">
        <v>0</v>
      </c>
      <c r="I2132" s="3">
        <v>25</v>
      </c>
      <c r="J2132" s="3">
        <f t="shared" si="435"/>
        <v>430.5</v>
      </c>
      <c r="K2132" s="55">
        <f t="shared" si="436"/>
        <v>1065</v>
      </c>
      <c r="L2132" s="55">
        <f t="shared" si="437"/>
        <v>172.5</v>
      </c>
      <c r="M2132" s="3">
        <f t="shared" si="438"/>
        <v>456</v>
      </c>
      <c r="N2132" s="55">
        <f t="shared" si="439"/>
        <v>1063.5</v>
      </c>
      <c r="O2132" s="5">
        <v>0</v>
      </c>
      <c r="P2132" s="3">
        <f t="shared" si="440"/>
        <v>3187.5</v>
      </c>
      <c r="Q2132" s="3">
        <f t="shared" si="441"/>
        <v>911.5</v>
      </c>
      <c r="R2132" s="3">
        <f t="shared" si="442"/>
        <v>2301</v>
      </c>
      <c r="S2132" s="57">
        <f t="shared" si="443"/>
        <v>14088.5</v>
      </c>
      <c r="T2132" s="1">
        <v>111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</row>
    <row r="2133" spans="1:168" s="2" customFormat="1" ht="15" customHeight="1" x14ac:dyDescent="0.25">
      <c r="A2133" s="167">
        <v>1110</v>
      </c>
      <c r="B2133" s="2" t="s">
        <v>2241</v>
      </c>
      <c r="C2133" s="1" t="s">
        <v>34</v>
      </c>
      <c r="D2133" s="1" t="s">
        <v>1087</v>
      </c>
      <c r="E2133" s="1" t="s">
        <v>1131</v>
      </c>
      <c r="F2133" s="1" t="s">
        <v>32</v>
      </c>
      <c r="G2133" s="3">
        <v>15000</v>
      </c>
      <c r="H2133" s="58">
        <v>0</v>
      </c>
      <c r="I2133" s="3">
        <v>25</v>
      </c>
      <c r="J2133" s="3">
        <f t="shared" si="435"/>
        <v>430.5</v>
      </c>
      <c r="K2133" s="55">
        <f t="shared" si="436"/>
        <v>1065</v>
      </c>
      <c r="L2133" s="55">
        <f t="shared" si="437"/>
        <v>172.5</v>
      </c>
      <c r="M2133" s="3">
        <f t="shared" si="438"/>
        <v>456</v>
      </c>
      <c r="N2133" s="55">
        <f t="shared" si="439"/>
        <v>1063.5</v>
      </c>
      <c r="O2133" s="5">
        <v>0</v>
      </c>
      <c r="P2133" s="3">
        <f t="shared" si="440"/>
        <v>3187.5</v>
      </c>
      <c r="Q2133" s="3">
        <f t="shared" si="441"/>
        <v>911.5</v>
      </c>
      <c r="R2133" s="3">
        <f t="shared" si="442"/>
        <v>2301</v>
      </c>
      <c r="S2133" s="57">
        <f t="shared" si="443"/>
        <v>14088.5</v>
      </c>
      <c r="T2133" s="1">
        <v>111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</row>
    <row r="2134" spans="1:168" s="2" customFormat="1" ht="15" customHeight="1" x14ac:dyDescent="0.25">
      <c r="A2134" s="167">
        <v>1111</v>
      </c>
      <c r="B2134" s="122" t="s">
        <v>2242</v>
      </c>
      <c r="C2134" s="1" t="s">
        <v>34</v>
      </c>
      <c r="D2134" s="1" t="s">
        <v>1087</v>
      </c>
      <c r="E2134" s="1" t="s">
        <v>1131</v>
      </c>
      <c r="F2134" s="1" t="s">
        <v>32</v>
      </c>
      <c r="G2134" s="3">
        <v>15000</v>
      </c>
      <c r="H2134" s="58">
        <v>0</v>
      </c>
      <c r="I2134" s="3">
        <v>25</v>
      </c>
      <c r="J2134" s="3">
        <f t="shared" si="435"/>
        <v>430.5</v>
      </c>
      <c r="K2134" s="55">
        <f t="shared" si="436"/>
        <v>1065</v>
      </c>
      <c r="L2134" s="55">
        <f t="shared" si="437"/>
        <v>172.5</v>
      </c>
      <c r="M2134" s="3">
        <f t="shared" si="438"/>
        <v>456</v>
      </c>
      <c r="N2134" s="55">
        <f t="shared" si="439"/>
        <v>1063.5</v>
      </c>
      <c r="O2134" s="5">
        <v>0</v>
      </c>
      <c r="P2134" s="3">
        <f t="shared" si="440"/>
        <v>3187.5</v>
      </c>
      <c r="Q2134" s="3">
        <f t="shared" si="441"/>
        <v>911.5</v>
      </c>
      <c r="R2134" s="3">
        <f t="shared" si="442"/>
        <v>2301</v>
      </c>
      <c r="S2134" s="57">
        <f t="shared" si="443"/>
        <v>14088.5</v>
      </c>
      <c r="T2134" s="1">
        <v>111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</row>
    <row r="2135" spans="1:168" s="2" customFormat="1" ht="15" customHeight="1" x14ac:dyDescent="0.25">
      <c r="A2135" s="167">
        <v>1112</v>
      </c>
      <c r="B2135" s="2" t="s">
        <v>2243</v>
      </c>
      <c r="C2135" s="1" t="s">
        <v>34</v>
      </c>
      <c r="D2135" s="1" t="s">
        <v>1087</v>
      </c>
      <c r="E2135" s="1" t="s">
        <v>1131</v>
      </c>
      <c r="F2135" s="1" t="s">
        <v>32</v>
      </c>
      <c r="G2135" s="3">
        <v>15000</v>
      </c>
      <c r="H2135" s="58">
        <v>0</v>
      </c>
      <c r="I2135" s="3">
        <v>25</v>
      </c>
      <c r="J2135" s="3">
        <f t="shared" ref="J2135:J2198" si="444">+G2135*2.87%</f>
        <v>430.5</v>
      </c>
      <c r="K2135" s="55">
        <f t="shared" ref="K2135:K2198" si="445">+G2135*7.1%</f>
        <v>1065</v>
      </c>
      <c r="L2135" s="55">
        <f t="shared" ref="L2135:L2198" si="446">+G2135*1.15%</f>
        <v>172.5</v>
      </c>
      <c r="M2135" s="3">
        <f t="shared" ref="M2135:M2198" si="447">+G2135*3.04%</f>
        <v>456</v>
      </c>
      <c r="N2135" s="55">
        <f t="shared" ref="N2135:N2198" si="448">+G2135*7.09%</f>
        <v>1063.5</v>
      </c>
      <c r="O2135" s="5">
        <v>0</v>
      </c>
      <c r="P2135" s="3">
        <f t="shared" ref="P2135:P2198" si="449">SUM(J2135:N2135)</f>
        <v>3187.5</v>
      </c>
      <c r="Q2135" s="3">
        <f t="shared" ref="Q2135:Q2198" si="450">H2135+I2135+J2135+M2135+O2135</f>
        <v>911.5</v>
      </c>
      <c r="R2135" s="3">
        <f t="shared" ref="R2135:R2198" si="451">+K2135+L2135+N2135</f>
        <v>2301</v>
      </c>
      <c r="S2135" s="57">
        <f t="shared" ref="S2135:S2198" si="452">+G2135-Q2135</f>
        <v>14088.5</v>
      </c>
      <c r="T2135" s="1">
        <v>111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</row>
    <row r="2136" spans="1:168" s="2" customFormat="1" ht="15" customHeight="1" x14ac:dyDescent="0.25">
      <c r="A2136" s="167">
        <v>1113</v>
      </c>
      <c r="B2136" s="2" t="s">
        <v>2244</v>
      </c>
      <c r="C2136" s="1" t="s">
        <v>34</v>
      </c>
      <c r="D2136" s="1" t="s">
        <v>1087</v>
      </c>
      <c r="E2136" s="1" t="s">
        <v>1131</v>
      </c>
      <c r="F2136" s="1" t="s">
        <v>32</v>
      </c>
      <c r="G2136" s="3">
        <v>15000</v>
      </c>
      <c r="H2136" s="58">
        <v>0</v>
      </c>
      <c r="I2136" s="3">
        <v>25</v>
      </c>
      <c r="J2136" s="3">
        <f t="shared" si="444"/>
        <v>430.5</v>
      </c>
      <c r="K2136" s="55">
        <f t="shared" si="445"/>
        <v>1065</v>
      </c>
      <c r="L2136" s="55">
        <f t="shared" si="446"/>
        <v>172.5</v>
      </c>
      <c r="M2136" s="3">
        <f t="shared" si="447"/>
        <v>456</v>
      </c>
      <c r="N2136" s="55">
        <f t="shared" si="448"/>
        <v>1063.5</v>
      </c>
      <c r="O2136" s="5">
        <v>0</v>
      </c>
      <c r="P2136" s="3">
        <f t="shared" si="449"/>
        <v>3187.5</v>
      </c>
      <c r="Q2136" s="3">
        <f t="shared" si="450"/>
        <v>911.5</v>
      </c>
      <c r="R2136" s="3">
        <f t="shared" si="451"/>
        <v>2301</v>
      </c>
      <c r="S2136" s="57">
        <f t="shared" si="452"/>
        <v>14088.5</v>
      </c>
      <c r="T2136" s="1">
        <v>111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</row>
    <row r="2137" spans="1:168" s="2" customFormat="1" ht="15" customHeight="1" x14ac:dyDescent="0.25">
      <c r="A2137" s="167">
        <v>1114</v>
      </c>
      <c r="B2137" s="122" t="s">
        <v>2245</v>
      </c>
      <c r="C2137" s="1" t="s">
        <v>34</v>
      </c>
      <c r="D2137" s="1" t="s">
        <v>1087</v>
      </c>
      <c r="E2137" s="1" t="s">
        <v>1131</v>
      </c>
      <c r="F2137" s="1" t="s">
        <v>32</v>
      </c>
      <c r="G2137" s="3">
        <v>15000</v>
      </c>
      <c r="H2137" s="58">
        <v>0</v>
      </c>
      <c r="I2137" s="3">
        <v>25</v>
      </c>
      <c r="J2137" s="3">
        <f t="shared" si="444"/>
        <v>430.5</v>
      </c>
      <c r="K2137" s="55">
        <f t="shared" si="445"/>
        <v>1065</v>
      </c>
      <c r="L2137" s="55">
        <f t="shared" si="446"/>
        <v>172.5</v>
      </c>
      <c r="M2137" s="3">
        <f t="shared" si="447"/>
        <v>456</v>
      </c>
      <c r="N2137" s="55">
        <f t="shared" si="448"/>
        <v>1063.5</v>
      </c>
      <c r="O2137" s="5">
        <v>0</v>
      </c>
      <c r="P2137" s="3">
        <f t="shared" si="449"/>
        <v>3187.5</v>
      </c>
      <c r="Q2137" s="3">
        <f t="shared" si="450"/>
        <v>911.5</v>
      </c>
      <c r="R2137" s="3">
        <f t="shared" si="451"/>
        <v>2301</v>
      </c>
      <c r="S2137" s="57">
        <f t="shared" si="452"/>
        <v>14088.5</v>
      </c>
      <c r="T2137" s="1">
        <v>111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</row>
    <row r="2138" spans="1:168" s="2" customFormat="1" ht="15" customHeight="1" x14ac:dyDescent="0.25">
      <c r="A2138" s="167">
        <v>1115</v>
      </c>
      <c r="B2138" s="122" t="s">
        <v>2246</v>
      </c>
      <c r="C2138" s="1" t="s">
        <v>34</v>
      </c>
      <c r="D2138" s="1" t="s">
        <v>1087</v>
      </c>
      <c r="E2138" s="1" t="s">
        <v>1131</v>
      </c>
      <c r="F2138" s="1" t="s">
        <v>32</v>
      </c>
      <c r="G2138" s="3">
        <v>15000</v>
      </c>
      <c r="H2138" s="58">
        <v>0</v>
      </c>
      <c r="I2138" s="3">
        <v>25</v>
      </c>
      <c r="J2138" s="3">
        <f t="shared" si="444"/>
        <v>430.5</v>
      </c>
      <c r="K2138" s="55">
        <f t="shared" si="445"/>
        <v>1065</v>
      </c>
      <c r="L2138" s="55">
        <f t="shared" si="446"/>
        <v>172.5</v>
      </c>
      <c r="M2138" s="3">
        <f t="shared" si="447"/>
        <v>456</v>
      </c>
      <c r="N2138" s="55">
        <f t="shared" si="448"/>
        <v>1063.5</v>
      </c>
      <c r="O2138" s="5">
        <v>0</v>
      </c>
      <c r="P2138" s="3">
        <f t="shared" si="449"/>
        <v>3187.5</v>
      </c>
      <c r="Q2138" s="3">
        <f t="shared" si="450"/>
        <v>911.5</v>
      </c>
      <c r="R2138" s="3">
        <f t="shared" si="451"/>
        <v>2301</v>
      </c>
      <c r="S2138" s="57">
        <f t="shared" si="452"/>
        <v>14088.5</v>
      </c>
      <c r="T2138" s="1">
        <v>111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</row>
    <row r="2139" spans="1:168" s="2" customFormat="1" ht="15" customHeight="1" x14ac:dyDescent="0.25">
      <c r="A2139" s="167">
        <v>1116</v>
      </c>
      <c r="B2139" s="2" t="s">
        <v>2247</v>
      </c>
      <c r="C2139" s="1" t="s">
        <v>34</v>
      </c>
      <c r="D2139" s="1" t="s">
        <v>1087</v>
      </c>
      <c r="E2139" s="1" t="s">
        <v>1131</v>
      </c>
      <c r="F2139" s="1" t="s">
        <v>32</v>
      </c>
      <c r="G2139" s="3">
        <v>15000</v>
      </c>
      <c r="H2139" s="58">
        <v>0</v>
      </c>
      <c r="I2139" s="3">
        <v>25</v>
      </c>
      <c r="J2139" s="3">
        <f t="shared" si="444"/>
        <v>430.5</v>
      </c>
      <c r="K2139" s="55">
        <f t="shared" si="445"/>
        <v>1065</v>
      </c>
      <c r="L2139" s="55">
        <f t="shared" si="446"/>
        <v>172.5</v>
      </c>
      <c r="M2139" s="3">
        <f t="shared" si="447"/>
        <v>456</v>
      </c>
      <c r="N2139" s="55">
        <f t="shared" si="448"/>
        <v>1063.5</v>
      </c>
      <c r="O2139" s="5">
        <v>0</v>
      </c>
      <c r="P2139" s="3">
        <f t="shared" si="449"/>
        <v>3187.5</v>
      </c>
      <c r="Q2139" s="3">
        <f t="shared" si="450"/>
        <v>911.5</v>
      </c>
      <c r="R2139" s="3">
        <f t="shared" si="451"/>
        <v>2301</v>
      </c>
      <c r="S2139" s="57">
        <f t="shared" si="452"/>
        <v>14088.5</v>
      </c>
      <c r="T2139" s="1">
        <v>111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</row>
    <row r="2140" spans="1:168" s="2" customFormat="1" ht="15" customHeight="1" x14ac:dyDescent="0.25">
      <c r="A2140" s="167">
        <v>1117</v>
      </c>
      <c r="B2140" s="2" t="s">
        <v>2248</v>
      </c>
      <c r="C2140" s="1" t="s">
        <v>34</v>
      </c>
      <c r="D2140" s="1" t="s">
        <v>1087</v>
      </c>
      <c r="E2140" s="1" t="s">
        <v>1131</v>
      </c>
      <c r="F2140" s="1" t="s">
        <v>32</v>
      </c>
      <c r="G2140" s="3">
        <v>15000</v>
      </c>
      <c r="H2140" s="58">
        <v>0</v>
      </c>
      <c r="I2140" s="3">
        <v>25</v>
      </c>
      <c r="J2140" s="3">
        <f t="shared" si="444"/>
        <v>430.5</v>
      </c>
      <c r="K2140" s="55">
        <f t="shared" si="445"/>
        <v>1065</v>
      </c>
      <c r="L2140" s="55">
        <f t="shared" si="446"/>
        <v>172.5</v>
      </c>
      <c r="M2140" s="3">
        <f t="shared" si="447"/>
        <v>456</v>
      </c>
      <c r="N2140" s="55">
        <f t="shared" si="448"/>
        <v>1063.5</v>
      </c>
      <c r="O2140" s="5">
        <v>0</v>
      </c>
      <c r="P2140" s="3">
        <f t="shared" si="449"/>
        <v>3187.5</v>
      </c>
      <c r="Q2140" s="3">
        <f t="shared" si="450"/>
        <v>911.5</v>
      </c>
      <c r="R2140" s="3">
        <f t="shared" si="451"/>
        <v>2301</v>
      </c>
      <c r="S2140" s="57">
        <f t="shared" si="452"/>
        <v>14088.5</v>
      </c>
      <c r="T2140" s="1">
        <v>111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</row>
    <row r="2141" spans="1:168" s="2" customFormat="1" ht="15" customHeight="1" x14ac:dyDescent="0.25">
      <c r="A2141" s="167">
        <v>1118</v>
      </c>
      <c r="B2141" s="2" t="s">
        <v>2249</v>
      </c>
      <c r="C2141" s="1" t="s">
        <v>34</v>
      </c>
      <c r="D2141" s="1" t="s">
        <v>1087</v>
      </c>
      <c r="E2141" s="1" t="s">
        <v>1131</v>
      </c>
      <c r="F2141" s="1" t="s">
        <v>32</v>
      </c>
      <c r="G2141" s="3">
        <v>15000</v>
      </c>
      <c r="H2141" s="58">
        <v>0</v>
      </c>
      <c r="I2141" s="3">
        <v>25</v>
      </c>
      <c r="J2141" s="3">
        <f t="shared" si="444"/>
        <v>430.5</v>
      </c>
      <c r="K2141" s="55">
        <f t="shared" si="445"/>
        <v>1065</v>
      </c>
      <c r="L2141" s="55">
        <f t="shared" si="446"/>
        <v>172.5</v>
      </c>
      <c r="M2141" s="3">
        <f t="shared" si="447"/>
        <v>456</v>
      </c>
      <c r="N2141" s="55">
        <f t="shared" si="448"/>
        <v>1063.5</v>
      </c>
      <c r="O2141" s="5">
        <v>0</v>
      </c>
      <c r="P2141" s="3">
        <f t="shared" si="449"/>
        <v>3187.5</v>
      </c>
      <c r="Q2141" s="3">
        <f t="shared" si="450"/>
        <v>911.5</v>
      </c>
      <c r="R2141" s="3">
        <f t="shared" si="451"/>
        <v>2301</v>
      </c>
      <c r="S2141" s="57">
        <f t="shared" si="452"/>
        <v>14088.5</v>
      </c>
      <c r="T2141" s="1">
        <v>111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</row>
    <row r="2142" spans="1:168" s="2" customFormat="1" ht="15" customHeight="1" x14ac:dyDescent="0.25">
      <c r="A2142" s="167">
        <v>1119</v>
      </c>
      <c r="B2142" s="122" t="s">
        <v>2250</v>
      </c>
      <c r="C2142" s="1" t="s">
        <v>34</v>
      </c>
      <c r="D2142" s="1" t="s">
        <v>1087</v>
      </c>
      <c r="E2142" s="1" t="s">
        <v>1131</v>
      </c>
      <c r="F2142" s="1" t="s">
        <v>32</v>
      </c>
      <c r="G2142" s="3">
        <v>15000</v>
      </c>
      <c r="H2142" s="58">
        <v>0</v>
      </c>
      <c r="I2142" s="3">
        <v>25</v>
      </c>
      <c r="J2142" s="3">
        <f t="shared" si="444"/>
        <v>430.5</v>
      </c>
      <c r="K2142" s="55">
        <f t="shared" si="445"/>
        <v>1065</v>
      </c>
      <c r="L2142" s="55">
        <f t="shared" si="446"/>
        <v>172.5</v>
      </c>
      <c r="M2142" s="3">
        <f t="shared" si="447"/>
        <v>456</v>
      </c>
      <c r="N2142" s="55">
        <f t="shared" si="448"/>
        <v>1063.5</v>
      </c>
      <c r="O2142" s="5">
        <v>0</v>
      </c>
      <c r="P2142" s="3">
        <f t="shared" si="449"/>
        <v>3187.5</v>
      </c>
      <c r="Q2142" s="3">
        <f t="shared" si="450"/>
        <v>911.5</v>
      </c>
      <c r="R2142" s="3">
        <f t="shared" si="451"/>
        <v>2301</v>
      </c>
      <c r="S2142" s="57">
        <f t="shared" si="452"/>
        <v>14088.5</v>
      </c>
      <c r="T2142" s="1">
        <v>111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</row>
    <row r="2143" spans="1:168" s="2" customFormat="1" ht="15" customHeight="1" x14ac:dyDescent="0.25">
      <c r="A2143" s="167">
        <v>1120</v>
      </c>
      <c r="B2143" s="122" t="s">
        <v>2251</v>
      </c>
      <c r="C2143" s="1" t="s">
        <v>34</v>
      </c>
      <c r="D2143" s="1" t="s">
        <v>1087</v>
      </c>
      <c r="E2143" s="1" t="s">
        <v>1131</v>
      </c>
      <c r="F2143" s="1" t="s">
        <v>32</v>
      </c>
      <c r="G2143" s="3">
        <v>15000</v>
      </c>
      <c r="H2143" s="58">
        <v>0</v>
      </c>
      <c r="I2143" s="3">
        <v>25</v>
      </c>
      <c r="J2143" s="3">
        <f t="shared" si="444"/>
        <v>430.5</v>
      </c>
      <c r="K2143" s="55">
        <f t="shared" si="445"/>
        <v>1065</v>
      </c>
      <c r="L2143" s="55">
        <f t="shared" si="446"/>
        <v>172.5</v>
      </c>
      <c r="M2143" s="3">
        <f t="shared" si="447"/>
        <v>456</v>
      </c>
      <c r="N2143" s="55">
        <f t="shared" si="448"/>
        <v>1063.5</v>
      </c>
      <c r="O2143" s="5">
        <v>0</v>
      </c>
      <c r="P2143" s="3">
        <f t="shared" si="449"/>
        <v>3187.5</v>
      </c>
      <c r="Q2143" s="3">
        <f t="shared" si="450"/>
        <v>911.5</v>
      </c>
      <c r="R2143" s="3">
        <f t="shared" si="451"/>
        <v>2301</v>
      </c>
      <c r="S2143" s="57">
        <f t="shared" si="452"/>
        <v>14088.5</v>
      </c>
      <c r="T2143" s="1">
        <v>111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</row>
    <row r="2144" spans="1:168" s="2" customFormat="1" ht="15" customHeight="1" x14ac:dyDescent="0.25">
      <c r="A2144" s="167">
        <v>1121</v>
      </c>
      <c r="B2144" s="2" t="s">
        <v>2252</v>
      </c>
      <c r="C2144" s="1" t="s">
        <v>34</v>
      </c>
      <c r="D2144" s="1" t="s">
        <v>1087</v>
      </c>
      <c r="E2144" s="1" t="s">
        <v>1131</v>
      </c>
      <c r="F2144" s="1" t="s">
        <v>32</v>
      </c>
      <c r="G2144" s="3">
        <v>15000</v>
      </c>
      <c r="H2144" s="58">
        <v>0</v>
      </c>
      <c r="I2144" s="3">
        <v>25</v>
      </c>
      <c r="J2144" s="3">
        <f t="shared" si="444"/>
        <v>430.5</v>
      </c>
      <c r="K2144" s="55">
        <f t="shared" si="445"/>
        <v>1065</v>
      </c>
      <c r="L2144" s="55">
        <f t="shared" si="446"/>
        <v>172.5</v>
      </c>
      <c r="M2144" s="3">
        <f t="shared" si="447"/>
        <v>456</v>
      </c>
      <c r="N2144" s="55">
        <f t="shared" si="448"/>
        <v>1063.5</v>
      </c>
      <c r="O2144" s="5">
        <v>0</v>
      </c>
      <c r="P2144" s="3">
        <f t="shared" si="449"/>
        <v>3187.5</v>
      </c>
      <c r="Q2144" s="3">
        <f t="shared" si="450"/>
        <v>911.5</v>
      </c>
      <c r="R2144" s="3">
        <f t="shared" si="451"/>
        <v>2301</v>
      </c>
      <c r="S2144" s="57">
        <f t="shared" si="452"/>
        <v>14088.5</v>
      </c>
      <c r="T2144" s="1">
        <v>111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</row>
    <row r="2145" spans="1:168" s="2" customFormat="1" ht="15" customHeight="1" x14ac:dyDescent="0.25">
      <c r="A2145" s="167">
        <v>1122</v>
      </c>
      <c r="B2145" s="2" t="s">
        <v>2253</v>
      </c>
      <c r="C2145" s="1" t="s">
        <v>34</v>
      </c>
      <c r="D2145" s="1" t="s">
        <v>1087</v>
      </c>
      <c r="E2145" s="1" t="s">
        <v>1131</v>
      </c>
      <c r="F2145" s="1" t="s">
        <v>32</v>
      </c>
      <c r="G2145" s="3">
        <v>15000</v>
      </c>
      <c r="H2145" s="58">
        <v>0</v>
      </c>
      <c r="I2145" s="3">
        <v>25</v>
      </c>
      <c r="J2145" s="3">
        <f t="shared" si="444"/>
        <v>430.5</v>
      </c>
      <c r="K2145" s="55">
        <f t="shared" si="445"/>
        <v>1065</v>
      </c>
      <c r="L2145" s="55">
        <f t="shared" si="446"/>
        <v>172.5</v>
      </c>
      <c r="M2145" s="3">
        <f t="shared" si="447"/>
        <v>456</v>
      </c>
      <c r="N2145" s="55">
        <f t="shared" si="448"/>
        <v>1063.5</v>
      </c>
      <c r="O2145" s="5">
        <v>0</v>
      </c>
      <c r="P2145" s="3">
        <f t="shared" si="449"/>
        <v>3187.5</v>
      </c>
      <c r="Q2145" s="3">
        <f t="shared" si="450"/>
        <v>911.5</v>
      </c>
      <c r="R2145" s="3">
        <f t="shared" si="451"/>
        <v>2301</v>
      </c>
      <c r="S2145" s="57">
        <f t="shared" si="452"/>
        <v>14088.5</v>
      </c>
      <c r="T2145" s="1">
        <v>111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</row>
    <row r="2146" spans="1:168" s="2" customFormat="1" ht="15" customHeight="1" x14ac:dyDescent="0.25">
      <c r="A2146" s="167">
        <v>1123</v>
      </c>
      <c r="B2146" s="2" t="s">
        <v>2254</v>
      </c>
      <c r="C2146" s="1" t="s">
        <v>34</v>
      </c>
      <c r="D2146" s="1" t="s">
        <v>1087</v>
      </c>
      <c r="E2146" s="1" t="s">
        <v>1131</v>
      </c>
      <c r="F2146" s="1" t="s">
        <v>32</v>
      </c>
      <c r="G2146" s="3">
        <v>15000</v>
      </c>
      <c r="H2146" s="58">
        <v>0</v>
      </c>
      <c r="I2146" s="3">
        <v>25</v>
      </c>
      <c r="J2146" s="3">
        <f t="shared" si="444"/>
        <v>430.5</v>
      </c>
      <c r="K2146" s="55">
        <f t="shared" si="445"/>
        <v>1065</v>
      </c>
      <c r="L2146" s="55">
        <f t="shared" si="446"/>
        <v>172.5</v>
      </c>
      <c r="M2146" s="3">
        <f t="shared" si="447"/>
        <v>456</v>
      </c>
      <c r="N2146" s="55">
        <f t="shared" si="448"/>
        <v>1063.5</v>
      </c>
      <c r="O2146" s="5">
        <v>0</v>
      </c>
      <c r="P2146" s="3">
        <f t="shared" si="449"/>
        <v>3187.5</v>
      </c>
      <c r="Q2146" s="3">
        <f t="shared" si="450"/>
        <v>911.5</v>
      </c>
      <c r="R2146" s="3">
        <f t="shared" si="451"/>
        <v>2301</v>
      </c>
      <c r="S2146" s="57">
        <f t="shared" si="452"/>
        <v>14088.5</v>
      </c>
      <c r="T2146" s="1">
        <v>111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</row>
    <row r="2147" spans="1:168" s="2" customFormat="1" ht="15" customHeight="1" x14ac:dyDescent="0.25">
      <c r="A2147" s="167">
        <v>1124</v>
      </c>
      <c r="B2147" s="122" t="s">
        <v>2255</v>
      </c>
      <c r="C2147" s="1" t="s">
        <v>34</v>
      </c>
      <c r="D2147" s="1" t="s">
        <v>1087</v>
      </c>
      <c r="E2147" s="1" t="s">
        <v>1131</v>
      </c>
      <c r="F2147" s="1" t="s">
        <v>32</v>
      </c>
      <c r="G2147" s="3">
        <v>15000</v>
      </c>
      <c r="H2147" s="58">
        <v>0</v>
      </c>
      <c r="I2147" s="3">
        <v>25</v>
      </c>
      <c r="J2147" s="3">
        <f t="shared" si="444"/>
        <v>430.5</v>
      </c>
      <c r="K2147" s="55">
        <f t="shared" si="445"/>
        <v>1065</v>
      </c>
      <c r="L2147" s="55">
        <f t="shared" si="446"/>
        <v>172.5</v>
      </c>
      <c r="M2147" s="3">
        <f t="shared" si="447"/>
        <v>456</v>
      </c>
      <c r="N2147" s="55">
        <f t="shared" si="448"/>
        <v>1063.5</v>
      </c>
      <c r="O2147" s="5">
        <v>0</v>
      </c>
      <c r="P2147" s="3">
        <f t="shared" si="449"/>
        <v>3187.5</v>
      </c>
      <c r="Q2147" s="3">
        <f t="shared" si="450"/>
        <v>911.5</v>
      </c>
      <c r="R2147" s="3">
        <f t="shared" si="451"/>
        <v>2301</v>
      </c>
      <c r="S2147" s="57">
        <f t="shared" si="452"/>
        <v>14088.5</v>
      </c>
      <c r="T2147" s="1">
        <v>111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</row>
    <row r="2148" spans="1:168" s="2" customFormat="1" ht="15" customHeight="1" x14ac:dyDescent="0.25">
      <c r="A2148" s="167">
        <v>1125</v>
      </c>
      <c r="B2148" s="2" t="s">
        <v>2256</v>
      </c>
      <c r="C2148" s="1" t="s">
        <v>34</v>
      </c>
      <c r="D2148" s="1" t="s">
        <v>1087</v>
      </c>
      <c r="E2148" s="1" t="s">
        <v>1131</v>
      </c>
      <c r="F2148" s="1" t="s">
        <v>32</v>
      </c>
      <c r="G2148" s="3">
        <v>15000</v>
      </c>
      <c r="H2148" s="58">
        <v>0</v>
      </c>
      <c r="I2148" s="3">
        <v>25</v>
      </c>
      <c r="J2148" s="3">
        <f t="shared" si="444"/>
        <v>430.5</v>
      </c>
      <c r="K2148" s="55">
        <f t="shared" si="445"/>
        <v>1065</v>
      </c>
      <c r="L2148" s="55">
        <f t="shared" si="446"/>
        <v>172.5</v>
      </c>
      <c r="M2148" s="3">
        <f t="shared" si="447"/>
        <v>456</v>
      </c>
      <c r="N2148" s="55">
        <f t="shared" si="448"/>
        <v>1063.5</v>
      </c>
      <c r="O2148" s="5">
        <v>0</v>
      </c>
      <c r="P2148" s="3">
        <f t="shared" si="449"/>
        <v>3187.5</v>
      </c>
      <c r="Q2148" s="3">
        <f t="shared" si="450"/>
        <v>911.5</v>
      </c>
      <c r="R2148" s="3">
        <f t="shared" si="451"/>
        <v>2301</v>
      </c>
      <c r="S2148" s="57">
        <f t="shared" si="452"/>
        <v>14088.5</v>
      </c>
      <c r="T2148" s="1">
        <v>111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</row>
    <row r="2149" spans="1:168" s="2" customFormat="1" ht="15" customHeight="1" x14ac:dyDescent="0.25">
      <c r="A2149" s="167">
        <v>1126</v>
      </c>
      <c r="B2149" s="2" t="s">
        <v>2257</v>
      </c>
      <c r="C2149" s="1" t="s">
        <v>34</v>
      </c>
      <c r="D2149" s="1" t="s">
        <v>1087</v>
      </c>
      <c r="E2149" s="1" t="s">
        <v>1131</v>
      </c>
      <c r="F2149" s="1" t="s">
        <v>32</v>
      </c>
      <c r="G2149" s="3">
        <v>15000</v>
      </c>
      <c r="H2149" s="58">
        <v>0</v>
      </c>
      <c r="I2149" s="3">
        <v>25</v>
      </c>
      <c r="J2149" s="3">
        <f t="shared" si="444"/>
        <v>430.5</v>
      </c>
      <c r="K2149" s="55">
        <f t="shared" si="445"/>
        <v>1065</v>
      </c>
      <c r="L2149" s="55">
        <f t="shared" si="446"/>
        <v>172.5</v>
      </c>
      <c r="M2149" s="3">
        <f t="shared" si="447"/>
        <v>456</v>
      </c>
      <c r="N2149" s="55">
        <f t="shared" si="448"/>
        <v>1063.5</v>
      </c>
      <c r="O2149" s="5">
        <v>0</v>
      </c>
      <c r="P2149" s="3">
        <f t="shared" si="449"/>
        <v>3187.5</v>
      </c>
      <c r="Q2149" s="3">
        <f t="shared" si="450"/>
        <v>911.5</v>
      </c>
      <c r="R2149" s="3">
        <f t="shared" si="451"/>
        <v>2301</v>
      </c>
      <c r="S2149" s="57">
        <f t="shared" si="452"/>
        <v>14088.5</v>
      </c>
      <c r="T2149" s="1">
        <v>111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</row>
    <row r="2150" spans="1:168" s="2" customFormat="1" ht="15" customHeight="1" x14ac:dyDescent="0.25">
      <c r="A2150" s="167">
        <v>1127</v>
      </c>
      <c r="B2150" s="2" t="s">
        <v>2258</v>
      </c>
      <c r="C2150" s="1" t="s">
        <v>34</v>
      </c>
      <c r="D2150" s="1" t="s">
        <v>1087</v>
      </c>
      <c r="E2150" s="1" t="s">
        <v>1131</v>
      </c>
      <c r="F2150" s="1" t="s">
        <v>32</v>
      </c>
      <c r="G2150" s="3">
        <v>15000</v>
      </c>
      <c r="H2150" s="58">
        <v>0</v>
      </c>
      <c r="I2150" s="3">
        <v>25</v>
      </c>
      <c r="J2150" s="3">
        <f t="shared" si="444"/>
        <v>430.5</v>
      </c>
      <c r="K2150" s="55">
        <f t="shared" si="445"/>
        <v>1065</v>
      </c>
      <c r="L2150" s="55">
        <f t="shared" si="446"/>
        <v>172.5</v>
      </c>
      <c r="M2150" s="3">
        <f t="shared" si="447"/>
        <v>456</v>
      </c>
      <c r="N2150" s="55">
        <f t="shared" si="448"/>
        <v>1063.5</v>
      </c>
      <c r="O2150" s="5">
        <v>0</v>
      </c>
      <c r="P2150" s="3">
        <f t="shared" si="449"/>
        <v>3187.5</v>
      </c>
      <c r="Q2150" s="3">
        <f t="shared" si="450"/>
        <v>911.5</v>
      </c>
      <c r="R2150" s="3">
        <f t="shared" si="451"/>
        <v>2301</v>
      </c>
      <c r="S2150" s="57">
        <f t="shared" si="452"/>
        <v>14088.5</v>
      </c>
      <c r="T2150" s="1">
        <v>111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</row>
    <row r="2151" spans="1:168" s="2" customFormat="1" ht="15" customHeight="1" x14ac:dyDescent="0.25">
      <c r="A2151" s="167">
        <v>1128</v>
      </c>
      <c r="B2151" s="122" t="s">
        <v>2259</v>
      </c>
      <c r="C2151" s="1" t="s">
        <v>34</v>
      </c>
      <c r="D2151" s="1" t="s">
        <v>1087</v>
      </c>
      <c r="E2151" s="1" t="s">
        <v>1131</v>
      </c>
      <c r="F2151" s="1" t="s">
        <v>32</v>
      </c>
      <c r="G2151" s="3">
        <v>15000</v>
      </c>
      <c r="H2151" s="58">
        <v>0</v>
      </c>
      <c r="I2151" s="3">
        <v>25</v>
      </c>
      <c r="J2151" s="3">
        <f t="shared" si="444"/>
        <v>430.5</v>
      </c>
      <c r="K2151" s="55">
        <f t="shared" si="445"/>
        <v>1065</v>
      </c>
      <c r="L2151" s="55">
        <f t="shared" si="446"/>
        <v>172.5</v>
      </c>
      <c r="M2151" s="3">
        <f t="shared" si="447"/>
        <v>456</v>
      </c>
      <c r="N2151" s="55">
        <f t="shared" si="448"/>
        <v>1063.5</v>
      </c>
      <c r="O2151" s="5">
        <v>0</v>
      </c>
      <c r="P2151" s="3">
        <f t="shared" si="449"/>
        <v>3187.5</v>
      </c>
      <c r="Q2151" s="3">
        <f t="shared" si="450"/>
        <v>911.5</v>
      </c>
      <c r="R2151" s="3">
        <f t="shared" si="451"/>
        <v>2301</v>
      </c>
      <c r="S2151" s="57">
        <f t="shared" si="452"/>
        <v>14088.5</v>
      </c>
      <c r="T2151" s="1">
        <v>111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</row>
    <row r="2152" spans="1:168" s="2" customFormat="1" ht="15" customHeight="1" x14ac:dyDescent="0.25">
      <c r="A2152" s="167">
        <v>1129</v>
      </c>
      <c r="B2152" s="2" t="s">
        <v>2260</v>
      </c>
      <c r="C2152" s="1" t="s">
        <v>34</v>
      </c>
      <c r="D2152" s="1" t="s">
        <v>1087</v>
      </c>
      <c r="E2152" s="1" t="s">
        <v>1131</v>
      </c>
      <c r="F2152" s="1" t="s">
        <v>32</v>
      </c>
      <c r="G2152" s="3">
        <v>15000</v>
      </c>
      <c r="H2152" s="58">
        <v>0</v>
      </c>
      <c r="I2152" s="3">
        <v>25</v>
      </c>
      <c r="J2152" s="3">
        <f t="shared" si="444"/>
        <v>430.5</v>
      </c>
      <c r="K2152" s="55">
        <f t="shared" si="445"/>
        <v>1065</v>
      </c>
      <c r="L2152" s="55">
        <f t="shared" si="446"/>
        <v>172.5</v>
      </c>
      <c r="M2152" s="3">
        <f t="shared" si="447"/>
        <v>456</v>
      </c>
      <c r="N2152" s="55">
        <f t="shared" si="448"/>
        <v>1063.5</v>
      </c>
      <c r="O2152" s="5">
        <v>0</v>
      </c>
      <c r="P2152" s="3">
        <f t="shared" si="449"/>
        <v>3187.5</v>
      </c>
      <c r="Q2152" s="3">
        <f t="shared" si="450"/>
        <v>911.5</v>
      </c>
      <c r="R2152" s="3">
        <f t="shared" si="451"/>
        <v>2301</v>
      </c>
      <c r="S2152" s="57">
        <f t="shared" si="452"/>
        <v>14088.5</v>
      </c>
      <c r="T2152" s="1">
        <v>111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</row>
    <row r="2153" spans="1:168" s="2" customFormat="1" ht="15" customHeight="1" x14ac:dyDescent="0.25">
      <c r="A2153" s="167">
        <v>1130</v>
      </c>
      <c r="B2153" s="2" t="s">
        <v>2261</v>
      </c>
      <c r="C2153" s="1" t="s">
        <v>34</v>
      </c>
      <c r="D2153" s="1" t="s">
        <v>1087</v>
      </c>
      <c r="E2153" s="1" t="s">
        <v>1131</v>
      </c>
      <c r="F2153" s="1" t="s">
        <v>32</v>
      </c>
      <c r="G2153" s="3">
        <v>15000</v>
      </c>
      <c r="H2153" s="58">
        <v>0</v>
      </c>
      <c r="I2153" s="3">
        <v>25</v>
      </c>
      <c r="J2153" s="3">
        <f t="shared" si="444"/>
        <v>430.5</v>
      </c>
      <c r="K2153" s="55">
        <f t="shared" si="445"/>
        <v>1065</v>
      </c>
      <c r="L2153" s="55">
        <f t="shared" si="446"/>
        <v>172.5</v>
      </c>
      <c r="M2153" s="3">
        <f t="shared" si="447"/>
        <v>456</v>
      </c>
      <c r="N2153" s="55">
        <f t="shared" si="448"/>
        <v>1063.5</v>
      </c>
      <c r="O2153" s="5">
        <v>0</v>
      </c>
      <c r="P2153" s="3">
        <f t="shared" si="449"/>
        <v>3187.5</v>
      </c>
      <c r="Q2153" s="3">
        <f t="shared" si="450"/>
        <v>911.5</v>
      </c>
      <c r="R2153" s="3">
        <f t="shared" si="451"/>
        <v>2301</v>
      </c>
      <c r="S2153" s="57">
        <f t="shared" si="452"/>
        <v>14088.5</v>
      </c>
      <c r="T2153" s="1">
        <v>111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</row>
    <row r="2154" spans="1:168" s="2" customFormat="1" ht="15" customHeight="1" x14ac:dyDescent="0.25">
      <c r="A2154" s="167">
        <v>1131</v>
      </c>
      <c r="B2154" s="122" t="s">
        <v>2262</v>
      </c>
      <c r="C2154" s="1" t="s">
        <v>34</v>
      </c>
      <c r="D2154" s="1" t="s">
        <v>1087</v>
      </c>
      <c r="E2154" s="1" t="s">
        <v>1131</v>
      </c>
      <c r="F2154" s="1" t="s">
        <v>32</v>
      </c>
      <c r="G2154" s="3">
        <v>15000</v>
      </c>
      <c r="H2154" s="58">
        <v>0</v>
      </c>
      <c r="I2154" s="3">
        <v>25</v>
      </c>
      <c r="J2154" s="3">
        <f t="shared" si="444"/>
        <v>430.5</v>
      </c>
      <c r="K2154" s="55">
        <f t="shared" si="445"/>
        <v>1065</v>
      </c>
      <c r="L2154" s="55">
        <f t="shared" si="446"/>
        <v>172.5</v>
      </c>
      <c r="M2154" s="3">
        <f t="shared" si="447"/>
        <v>456</v>
      </c>
      <c r="N2154" s="55">
        <f t="shared" si="448"/>
        <v>1063.5</v>
      </c>
      <c r="O2154" s="5">
        <v>0</v>
      </c>
      <c r="P2154" s="3">
        <f t="shared" si="449"/>
        <v>3187.5</v>
      </c>
      <c r="Q2154" s="3">
        <f t="shared" si="450"/>
        <v>911.5</v>
      </c>
      <c r="R2154" s="3">
        <f t="shared" si="451"/>
        <v>2301</v>
      </c>
      <c r="S2154" s="57">
        <f t="shared" si="452"/>
        <v>14088.5</v>
      </c>
      <c r="T2154" s="1">
        <v>111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</row>
    <row r="2155" spans="1:168" s="2" customFormat="1" ht="15" customHeight="1" x14ac:dyDescent="0.25">
      <c r="A2155" s="167">
        <v>1132</v>
      </c>
      <c r="B2155" s="2" t="s">
        <v>2263</v>
      </c>
      <c r="C2155" s="1" t="s">
        <v>34</v>
      </c>
      <c r="D2155" s="1" t="s">
        <v>1087</v>
      </c>
      <c r="E2155" s="1" t="s">
        <v>1131</v>
      </c>
      <c r="F2155" s="1" t="s">
        <v>32</v>
      </c>
      <c r="G2155" s="3">
        <v>15000</v>
      </c>
      <c r="H2155" s="58">
        <v>0</v>
      </c>
      <c r="I2155" s="3">
        <v>25</v>
      </c>
      <c r="J2155" s="3">
        <f t="shared" si="444"/>
        <v>430.5</v>
      </c>
      <c r="K2155" s="55">
        <f t="shared" si="445"/>
        <v>1065</v>
      </c>
      <c r="L2155" s="55">
        <f t="shared" si="446"/>
        <v>172.5</v>
      </c>
      <c r="M2155" s="3">
        <f t="shared" si="447"/>
        <v>456</v>
      </c>
      <c r="N2155" s="55">
        <f t="shared" si="448"/>
        <v>1063.5</v>
      </c>
      <c r="O2155" s="5">
        <v>0</v>
      </c>
      <c r="P2155" s="3">
        <f t="shared" si="449"/>
        <v>3187.5</v>
      </c>
      <c r="Q2155" s="3">
        <f t="shared" si="450"/>
        <v>911.5</v>
      </c>
      <c r="R2155" s="3">
        <f t="shared" si="451"/>
        <v>2301</v>
      </c>
      <c r="S2155" s="57">
        <f t="shared" si="452"/>
        <v>14088.5</v>
      </c>
      <c r="T2155" s="1">
        <v>111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</row>
    <row r="2156" spans="1:168" s="2" customFormat="1" ht="15" customHeight="1" x14ac:dyDescent="0.25">
      <c r="A2156" s="167">
        <v>1133</v>
      </c>
      <c r="B2156" t="s">
        <v>2264</v>
      </c>
      <c r="C2156" s="1" t="s">
        <v>34</v>
      </c>
      <c r="D2156" s="1" t="s">
        <v>1087</v>
      </c>
      <c r="E2156" s="1" t="s">
        <v>1131</v>
      </c>
      <c r="F2156" s="1" t="s">
        <v>32</v>
      </c>
      <c r="G2156" s="3">
        <v>15000</v>
      </c>
      <c r="H2156" s="58">
        <v>0</v>
      </c>
      <c r="I2156" s="3">
        <v>25</v>
      </c>
      <c r="J2156" s="3">
        <f t="shared" si="444"/>
        <v>430.5</v>
      </c>
      <c r="K2156" s="55">
        <f t="shared" si="445"/>
        <v>1065</v>
      </c>
      <c r="L2156" s="55">
        <f t="shared" si="446"/>
        <v>172.5</v>
      </c>
      <c r="M2156" s="3">
        <f t="shared" si="447"/>
        <v>456</v>
      </c>
      <c r="N2156" s="55">
        <f t="shared" si="448"/>
        <v>1063.5</v>
      </c>
      <c r="O2156" s="5">
        <v>0</v>
      </c>
      <c r="P2156" s="3">
        <f t="shared" si="449"/>
        <v>3187.5</v>
      </c>
      <c r="Q2156" s="3">
        <f t="shared" si="450"/>
        <v>911.5</v>
      </c>
      <c r="R2156" s="3">
        <f t="shared" si="451"/>
        <v>2301</v>
      </c>
      <c r="S2156" s="57">
        <f t="shared" si="452"/>
        <v>14088.5</v>
      </c>
      <c r="T2156" s="1">
        <v>111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</row>
    <row r="2157" spans="1:168" s="2" customFormat="1" ht="15" customHeight="1" x14ac:dyDescent="0.25">
      <c r="A2157" s="167">
        <v>1134</v>
      </c>
      <c r="B2157" s="2" t="s">
        <v>2265</v>
      </c>
      <c r="C2157" s="1" t="s">
        <v>34</v>
      </c>
      <c r="D2157" s="1" t="s">
        <v>1087</v>
      </c>
      <c r="E2157" s="1" t="s">
        <v>1131</v>
      </c>
      <c r="F2157" s="1" t="s">
        <v>32</v>
      </c>
      <c r="G2157" s="3">
        <v>15000</v>
      </c>
      <c r="H2157" s="58">
        <v>0</v>
      </c>
      <c r="I2157" s="3">
        <v>25</v>
      </c>
      <c r="J2157" s="3">
        <f t="shared" si="444"/>
        <v>430.5</v>
      </c>
      <c r="K2157" s="55">
        <f t="shared" si="445"/>
        <v>1065</v>
      </c>
      <c r="L2157" s="55">
        <f t="shared" si="446"/>
        <v>172.5</v>
      </c>
      <c r="M2157" s="3">
        <f t="shared" si="447"/>
        <v>456</v>
      </c>
      <c r="N2157" s="55">
        <f t="shared" si="448"/>
        <v>1063.5</v>
      </c>
      <c r="O2157" s="5">
        <v>0</v>
      </c>
      <c r="P2157" s="3">
        <f t="shared" si="449"/>
        <v>3187.5</v>
      </c>
      <c r="Q2157" s="3">
        <f t="shared" si="450"/>
        <v>911.5</v>
      </c>
      <c r="R2157" s="3">
        <f t="shared" si="451"/>
        <v>2301</v>
      </c>
      <c r="S2157" s="57">
        <f t="shared" si="452"/>
        <v>14088.5</v>
      </c>
      <c r="T2157" s="1">
        <v>111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</row>
    <row r="2158" spans="1:168" s="2" customFormat="1" ht="15" customHeight="1" x14ac:dyDescent="0.25">
      <c r="A2158" s="167">
        <v>1135</v>
      </c>
      <c r="B2158" s="2" t="s">
        <v>2266</v>
      </c>
      <c r="C2158" s="1" t="s">
        <v>34</v>
      </c>
      <c r="D2158" s="1" t="s">
        <v>1087</v>
      </c>
      <c r="E2158" s="1" t="s">
        <v>1131</v>
      </c>
      <c r="F2158" s="1" t="s">
        <v>32</v>
      </c>
      <c r="G2158" s="3">
        <v>15000</v>
      </c>
      <c r="H2158" s="58">
        <v>0</v>
      </c>
      <c r="I2158" s="3">
        <v>25</v>
      </c>
      <c r="J2158" s="3">
        <f t="shared" si="444"/>
        <v>430.5</v>
      </c>
      <c r="K2158" s="55">
        <f t="shared" si="445"/>
        <v>1065</v>
      </c>
      <c r="L2158" s="55">
        <f t="shared" si="446"/>
        <v>172.5</v>
      </c>
      <c r="M2158" s="3">
        <f t="shared" si="447"/>
        <v>456</v>
      </c>
      <c r="N2158" s="55">
        <f t="shared" si="448"/>
        <v>1063.5</v>
      </c>
      <c r="O2158" s="5">
        <v>0</v>
      </c>
      <c r="P2158" s="3">
        <f t="shared" si="449"/>
        <v>3187.5</v>
      </c>
      <c r="Q2158" s="3">
        <f t="shared" si="450"/>
        <v>911.5</v>
      </c>
      <c r="R2158" s="3">
        <f t="shared" si="451"/>
        <v>2301</v>
      </c>
      <c r="S2158" s="57">
        <f t="shared" si="452"/>
        <v>14088.5</v>
      </c>
      <c r="T2158" s="1">
        <v>111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</row>
    <row r="2159" spans="1:168" s="2" customFormat="1" ht="15" customHeight="1" x14ac:dyDescent="0.25">
      <c r="A2159" s="167">
        <v>1136</v>
      </c>
      <c r="B2159" s="2" t="s">
        <v>2267</v>
      </c>
      <c r="C2159" s="1" t="s">
        <v>34</v>
      </c>
      <c r="D2159" s="1" t="s">
        <v>1087</v>
      </c>
      <c r="E2159" s="1" t="s">
        <v>1131</v>
      </c>
      <c r="F2159" s="1" t="s">
        <v>32</v>
      </c>
      <c r="G2159" s="3">
        <v>15000</v>
      </c>
      <c r="H2159" s="58">
        <v>0</v>
      </c>
      <c r="I2159" s="3">
        <v>25</v>
      </c>
      <c r="J2159" s="3">
        <f t="shared" si="444"/>
        <v>430.5</v>
      </c>
      <c r="K2159" s="55">
        <f t="shared" si="445"/>
        <v>1065</v>
      </c>
      <c r="L2159" s="55">
        <f t="shared" si="446"/>
        <v>172.5</v>
      </c>
      <c r="M2159" s="3">
        <f t="shared" si="447"/>
        <v>456</v>
      </c>
      <c r="N2159" s="55">
        <f t="shared" si="448"/>
        <v>1063.5</v>
      </c>
      <c r="O2159" s="5">
        <v>0</v>
      </c>
      <c r="P2159" s="3">
        <f t="shared" si="449"/>
        <v>3187.5</v>
      </c>
      <c r="Q2159" s="3">
        <f t="shared" si="450"/>
        <v>911.5</v>
      </c>
      <c r="R2159" s="3">
        <f t="shared" si="451"/>
        <v>2301</v>
      </c>
      <c r="S2159" s="57">
        <f t="shared" si="452"/>
        <v>14088.5</v>
      </c>
      <c r="T2159" s="1">
        <v>111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</row>
    <row r="2160" spans="1:168" s="2" customFormat="1" ht="15" customHeight="1" x14ac:dyDescent="0.25">
      <c r="A2160" s="167">
        <v>1137</v>
      </c>
      <c r="B2160" s="122" t="s">
        <v>2268</v>
      </c>
      <c r="C2160" s="1" t="s">
        <v>34</v>
      </c>
      <c r="D2160" s="1" t="s">
        <v>1087</v>
      </c>
      <c r="E2160" s="1" t="s">
        <v>1131</v>
      </c>
      <c r="F2160" s="1" t="s">
        <v>32</v>
      </c>
      <c r="G2160" s="3">
        <v>15000</v>
      </c>
      <c r="H2160" s="58">
        <v>0</v>
      </c>
      <c r="I2160" s="3">
        <v>25</v>
      </c>
      <c r="J2160" s="3">
        <f t="shared" si="444"/>
        <v>430.5</v>
      </c>
      <c r="K2160" s="55">
        <f t="shared" si="445"/>
        <v>1065</v>
      </c>
      <c r="L2160" s="55">
        <f t="shared" si="446"/>
        <v>172.5</v>
      </c>
      <c r="M2160" s="3">
        <f t="shared" si="447"/>
        <v>456</v>
      </c>
      <c r="N2160" s="55">
        <f t="shared" si="448"/>
        <v>1063.5</v>
      </c>
      <c r="O2160" s="5">
        <v>0</v>
      </c>
      <c r="P2160" s="3">
        <f t="shared" si="449"/>
        <v>3187.5</v>
      </c>
      <c r="Q2160" s="3">
        <f t="shared" si="450"/>
        <v>911.5</v>
      </c>
      <c r="R2160" s="3">
        <f t="shared" si="451"/>
        <v>2301</v>
      </c>
      <c r="S2160" s="57">
        <f t="shared" si="452"/>
        <v>14088.5</v>
      </c>
      <c r="T2160" s="1">
        <v>111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</row>
    <row r="2161" spans="1:168" s="2" customFormat="1" ht="15" customHeight="1" x14ac:dyDescent="0.25">
      <c r="A2161" s="167">
        <v>1138</v>
      </c>
      <c r="B2161" s="122" t="s">
        <v>2269</v>
      </c>
      <c r="C2161" s="1" t="s">
        <v>34</v>
      </c>
      <c r="D2161" s="1" t="s">
        <v>1087</v>
      </c>
      <c r="E2161" s="1" t="s">
        <v>1131</v>
      </c>
      <c r="F2161" s="1" t="s">
        <v>32</v>
      </c>
      <c r="G2161" s="3">
        <v>15000</v>
      </c>
      <c r="H2161" s="58">
        <v>0</v>
      </c>
      <c r="I2161" s="3">
        <v>25</v>
      </c>
      <c r="J2161" s="3">
        <f t="shared" si="444"/>
        <v>430.5</v>
      </c>
      <c r="K2161" s="55">
        <f t="shared" si="445"/>
        <v>1065</v>
      </c>
      <c r="L2161" s="55">
        <f t="shared" si="446"/>
        <v>172.5</v>
      </c>
      <c r="M2161" s="3">
        <f t="shared" si="447"/>
        <v>456</v>
      </c>
      <c r="N2161" s="55">
        <f t="shared" si="448"/>
        <v>1063.5</v>
      </c>
      <c r="O2161" s="5">
        <v>0</v>
      </c>
      <c r="P2161" s="3">
        <f t="shared" si="449"/>
        <v>3187.5</v>
      </c>
      <c r="Q2161" s="3">
        <f t="shared" si="450"/>
        <v>911.5</v>
      </c>
      <c r="R2161" s="3">
        <f t="shared" si="451"/>
        <v>2301</v>
      </c>
      <c r="S2161" s="57">
        <f t="shared" si="452"/>
        <v>14088.5</v>
      </c>
      <c r="T2161" s="1">
        <v>111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</row>
    <row r="2162" spans="1:168" s="2" customFormat="1" ht="15" customHeight="1" x14ac:dyDescent="0.25">
      <c r="A2162" s="167">
        <v>1139</v>
      </c>
      <c r="B2162" s="2" t="s">
        <v>2270</v>
      </c>
      <c r="C2162" s="1" t="s">
        <v>34</v>
      </c>
      <c r="D2162" s="1" t="s">
        <v>1087</v>
      </c>
      <c r="E2162" s="1" t="s">
        <v>1131</v>
      </c>
      <c r="F2162" s="1" t="s">
        <v>32</v>
      </c>
      <c r="G2162" s="3">
        <v>15000</v>
      </c>
      <c r="H2162" s="58">
        <v>0</v>
      </c>
      <c r="I2162" s="3">
        <v>25</v>
      </c>
      <c r="J2162" s="3">
        <f t="shared" si="444"/>
        <v>430.5</v>
      </c>
      <c r="K2162" s="55">
        <f t="shared" si="445"/>
        <v>1065</v>
      </c>
      <c r="L2162" s="55">
        <f t="shared" si="446"/>
        <v>172.5</v>
      </c>
      <c r="M2162" s="3">
        <f t="shared" si="447"/>
        <v>456</v>
      </c>
      <c r="N2162" s="55">
        <f t="shared" si="448"/>
        <v>1063.5</v>
      </c>
      <c r="O2162" s="5">
        <v>0</v>
      </c>
      <c r="P2162" s="3">
        <f t="shared" si="449"/>
        <v>3187.5</v>
      </c>
      <c r="Q2162" s="3">
        <f t="shared" si="450"/>
        <v>911.5</v>
      </c>
      <c r="R2162" s="3">
        <f t="shared" si="451"/>
        <v>2301</v>
      </c>
      <c r="S2162" s="57">
        <f t="shared" si="452"/>
        <v>14088.5</v>
      </c>
      <c r="T2162" s="1">
        <v>111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</row>
    <row r="2163" spans="1:168" s="2" customFormat="1" ht="15" customHeight="1" x14ac:dyDescent="0.25">
      <c r="A2163" s="167">
        <v>1140</v>
      </c>
      <c r="B2163" s="2" t="s">
        <v>2271</v>
      </c>
      <c r="C2163" s="1" t="s">
        <v>34</v>
      </c>
      <c r="D2163" s="1" t="s">
        <v>1087</v>
      </c>
      <c r="E2163" s="1" t="s">
        <v>1131</v>
      </c>
      <c r="F2163" s="1" t="s">
        <v>32</v>
      </c>
      <c r="G2163" s="3">
        <v>15000</v>
      </c>
      <c r="H2163" s="58">
        <v>0</v>
      </c>
      <c r="I2163" s="3">
        <v>25</v>
      </c>
      <c r="J2163" s="3">
        <f t="shared" si="444"/>
        <v>430.5</v>
      </c>
      <c r="K2163" s="55">
        <f t="shared" si="445"/>
        <v>1065</v>
      </c>
      <c r="L2163" s="55">
        <f t="shared" si="446"/>
        <v>172.5</v>
      </c>
      <c r="M2163" s="3">
        <f t="shared" si="447"/>
        <v>456</v>
      </c>
      <c r="N2163" s="55">
        <f t="shared" si="448"/>
        <v>1063.5</v>
      </c>
      <c r="O2163" s="5">
        <v>0</v>
      </c>
      <c r="P2163" s="3">
        <f t="shared" si="449"/>
        <v>3187.5</v>
      </c>
      <c r="Q2163" s="3">
        <f t="shared" si="450"/>
        <v>911.5</v>
      </c>
      <c r="R2163" s="3">
        <f t="shared" si="451"/>
        <v>2301</v>
      </c>
      <c r="S2163" s="57">
        <f t="shared" si="452"/>
        <v>14088.5</v>
      </c>
      <c r="T2163" s="1">
        <v>111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</row>
    <row r="2164" spans="1:168" s="2" customFormat="1" ht="15" customHeight="1" x14ac:dyDescent="0.25">
      <c r="A2164" s="167">
        <v>1141</v>
      </c>
      <c r="B2164" s="2" t="s">
        <v>2272</v>
      </c>
      <c r="C2164" s="1" t="s">
        <v>34</v>
      </c>
      <c r="D2164" s="1" t="s">
        <v>1087</v>
      </c>
      <c r="E2164" s="1" t="s">
        <v>1131</v>
      </c>
      <c r="F2164" s="1" t="s">
        <v>32</v>
      </c>
      <c r="G2164" s="3">
        <v>15000</v>
      </c>
      <c r="H2164" s="58">
        <v>0</v>
      </c>
      <c r="I2164" s="3">
        <v>25</v>
      </c>
      <c r="J2164" s="3">
        <f t="shared" si="444"/>
        <v>430.5</v>
      </c>
      <c r="K2164" s="55">
        <f t="shared" si="445"/>
        <v>1065</v>
      </c>
      <c r="L2164" s="55">
        <f t="shared" si="446"/>
        <v>172.5</v>
      </c>
      <c r="M2164" s="3">
        <f t="shared" si="447"/>
        <v>456</v>
      </c>
      <c r="N2164" s="55">
        <f t="shared" si="448"/>
        <v>1063.5</v>
      </c>
      <c r="O2164" s="5">
        <v>0</v>
      </c>
      <c r="P2164" s="3">
        <f t="shared" si="449"/>
        <v>3187.5</v>
      </c>
      <c r="Q2164" s="3">
        <f t="shared" si="450"/>
        <v>911.5</v>
      </c>
      <c r="R2164" s="3">
        <f t="shared" si="451"/>
        <v>2301</v>
      </c>
      <c r="S2164" s="57">
        <f t="shared" si="452"/>
        <v>14088.5</v>
      </c>
      <c r="T2164" s="1">
        <v>111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</row>
    <row r="2165" spans="1:168" s="2" customFormat="1" ht="15" customHeight="1" x14ac:dyDescent="0.25">
      <c r="A2165" s="167">
        <v>1142</v>
      </c>
      <c r="B2165" s="2" t="s">
        <v>2273</v>
      </c>
      <c r="C2165" s="1" t="s">
        <v>34</v>
      </c>
      <c r="D2165" s="1" t="s">
        <v>1087</v>
      </c>
      <c r="E2165" s="1" t="s">
        <v>1131</v>
      </c>
      <c r="F2165" s="1" t="s">
        <v>32</v>
      </c>
      <c r="G2165" s="3">
        <v>15000</v>
      </c>
      <c r="H2165" s="58">
        <v>0</v>
      </c>
      <c r="I2165" s="3">
        <v>25</v>
      </c>
      <c r="J2165" s="3">
        <f t="shared" si="444"/>
        <v>430.5</v>
      </c>
      <c r="K2165" s="55">
        <f t="shared" si="445"/>
        <v>1065</v>
      </c>
      <c r="L2165" s="55">
        <f t="shared" si="446"/>
        <v>172.5</v>
      </c>
      <c r="M2165" s="3">
        <f t="shared" si="447"/>
        <v>456</v>
      </c>
      <c r="N2165" s="55">
        <f t="shared" si="448"/>
        <v>1063.5</v>
      </c>
      <c r="O2165" s="5">
        <v>0</v>
      </c>
      <c r="P2165" s="3">
        <f t="shared" si="449"/>
        <v>3187.5</v>
      </c>
      <c r="Q2165" s="3">
        <f t="shared" si="450"/>
        <v>911.5</v>
      </c>
      <c r="R2165" s="3">
        <f t="shared" si="451"/>
        <v>2301</v>
      </c>
      <c r="S2165" s="57">
        <f t="shared" si="452"/>
        <v>14088.5</v>
      </c>
      <c r="T2165" s="1">
        <v>111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</row>
    <row r="2166" spans="1:168" s="2" customFormat="1" ht="15" customHeight="1" x14ac:dyDescent="0.25">
      <c r="A2166" s="167">
        <v>1143</v>
      </c>
      <c r="B2166" s="122" t="s">
        <v>2274</v>
      </c>
      <c r="C2166" s="1" t="s">
        <v>34</v>
      </c>
      <c r="D2166" s="1" t="s">
        <v>1087</v>
      </c>
      <c r="E2166" s="1" t="s">
        <v>1131</v>
      </c>
      <c r="F2166" s="1" t="s">
        <v>32</v>
      </c>
      <c r="G2166" s="3">
        <v>15000</v>
      </c>
      <c r="H2166" s="58">
        <v>0</v>
      </c>
      <c r="I2166" s="3">
        <v>25</v>
      </c>
      <c r="J2166" s="3">
        <f t="shared" si="444"/>
        <v>430.5</v>
      </c>
      <c r="K2166" s="55">
        <f t="shared" si="445"/>
        <v>1065</v>
      </c>
      <c r="L2166" s="55">
        <f t="shared" si="446"/>
        <v>172.5</v>
      </c>
      <c r="M2166" s="3">
        <f t="shared" si="447"/>
        <v>456</v>
      </c>
      <c r="N2166" s="55">
        <f t="shared" si="448"/>
        <v>1063.5</v>
      </c>
      <c r="O2166" s="5">
        <v>0</v>
      </c>
      <c r="P2166" s="3">
        <f t="shared" si="449"/>
        <v>3187.5</v>
      </c>
      <c r="Q2166" s="3">
        <f t="shared" si="450"/>
        <v>911.5</v>
      </c>
      <c r="R2166" s="3">
        <f t="shared" si="451"/>
        <v>2301</v>
      </c>
      <c r="S2166" s="57">
        <f t="shared" si="452"/>
        <v>14088.5</v>
      </c>
      <c r="T2166" s="1">
        <v>111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</row>
    <row r="2167" spans="1:168" s="2" customFormat="1" ht="15" customHeight="1" x14ac:dyDescent="0.25">
      <c r="A2167" s="167">
        <v>1144</v>
      </c>
      <c r="B2167" s="2" t="s">
        <v>2275</v>
      </c>
      <c r="C2167" s="1" t="s">
        <v>34</v>
      </c>
      <c r="D2167" s="1" t="s">
        <v>1087</v>
      </c>
      <c r="E2167" s="1" t="s">
        <v>1131</v>
      </c>
      <c r="F2167" s="1" t="s">
        <v>32</v>
      </c>
      <c r="G2167" s="3">
        <v>15000</v>
      </c>
      <c r="H2167" s="58">
        <v>0</v>
      </c>
      <c r="I2167" s="3">
        <v>25</v>
      </c>
      <c r="J2167" s="3">
        <f t="shared" si="444"/>
        <v>430.5</v>
      </c>
      <c r="K2167" s="55">
        <f t="shared" si="445"/>
        <v>1065</v>
      </c>
      <c r="L2167" s="55">
        <f t="shared" si="446"/>
        <v>172.5</v>
      </c>
      <c r="M2167" s="3">
        <f t="shared" si="447"/>
        <v>456</v>
      </c>
      <c r="N2167" s="55">
        <f t="shared" si="448"/>
        <v>1063.5</v>
      </c>
      <c r="O2167" s="5">
        <v>0</v>
      </c>
      <c r="P2167" s="3">
        <f t="shared" si="449"/>
        <v>3187.5</v>
      </c>
      <c r="Q2167" s="3">
        <f t="shared" si="450"/>
        <v>911.5</v>
      </c>
      <c r="R2167" s="3">
        <f t="shared" si="451"/>
        <v>2301</v>
      </c>
      <c r="S2167" s="57">
        <f t="shared" si="452"/>
        <v>14088.5</v>
      </c>
      <c r="T2167" s="1">
        <v>111</v>
      </c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</row>
    <row r="2168" spans="1:168" s="2" customFormat="1" ht="15" customHeight="1" x14ac:dyDescent="0.25">
      <c r="A2168" s="167">
        <v>1145</v>
      </c>
      <c r="B2168" s="2" t="s">
        <v>2276</v>
      </c>
      <c r="C2168" s="1" t="s">
        <v>34</v>
      </c>
      <c r="D2168" s="1" t="s">
        <v>1087</v>
      </c>
      <c r="E2168" s="1" t="s">
        <v>1131</v>
      </c>
      <c r="F2168" s="1" t="s">
        <v>32</v>
      </c>
      <c r="G2168" s="3">
        <v>15000</v>
      </c>
      <c r="H2168" s="58">
        <v>0</v>
      </c>
      <c r="I2168" s="3">
        <v>25</v>
      </c>
      <c r="J2168" s="3">
        <f t="shared" si="444"/>
        <v>430.5</v>
      </c>
      <c r="K2168" s="55">
        <f t="shared" si="445"/>
        <v>1065</v>
      </c>
      <c r="L2168" s="55">
        <f t="shared" si="446"/>
        <v>172.5</v>
      </c>
      <c r="M2168" s="3">
        <f t="shared" si="447"/>
        <v>456</v>
      </c>
      <c r="N2168" s="55">
        <f t="shared" si="448"/>
        <v>1063.5</v>
      </c>
      <c r="O2168" s="5">
        <v>0</v>
      </c>
      <c r="P2168" s="3">
        <f t="shared" si="449"/>
        <v>3187.5</v>
      </c>
      <c r="Q2168" s="3">
        <f t="shared" si="450"/>
        <v>911.5</v>
      </c>
      <c r="R2168" s="3">
        <f t="shared" si="451"/>
        <v>2301</v>
      </c>
      <c r="S2168" s="57">
        <f t="shared" si="452"/>
        <v>14088.5</v>
      </c>
      <c r="T2168" s="1">
        <v>111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</row>
    <row r="2169" spans="1:168" s="2" customFormat="1" ht="15" customHeight="1" x14ac:dyDescent="0.25">
      <c r="A2169" s="167">
        <v>1146</v>
      </c>
      <c r="B2169" s="2" t="s">
        <v>2277</v>
      </c>
      <c r="C2169" s="1" t="s">
        <v>34</v>
      </c>
      <c r="D2169" s="1" t="s">
        <v>1087</v>
      </c>
      <c r="E2169" s="1" t="s">
        <v>1131</v>
      </c>
      <c r="F2169" s="1" t="s">
        <v>32</v>
      </c>
      <c r="G2169" s="3">
        <v>15000</v>
      </c>
      <c r="H2169" s="58">
        <v>0</v>
      </c>
      <c r="I2169" s="3">
        <v>25</v>
      </c>
      <c r="J2169" s="3">
        <f t="shared" si="444"/>
        <v>430.5</v>
      </c>
      <c r="K2169" s="55">
        <f t="shared" si="445"/>
        <v>1065</v>
      </c>
      <c r="L2169" s="55">
        <f t="shared" si="446"/>
        <v>172.5</v>
      </c>
      <c r="M2169" s="3">
        <f t="shared" si="447"/>
        <v>456</v>
      </c>
      <c r="N2169" s="55">
        <f t="shared" si="448"/>
        <v>1063.5</v>
      </c>
      <c r="O2169" s="5">
        <v>1350.12</v>
      </c>
      <c r="P2169" s="3">
        <f t="shared" si="449"/>
        <v>3187.5</v>
      </c>
      <c r="Q2169" s="3">
        <f t="shared" si="450"/>
        <v>2261.62</v>
      </c>
      <c r="R2169" s="3">
        <f t="shared" si="451"/>
        <v>2301</v>
      </c>
      <c r="S2169" s="57">
        <f t="shared" si="452"/>
        <v>12738.380000000001</v>
      </c>
      <c r="T2169" s="1">
        <v>111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</row>
    <row r="2170" spans="1:168" s="2" customFormat="1" ht="15" customHeight="1" x14ac:dyDescent="0.25">
      <c r="A2170" s="167">
        <v>1147</v>
      </c>
      <c r="B2170" s="2" t="s">
        <v>2278</v>
      </c>
      <c r="C2170" s="1" t="s">
        <v>34</v>
      </c>
      <c r="D2170" s="1" t="s">
        <v>1087</v>
      </c>
      <c r="E2170" s="1" t="s">
        <v>1131</v>
      </c>
      <c r="F2170" s="1" t="s">
        <v>32</v>
      </c>
      <c r="G2170" s="3">
        <v>15000</v>
      </c>
      <c r="H2170" s="58">
        <v>0</v>
      </c>
      <c r="I2170" s="3">
        <v>25</v>
      </c>
      <c r="J2170" s="3">
        <f t="shared" si="444"/>
        <v>430.5</v>
      </c>
      <c r="K2170" s="55">
        <f t="shared" si="445"/>
        <v>1065</v>
      </c>
      <c r="L2170" s="55">
        <f t="shared" si="446"/>
        <v>172.5</v>
      </c>
      <c r="M2170" s="3">
        <f t="shared" si="447"/>
        <v>456</v>
      </c>
      <c r="N2170" s="55">
        <f t="shared" si="448"/>
        <v>1063.5</v>
      </c>
      <c r="O2170" s="5">
        <v>0</v>
      </c>
      <c r="P2170" s="3">
        <f t="shared" si="449"/>
        <v>3187.5</v>
      </c>
      <c r="Q2170" s="3">
        <f t="shared" si="450"/>
        <v>911.5</v>
      </c>
      <c r="R2170" s="3">
        <f t="shared" si="451"/>
        <v>2301</v>
      </c>
      <c r="S2170" s="57">
        <f t="shared" si="452"/>
        <v>14088.5</v>
      </c>
      <c r="T2170" s="1">
        <v>111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</row>
    <row r="2171" spans="1:168" s="2" customFormat="1" ht="15" customHeight="1" x14ac:dyDescent="0.25">
      <c r="A2171" s="167">
        <v>1148</v>
      </c>
      <c r="B2171" s="2" t="s">
        <v>2279</v>
      </c>
      <c r="C2171" s="1" t="s">
        <v>34</v>
      </c>
      <c r="D2171" s="1" t="s">
        <v>1087</v>
      </c>
      <c r="E2171" s="1" t="s">
        <v>1131</v>
      </c>
      <c r="F2171" s="1" t="s">
        <v>32</v>
      </c>
      <c r="G2171" s="3">
        <v>15000</v>
      </c>
      <c r="H2171" s="58">
        <v>0</v>
      </c>
      <c r="I2171" s="3">
        <v>25</v>
      </c>
      <c r="J2171" s="3">
        <f t="shared" si="444"/>
        <v>430.5</v>
      </c>
      <c r="K2171" s="55">
        <f t="shared" si="445"/>
        <v>1065</v>
      </c>
      <c r="L2171" s="55">
        <f t="shared" si="446"/>
        <v>172.5</v>
      </c>
      <c r="M2171" s="3">
        <f t="shared" si="447"/>
        <v>456</v>
      </c>
      <c r="N2171" s="55">
        <f t="shared" si="448"/>
        <v>1063.5</v>
      </c>
      <c r="O2171" s="5">
        <v>0</v>
      </c>
      <c r="P2171" s="3">
        <f t="shared" si="449"/>
        <v>3187.5</v>
      </c>
      <c r="Q2171" s="3">
        <f t="shared" si="450"/>
        <v>911.5</v>
      </c>
      <c r="R2171" s="3">
        <f t="shared" si="451"/>
        <v>2301</v>
      </c>
      <c r="S2171" s="57">
        <f t="shared" si="452"/>
        <v>14088.5</v>
      </c>
      <c r="T2171" s="1">
        <v>111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</row>
    <row r="2172" spans="1:168" s="2" customFormat="1" ht="15" customHeight="1" x14ac:dyDescent="0.25">
      <c r="A2172" s="167">
        <v>1149</v>
      </c>
      <c r="B2172" s="2" t="s">
        <v>2280</v>
      </c>
      <c r="C2172" s="1" t="s">
        <v>34</v>
      </c>
      <c r="D2172" s="1" t="s">
        <v>1087</v>
      </c>
      <c r="E2172" s="1" t="s">
        <v>1131</v>
      </c>
      <c r="F2172" s="1" t="s">
        <v>32</v>
      </c>
      <c r="G2172" s="3">
        <v>15000</v>
      </c>
      <c r="H2172" s="58">
        <v>0</v>
      </c>
      <c r="I2172" s="3">
        <v>25</v>
      </c>
      <c r="J2172" s="3">
        <f t="shared" si="444"/>
        <v>430.5</v>
      </c>
      <c r="K2172" s="55">
        <f t="shared" si="445"/>
        <v>1065</v>
      </c>
      <c r="L2172" s="55">
        <f t="shared" si="446"/>
        <v>172.5</v>
      </c>
      <c r="M2172" s="3">
        <f t="shared" si="447"/>
        <v>456</v>
      </c>
      <c r="N2172" s="55">
        <f t="shared" si="448"/>
        <v>1063.5</v>
      </c>
      <c r="O2172" s="5">
        <v>0</v>
      </c>
      <c r="P2172" s="3">
        <f t="shared" si="449"/>
        <v>3187.5</v>
      </c>
      <c r="Q2172" s="3">
        <f t="shared" si="450"/>
        <v>911.5</v>
      </c>
      <c r="R2172" s="3">
        <f t="shared" si="451"/>
        <v>2301</v>
      </c>
      <c r="S2172" s="57">
        <f t="shared" si="452"/>
        <v>14088.5</v>
      </c>
      <c r="T2172" s="1">
        <v>111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</row>
    <row r="2173" spans="1:168" s="2" customFormat="1" ht="15" customHeight="1" x14ac:dyDescent="0.25">
      <c r="A2173" s="167">
        <v>1150</v>
      </c>
      <c r="B2173" s="2" t="s">
        <v>2281</v>
      </c>
      <c r="C2173" s="1" t="s">
        <v>34</v>
      </c>
      <c r="D2173" s="1" t="s">
        <v>1087</v>
      </c>
      <c r="E2173" s="1" t="s">
        <v>1131</v>
      </c>
      <c r="F2173" s="1" t="s">
        <v>32</v>
      </c>
      <c r="G2173" s="3">
        <v>15000</v>
      </c>
      <c r="H2173" s="58">
        <v>0</v>
      </c>
      <c r="I2173" s="3">
        <v>25</v>
      </c>
      <c r="J2173" s="3">
        <f t="shared" si="444"/>
        <v>430.5</v>
      </c>
      <c r="K2173" s="55">
        <f t="shared" si="445"/>
        <v>1065</v>
      </c>
      <c r="L2173" s="55">
        <f t="shared" si="446"/>
        <v>172.5</v>
      </c>
      <c r="M2173" s="3">
        <f t="shared" si="447"/>
        <v>456</v>
      </c>
      <c r="N2173" s="55">
        <f t="shared" si="448"/>
        <v>1063.5</v>
      </c>
      <c r="O2173" s="5">
        <v>0</v>
      </c>
      <c r="P2173" s="3">
        <f t="shared" si="449"/>
        <v>3187.5</v>
      </c>
      <c r="Q2173" s="3">
        <f t="shared" si="450"/>
        <v>911.5</v>
      </c>
      <c r="R2173" s="3">
        <f t="shared" si="451"/>
        <v>2301</v>
      </c>
      <c r="S2173" s="57">
        <f t="shared" si="452"/>
        <v>14088.5</v>
      </c>
      <c r="T2173" s="1">
        <v>111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</row>
    <row r="2174" spans="1:168" s="2" customFormat="1" ht="15" customHeight="1" x14ac:dyDescent="0.25">
      <c r="A2174" s="167">
        <v>1151</v>
      </c>
      <c r="B2174" s="2" t="s">
        <v>2282</v>
      </c>
      <c r="C2174" s="1" t="s">
        <v>34</v>
      </c>
      <c r="D2174" s="1" t="s">
        <v>1087</v>
      </c>
      <c r="E2174" s="1" t="s">
        <v>1131</v>
      </c>
      <c r="F2174" s="1" t="s">
        <v>32</v>
      </c>
      <c r="G2174" s="3">
        <v>15000</v>
      </c>
      <c r="H2174" s="58">
        <v>0</v>
      </c>
      <c r="I2174" s="3">
        <v>25</v>
      </c>
      <c r="J2174" s="3">
        <f t="shared" si="444"/>
        <v>430.5</v>
      </c>
      <c r="K2174" s="55">
        <f t="shared" si="445"/>
        <v>1065</v>
      </c>
      <c r="L2174" s="55">
        <f t="shared" si="446"/>
        <v>172.5</v>
      </c>
      <c r="M2174" s="3">
        <f t="shared" si="447"/>
        <v>456</v>
      </c>
      <c r="N2174" s="55">
        <f t="shared" si="448"/>
        <v>1063.5</v>
      </c>
      <c r="O2174" s="5">
        <v>0</v>
      </c>
      <c r="P2174" s="3">
        <f t="shared" si="449"/>
        <v>3187.5</v>
      </c>
      <c r="Q2174" s="3">
        <f t="shared" si="450"/>
        <v>911.5</v>
      </c>
      <c r="R2174" s="3">
        <f t="shared" si="451"/>
        <v>2301</v>
      </c>
      <c r="S2174" s="57">
        <f t="shared" si="452"/>
        <v>14088.5</v>
      </c>
      <c r="T2174" s="1">
        <v>111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</row>
    <row r="2175" spans="1:168" s="2" customFormat="1" ht="15" customHeight="1" x14ac:dyDescent="0.25">
      <c r="A2175" s="167">
        <v>1152</v>
      </c>
      <c r="B2175" s="2" t="s">
        <v>2283</v>
      </c>
      <c r="C2175" s="1" t="s">
        <v>34</v>
      </c>
      <c r="D2175" s="1" t="s">
        <v>1087</v>
      </c>
      <c r="E2175" s="1" t="s">
        <v>1131</v>
      </c>
      <c r="F2175" s="1" t="s">
        <v>32</v>
      </c>
      <c r="G2175" s="3">
        <v>15000</v>
      </c>
      <c r="H2175" s="58">
        <v>0</v>
      </c>
      <c r="I2175" s="3">
        <v>25</v>
      </c>
      <c r="J2175" s="3">
        <f t="shared" si="444"/>
        <v>430.5</v>
      </c>
      <c r="K2175" s="55">
        <f t="shared" si="445"/>
        <v>1065</v>
      </c>
      <c r="L2175" s="55">
        <f t="shared" si="446"/>
        <v>172.5</v>
      </c>
      <c r="M2175" s="3">
        <f t="shared" si="447"/>
        <v>456</v>
      </c>
      <c r="N2175" s="55">
        <f t="shared" si="448"/>
        <v>1063.5</v>
      </c>
      <c r="O2175" s="5">
        <v>0</v>
      </c>
      <c r="P2175" s="3">
        <f t="shared" si="449"/>
        <v>3187.5</v>
      </c>
      <c r="Q2175" s="3">
        <f t="shared" si="450"/>
        <v>911.5</v>
      </c>
      <c r="R2175" s="3">
        <f t="shared" si="451"/>
        <v>2301</v>
      </c>
      <c r="S2175" s="57">
        <f t="shared" si="452"/>
        <v>14088.5</v>
      </c>
      <c r="T2175" s="1">
        <v>111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</row>
    <row r="2176" spans="1:168" s="2" customFormat="1" ht="15" customHeight="1" x14ac:dyDescent="0.25">
      <c r="A2176" s="167">
        <v>1153</v>
      </c>
      <c r="B2176" s="2" t="s">
        <v>2284</v>
      </c>
      <c r="C2176" s="1" t="s">
        <v>34</v>
      </c>
      <c r="D2176" s="1" t="s">
        <v>1087</v>
      </c>
      <c r="E2176" s="1" t="s">
        <v>1131</v>
      </c>
      <c r="F2176" s="1" t="s">
        <v>32</v>
      </c>
      <c r="G2176" s="3">
        <v>15000</v>
      </c>
      <c r="H2176" s="58">
        <v>0</v>
      </c>
      <c r="I2176" s="3">
        <v>25</v>
      </c>
      <c r="J2176" s="3">
        <f t="shared" si="444"/>
        <v>430.5</v>
      </c>
      <c r="K2176" s="55">
        <f t="shared" si="445"/>
        <v>1065</v>
      </c>
      <c r="L2176" s="55">
        <f t="shared" si="446"/>
        <v>172.5</v>
      </c>
      <c r="M2176" s="3">
        <f t="shared" si="447"/>
        <v>456</v>
      </c>
      <c r="N2176" s="55">
        <f t="shared" si="448"/>
        <v>1063.5</v>
      </c>
      <c r="O2176" s="5">
        <v>0</v>
      </c>
      <c r="P2176" s="3">
        <f t="shared" si="449"/>
        <v>3187.5</v>
      </c>
      <c r="Q2176" s="3">
        <f t="shared" si="450"/>
        <v>911.5</v>
      </c>
      <c r="R2176" s="3">
        <f t="shared" si="451"/>
        <v>2301</v>
      </c>
      <c r="S2176" s="57">
        <f t="shared" si="452"/>
        <v>14088.5</v>
      </c>
      <c r="T2176" s="1">
        <v>111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</row>
    <row r="2177" spans="1:168" s="2" customFormat="1" ht="15" customHeight="1" x14ac:dyDescent="0.25">
      <c r="A2177" s="167">
        <v>1154</v>
      </c>
      <c r="B2177" s="122" t="s">
        <v>2285</v>
      </c>
      <c r="C2177" s="1" t="s">
        <v>30</v>
      </c>
      <c r="D2177" s="1" t="s">
        <v>1087</v>
      </c>
      <c r="E2177" s="1" t="s">
        <v>1131</v>
      </c>
      <c r="F2177" s="1" t="s">
        <v>32</v>
      </c>
      <c r="G2177" s="3">
        <v>15000</v>
      </c>
      <c r="H2177" s="58">
        <v>0</v>
      </c>
      <c r="I2177" s="3">
        <v>25</v>
      </c>
      <c r="J2177" s="3">
        <f t="shared" si="444"/>
        <v>430.5</v>
      </c>
      <c r="K2177" s="55">
        <f t="shared" si="445"/>
        <v>1065</v>
      </c>
      <c r="L2177" s="55">
        <f t="shared" si="446"/>
        <v>172.5</v>
      </c>
      <c r="M2177" s="3">
        <f t="shared" si="447"/>
        <v>456</v>
      </c>
      <c r="N2177" s="55">
        <f t="shared" si="448"/>
        <v>1063.5</v>
      </c>
      <c r="O2177" s="5">
        <v>1350.12</v>
      </c>
      <c r="P2177" s="3">
        <f t="shared" si="449"/>
        <v>3187.5</v>
      </c>
      <c r="Q2177" s="3">
        <f t="shared" si="450"/>
        <v>2261.62</v>
      </c>
      <c r="R2177" s="3">
        <f t="shared" si="451"/>
        <v>2301</v>
      </c>
      <c r="S2177" s="57">
        <f t="shared" si="452"/>
        <v>12738.380000000001</v>
      </c>
      <c r="T2177" s="1">
        <v>111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</row>
    <row r="2178" spans="1:168" s="2" customFormat="1" ht="15" customHeight="1" x14ac:dyDescent="0.25">
      <c r="A2178" s="167">
        <v>1155</v>
      </c>
      <c r="B2178" s="122" t="s">
        <v>2286</v>
      </c>
      <c r="C2178" s="1" t="s">
        <v>34</v>
      </c>
      <c r="D2178" s="1" t="s">
        <v>1087</v>
      </c>
      <c r="E2178" s="1" t="s">
        <v>1131</v>
      </c>
      <c r="F2178" s="1" t="s">
        <v>32</v>
      </c>
      <c r="G2178" s="3">
        <v>15000</v>
      </c>
      <c r="H2178" s="58">
        <v>0</v>
      </c>
      <c r="I2178" s="3">
        <v>25</v>
      </c>
      <c r="J2178" s="3">
        <f t="shared" si="444"/>
        <v>430.5</v>
      </c>
      <c r="K2178" s="55">
        <f t="shared" si="445"/>
        <v>1065</v>
      </c>
      <c r="L2178" s="55">
        <f t="shared" si="446"/>
        <v>172.5</v>
      </c>
      <c r="M2178" s="3">
        <f t="shared" si="447"/>
        <v>456</v>
      </c>
      <c r="N2178" s="55">
        <f t="shared" si="448"/>
        <v>1063.5</v>
      </c>
      <c r="O2178" s="5">
        <v>0</v>
      </c>
      <c r="P2178" s="3">
        <f t="shared" si="449"/>
        <v>3187.5</v>
      </c>
      <c r="Q2178" s="3">
        <f t="shared" si="450"/>
        <v>911.5</v>
      </c>
      <c r="R2178" s="3">
        <f t="shared" si="451"/>
        <v>2301</v>
      </c>
      <c r="S2178" s="57">
        <f t="shared" si="452"/>
        <v>14088.5</v>
      </c>
      <c r="T2178" s="1">
        <v>111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</row>
    <row r="2179" spans="1:168" s="2" customFormat="1" ht="15" customHeight="1" x14ac:dyDescent="0.25">
      <c r="A2179" s="167">
        <v>1156</v>
      </c>
      <c r="B2179" s="122" t="s">
        <v>2287</v>
      </c>
      <c r="C2179" s="1" t="s">
        <v>34</v>
      </c>
      <c r="D2179" s="1" t="s">
        <v>1087</v>
      </c>
      <c r="E2179" s="1" t="s">
        <v>1131</v>
      </c>
      <c r="F2179" s="1" t="s">
        <v>32</v>
      </c>
      <c r="G2179" s="3">
        <v>15000</v>
      </c>
      <c r="H2179" s="58">
        <v>0</v>
      </c>
      <c r="I2179" s="3">
        <v>25</v>
      </c>
      <c r="J2179" s="3">
        <f t="shared" si="444"/>
        <v>430.5</v>
      </c>
      <c r="K2179" s="55">
        <f t="shared" si="445"/>
        <v>1065</v>
      </c>
      <c r="L2179" s="55">
        <f t="shared" si="446"/>
        <v>172.5</v>
      </c>
      <c r="M2179" s="3">
        <f t="shared" si="447"/>
        <v>456</v>
      </c>
      <c r="N2179" s="55">
        <f t="shared" si="448"/>
        <v>1063.5</v>
      </c>
      <c r="O2179" s="5">
        <v>0</v>
      </c>
      <c r="P2179" s="3">
        <f t="shared" si="449"/>
        <v>3187.5</v>
      </c>
      <c r="Q2179" s="3">
        <f t="shared" si="450"/>
        <v>911.5</v>
      </c>
      <c r="R2179" s="3">
        <f t="shared" si="451"/>
        <v>2301</v>
      </c>
      <c r="S2179" s="57">
        <f t="shared" si="452"/>
        <v>14088.5</v>
      </c>
      <c r="T2179" s="1">
        <v>111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</row>
    <row r="2180" spans="1:168" s="2" customFormat="1" ht="15" customHeight="1" x14ac:dyDescent="0.25">
      <c r="A2180" s="167">
        <v>1157</v>
      </c>
      <c r="B2180" s="2" t="s">
        <v>2288</v>
      </c>
      <c r="C2180" s="1" t="s">
        <v>34</v>
      </c>
      <c r="D2180" s="1" t="s">
        <v>1087</v>
      </c>
      <c r="E2180" s="1" t="s">
        <v>1131</v>
      </c>
      <c r="F2180" s="1" t="s">
        <v>32</v>
      </c>
      <c r="G2180" s="3">
        <v>15097.5</v>
      </c>
      <c r="H2180" s="58">
        <v>0</v>
      </c>
      <c r="I2180" s="3">
        <v>25</v>
      </c>
      <c r="J2180" s="3">
        <f t="shared" si="444"/>
        <v>433.29825</v>
      </c>
      <c r="K2180" s="55">
        <f t="shared" si="445"/>
        <v>1071.9224999999999</v>
      </c>
      <c r="L2180" s="55">
        <f t="shared" si="446"/>
        <v>173.62125</v>
      </c>
      <c r="M2180" s="3">
        <f t="shared" si="447"/>
        <v>458.964</v>
      </c>
      <c r="N2180" s="55">
        <f t="shared" si="448"/>
        <v>1070.41275</v>
      </c>
      <c r="O2180" s="5">
        <v>0</v>
      </c>
      <c r="P2180" s="3">
        <f t="shared" si="449"/>
        <v>3208.21875</v>
      </c>
      <c r="Q2180" s="3">
        <f t="shared" si="450"/>
        <v>917.26224999999999</v>
      </c>
      <c r="R2180" s="3">
        <f t="shared" si="451"/>
        <v>2315.9564999999998</v>
      </c>
      <c r="S2180" s="57">
        <f t="shared" si="452"/>
        <v>14180.23775</v>
      </c>
      <c r="T2180" s="1">
        <v>111</v>
      </c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</row>
    <row r="2181" spans="1:168" s="2" customFormat="1" ht="15" customHeight="1" x14ac:dyDescent="0.25">
      <c r="A2181" s="167">
        <v>1158</v>
      </c>
      <c r="B2181" s="2" t="s">
        <v>2289</v>
      </c>
      <c r="C2181" s="1" t="s">
        <v>34</v>
      </c>
      <c r="D2181" s="1" t="s">
        <v>1087</v>
      </c>
      <c r="E2181" s="1" t="s">
        <v>1131</v>
      </c>
      <c r="F2181" s="1" t="s">
        <v>32</v>
      </c>
      <c r="G2181" s="3">
        <v>15000</v>
      </c>
      <c r="H2181" s="58">
        <v>0</v>
      </c>
      <c r="I2181" s="3">
        <v>25</v>
      </c>
      <c r="J2181" s="3">
        <f t="shared" si="444"/>
        <v>430.5</v>
      </c>
      <c r="K2181" s="55">
        <f t="shared" si="445"/>
        <v>1065</v>
      </c>
      <c r="L2181" s="55">
        <f t="shared" si="446"/>
        <v>172.5</v>
      </c>
      <c r="M2181" s="3">
        <f t="shared" si="447"/>
        <v>456</v>
      </c>
      <c r="N2181" s="55">
        <f t="shared" si="448"/>
        <v>1063.5</v>
      </c>
      <c r="O2181" s="5">
        <v>0</v>
      </c>
      <c r="P2181" s="3">
        <f t="shared" si="449"/>
        <v>3187.5</v>
      </c>
      <c r="Q2181" s="3">
        <f t="shared" si="450"/>
        <v>911.5</v>
      </c>
      <c r="R2181" s="3">
        <f t="shared" si="451"/>
        <v>2301</v>
      </c>
      <c r="S2181" s="57">
        <f t="shared" si="452"/>
        <v>14088.5</v>
      </c>
      <c r="T2181" s="1">
        <v>111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</row>
    <row r="2182" spans="1:168" s="2" customFormat="1" ht="15" customHeight="1" x14ac:dyDescent="0.25">
      <c r="A2182" s="167">
        <v>1159</v>
      </c>
      <c r="B2182" s="2" t="s">
        <v>2290</v>
      </c>
      <c r="C2182" s="1" t="s">
        <v>34</v>
      </c>
      <c r="D2182" s="1" t="s">
        <v>1087</v>
      </c>
      <c r="E2182" s="1" t="s">
        <v>1131</v>
      </c>
      <c r="F2182" s="1" t="s">
        <v>32</v>
      </c>
      <c r="G2182" s="3">
        <v>15000</v>
      </c>
      <c r="H2182" s="58">
        <v>0</v>
      </c>
      <c r="I2182" s="3">
        <v>25</v>
      </c>
      <c r="J2182" s="3">
        <f t="shared" si="444"/>
        <v>430.5</v>
      </c>
      <c r="K2182" s="55">
        <f t="shared" si="445"/>
        <v>1065</v>
      </c>
      <c r="L2182" s="55">
        <f t="shared" si="446"/>
        <v>172.5</v>
      </c>
      <c r="M2182" s="3">
        <f t="shared" si="447"/>
        <v>456</v>
      </c>
      <c r="N2182" s="55">
        <f t="shared" si="448"/>
        <v>1063.5</v>
      </c>
      <c r="O2182" s="5">
        <v>1350.12</v>
      </c>
      <c r="P2182" s="3">
        <f t="shared" si="449"/>
        <v>3187.5</v>
      </c>
      <c r="Q2182" s="3">
        <f t="shared" si="450"/>
        <v>2261.62</v>
      </c>
      <c r="R2182" s="3">
        <f t="shared" si="451"/>
        <v>2301</v>
      </c>
      <c r="S2182" s="57">
        <f t="shared" si="452"/>
        <v>12738.380000000001</v>
      </c>
      <c r="T2182" s="1">
        <v>111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</row>
    <row r="2183" spans="1:168" s="2" customFormat="1" ht="15" customHeight="1" x14ac:dyDescent="0.25">
      <c r="A2183" s="167">
        <v>1160</v>
      </c>
      <c r="B2183" s="122" t="s">
        <v>2291</v>
      </c>
      <c r="C2183" s="1" t="s">
        <v>34</v>
      </c>
      <c r="D2183" s="1" t="s">
        <v>1087</v>
      </c>
      <c r="E2183" s="1" t="s">
        <v>1131</v>
      </c>
      <c r="F2183" s="1" t="s">
        <v>32</v>
      </c>
      <c r="G2183" s="3">
        <v>15000</v>
      </c>
      <c r="H2183" s="58">
        <v>0</v>
      </c>
      <c r="I2183" s="3">
        <v>25</v>
      </c>
      <c r="J2183" s="3">
        <f t="shared" si="444"/>
        <v>430.5</v>
      </c>
      <c r="K2183" s="55">
        <f t="shared" si="445"/>
        <v>1065</v>
      </c>
      <c r="L2183" s="55">
        <f t="shared" si="446"/>
        <v>172.5</v>
      </c>
      <c r="M2183" s="3">
        <f t="shared" si="447"/>
        <v>456</v>
      </c>
      <c r="N2183" s="55">
        <f t="shared" si="448"/>
        <v>1063.5</v>
      </c>
      <c r="O2183" s="5">
        <v>0</v>
      </c>
      <c r="P2183" s="3">
        <f t="shared" si="449"/>
        <v>3187.5</v>
      </c>
      <c r="Q2183" s="3">
        <f t="shared" si="450"/>
        <v>911.5</v>
      </c>
      <c r="R2183" s="3">
        <f t="shared" si="451"/>
        <v>2301</v>
      </c>
      <c r="S2183" s="57">
        <f t="shared" si="452"/>
        <v>14088.5</v>
      </c>
      <c r="T2183" s="1">
        <v>111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</row>
    <row r="2184" spans="1:168" s="2" customFormat="1" ht="15" customHeight="1" x14ac:dyDescent="0.25">
      <c r="A2184" s="167">
        <v>1161</v>
      </c>
      <c r="B2184" s="122" t="s">
        <v>2292</v>
      </c>
      <c r="C2184" s="1" t="s">
        <v>34</v>
      </c>
      <c r="D2184" s="1" t="s">
        <v>1087</v>
      </c>
      <c r="E2184" s="1" t="s">
        <v>1131</v>
      </c>
      <c r="F2184" s="1" t="s">
        <v>32</v>
      </c>
      <c r="G2184" s="3">
        <v>15000</v>
      </c>
      <c r="H2184" s="58">
        <v>0</v>
      </c>
      <c r="I2184" s="3">
        <v>25</v>
      </c>
      <c r="J2184" s="3">
        <f t="shared" si="444"/>
        <v>430.5</v>
      </c>
      <c r="K2184" s="55">
        <f t="shared" si="445"/>
        <v>1065</v>
      </c>
      <c r="L2184" s="55">
        <f t="shared" si="446"/>
        <v>172.5</v>
      </c>
      <c r="M2184" s="3">
        <f t="shared" si="447"/>
        <v>456</v>
      </c>
      <c r="N2184" s="55">
        <f t="shared" si="448"/>
        <v>1063.5</v>
      </c>
      <c r="O2184" s="5">
        <v>0</v>
      </c>
      <c r="P2184" s="3">
        <f t="shared" si="449"/>
        <v>3187.5</v>
      </c>
      <c r="Q2184" s="3">
        <f t="shared" si="450"/>
        <v>911.5</v>
      </c>
      <c r="R2184" s="3">
        <f t="shared" si="451"/>
        <v>2301</v>
      </c>
      <c r="S2184" s="57">
        <f t="shared" si="452"/>
        <v>14088.5</v>
      </c>
      <c r="T2184" s="1">
        <v>111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</row>
    <row r="2185" spans="1:168" s="2" customFormat="1" ht="15" customHeight="1" x14ac:dyDescent="0.25">
      <c r="A2185" s="167">
        <v>1162</v>
      </c>
      <c r="B2185" s="2" t="s">
        <v>2293</v>
      </c>
      <c r="C2185" s="1" t="s">
        <v>34</v>
      </c>
      <c r="D2185" s="1" t="s">
        <v>1087</v>
      </c>
      <c r="E2185" s="1" t="s">
        <v>1131</v>
      </c>
      <c r="F2185" s="1" t="s">
        <v>32</v>
      </c>
      <c r="G2185" s="3">
        <v>15000</v>
      </c>
      <c r="H2185" s="58">
        <v>0</v>
      </c>
      <c r="I2185" s="3">
        <v>25</v>
      </c>
      <c r="J2185" s="3">
        <f t="shared" si="444"/>
        <v>430.5</v>
      </c>
      <c r="K2185" s="55">
        <f t="shared" si="445"/>
        <v>1065</v>
      </c>
      <c r="L2185" s="55">
        <f t="shared" si="446"/>
        <v>172.5</v>
      </c>
      <c r="M2185" s="3">
        <f t="shared" si="447"/>
        <v>456</v>
      </c>
      <c r="N2185" s="55">
        <f t="shared" si="448"/>
        <v>1063.5</v>
      </c>
      <c r="O2185" s="5">
        <v>0</v>
      </c>
      <c r="P2185" s="3">
        <f t="shared" si="449"/>
        <v>3187.5</v>
      </c>
      <c r="Q2185" s="3">
        <f t="shared" si="450"/>
        <v>911.5</v>
      </c>
      <c r="R2185" s="3">
        <f t="shared" si="451"/>
        <v>2301</v>
      </c>
      <c r="S2185" s="57">
        <f t="shared" si="452"/>
        <v>14088.5</v>
      </c>
      <c r="T2185" s="1">
        <v>111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</row>
    <row r="2186" spans="1:168" s="2" customFormat="1" ht="15" customHeight="1" x14ac:dyDescent="0.25">
      <c r="A2186" s="167">
        <v>1163</v>
      </c>
      <c r="B2186" s="122" t="s">
        <v>2294</v>
      </c>
      <c r="C2186" s="1" t="s">
        <v>34</v>
      </c>
      <c r="D2186" s="1" t="s">
        <v>1087</v>
      </c>
      <c r="E2186" s="1" t="s">
        <v>1131</v>
      </c>
      <c r="F2186" s="1" t="s">
        <v>32</v>
      </c>
      <c r="G2186" s="3">
        <v>15000</v>
      </c>
      <c r="H2186" s="58">
        <v>0</v>
      </c>
      <c r="I2186" s="3">
        <v>25</v>
      </c>
      <c r="J2186" s="3">
        <f t="shared" si="444"/>
        <v>430.5</v>
      </c>
      <c r="K2186" s="55">
        <f t="shared" si="445"/>
        <v>1065</v>
      </c>
      <c r="L2186" s="55">
        <f t="shared" si="446"/>
        <v>172.5</v>
      </c>
      <c r="M2186" s="3">
        <f t="shared" si="447"/>
        <v>456</v>
      </c>
      <c r="N2186" s="55">
        <f t="shared" si="448"/>
        <v>1063.5</v>
      </c>
      <c r="O2186" s="5">
        <v>0</v>
      </c>
      <c r="P2186" s="3">
        <f t="shared" si="449"/>
        <v>3187.5</v>
      </c>
      <c r="Q2186" s="3">
        <f t="shared" si="450"/>
        <v>911.5</v>
      </c>
      <c r="R2186" s="3">
        <f t="shared" si="451"/>
        <v>2301</v>
      </c>
      <c r="S2186" s="57">
        <f t="shared" si="452"/>
        <v>14088.5</v>
      </c>
      <c r="T2186" s="1">
        <v>111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</row>
    <row r="2187" spans="1:168" s="2" customFormat="1" ht="15" customHeight="1" x14ac:dyDescent="0.25">
      <c r="A2187" s="167">
        <v>1164</v>
      </c>
      <c r="B2187" s="2" t="s">
        <v>2295</v>
      </c>
      <c r="C2187" s="1" t="s">
        <v>34</v>
      </c>
      <c r="D2187" s="1" t="s">
        <v>1087</v>
      </c>
      <c r="E2187" s="1" t="s">
        <v>1131</v>
      </c>
      <c r="F2187" s="1" t="s">
        <v>32</v>
      </c>
      <c r="G2187" s="3">
        <v>15000</v>
      </c>
      <c r="H2187" s="58">
        <v>0</v>
      </c>
      <c r="I2187" s="3">
        <v>25</v>
      </c>
      <c r="J2187" s="3">
        <f t="shared" si="444"/>
        <v>430.5</v>
      </c>
      <c r="K2187" s="55">
        <f t="shared" si="445"/>
        <v>1065</v>
      </c>
      <c r="L2187" s="55">
        <f t="shared" si="446"/>
        <v>172.5</v>
      </c>
      <c r="M2187" s="3">
        <f t="shared" si="447"/>
        <v>456</v>
      </c>
      <c r="N2187" s="55">
        <f t="shared" si="448"/>
        <v>1063.5</v>
      </c>
      <c r="O2187" s="5">
        <v>0</v>
      </c>
      <c r="P2187" s="3">
        <f t="shared" si="449"/>
        <v>3187.5</v>
      </c>
      <c r="Q2187" s="3">
        <f t="shared" si="450"/>
        <v>911.5</v>
      </c>
      <c r="R2187" s="3">
        <f t="shared" si="451"/>
        <v>2301</v>
      </c>
      <c r="S2187" s="57">
        <f t="shared" si="452"/>
        <v>14088.5</v>
      </c>
      <c r="T2187" s="1">
        <v>111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</row>
    <row r="2188" spans="1:168" s="2" customFormat="1" ht="15" customHeight="1" x14ac:dyDescent="0.25">
      <c r="A2188" s="167">
        <v>1165</v>
      </c>
      <c r="B2188" s="109" t="s">
        <v>2296</v>
      </c>
      <c r="C2188" s="1" t="s">
        <v>30</v>
      </c>
      <c r="D2188" s="1" t="s">
        <v>1087</v>
      </c>
      <c r="E2188" s="1" t="s">
        <v>1131</v>
      </c>
      <c r="F2188" s="1" t="s">
        <v>32</v>
      </c>
      <c r="G2188" s="3">
        <v>15000</v>
      </c>
      <c r="H2188" s="58">
        <v>0</v>
      </c>
      <c r="I2188" s="3">
        <v>25</v>
      </c>
      <c r="J2188" s="3">
        <f t="shared" si="444"/>
        <v>430.5</v>
      </c>
      <c r="K2188" s="55">
        <f t="shared" si="445"/>
        <v>1065</v>
      </c>
      <c r="L2188" s="55">
        <f t="shared" si="446"/>
        <v>172.5</v>
      </c>
      <c r="M2188" s="3">
        <f t="shared" si="447"/>
        <v>456</v>
      </c>
      <c r="N2188" s="55">
        <f t="shared" si="448"/>
        <v>1063.5</v>
      </c>
      <c r="O2188" s="5">
        <v>0</v>
      </c>
      <c r="P2188" s="3">
        <f t="shared" si="449"/>
        <v>3187.5</v>
      </c>
      <c r="Q2188" s="3">
        <f t="shared" si="450"/>
        <v>911.5</v>
      </c>
      <c r="R2188" s="3">
        <f t="shared" si="451"/>
        <v>2301</v>
      </c>
      <c r="S2188" s="57">
        <f t="shared" si="452"/>
        <v>14088.5</v>
      </c>
      <c r="T2188" s="1">
        <v>111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</row>
    <row r="2189" spans="1:168" s="2" customFormat="1" ht="15" customHeight="1" x14ac:dyDescent="0.25">
      <c r="A2189" s="167">
        <v>1166</v>
      </c>
      <c r="B2189" s="2" t="s">
        <v>2297</v>
      </c>
      <c r="C2189" s="1" t="s">
        <v>34</v>
      </c>
      <c r="D2189" s="1" t="s">
        <v>1087</v>
      </c>
      <c r="E2189" s="1" t="s">
        <v>1131</v>
      </c>
      <c r="F2189" s="1" t="s">
        <v>32</v>
      </c>
      <c r="G2189" s="3">
        <v>15000</v>
      </c>
      <c r="H2189" s="58">
        <v>0</v>
      </c>
      <c r="I2189" s="3">
        <v>25</v>
      </c>
      <c r="J2189" s="3">
        <f t="shared" si="444"/>
        <v>430.5</v>
      </c>
      <c r="K2189" s="55">
        <f t="shared" si="445"/>
        <v>1065</v>
      </c>
      <c r="L2189" s="55">
        <f t="shared" si="446"/>
        <v>172.5</v>
      </c>
      <c r="M2189" s="3">
        <f t="shared" si="447"/>
        <v>456</v>
      </c>
      <c r="N2189" s="55">
        <f t="shared" si="448"/>
        <v>1063.5</v>
      </c>
      <c r="O2189" s="5">
        <v>0</v>
      </c>
      <c r="P2189" s="3">
        <f t="shared" si="449"/>
        <v>3187.5</v>
      </c>
      <c r="Q2189" s="3">
        <f t="shared" si="450"/>
        <v>911.5</v>
      </c>
      <c r="R2189" s="3">
        <f t="shared" si="451"/>
        <v>2301</v>
      </c>
      <c r="S2189" s="57">
        <f t="shared" si="452"/>
        <v>14088.5</v>
      </c>
      <c r="T2189" s="1">
        <v>111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</row>
    <row r="2190" spans="1:168" s="2" customFormat="1" ht="15" customHeight="1" x14ac:dyDescent="0.25">
      <c r="A2190" s="167">
        <v>1167</v>
      </c>
      <c r="B2190" s="2" t="s">
        <v>2298</v>
      </c>
      <c r="C2190" s="1" t="s">
        <v>34</v>
      </c>
      <c r="D2190" s="1" t="s">
        <v>1087</v>
      </c>
      <c r="E2190" s="1" t="s">
        <v>1131</v>
      </c>
      <c r="F2190" s="1" t="s">
        <v>32</v>
      </c>
      <c r="G2190" s="3">
        <v>15000</v>
      </c>
      <c r="H2190" s="58">
        <v>0</v>
      </c>
      <c r="I2190" s="3">
        <v>25</v>
      </c>
      <c r="J2190" s="3">
        <f t="shared" si="444"/>
        <v>430.5</v>
      </c>
      <c r="K2190" s="55">
        <f t="shared" si="445"/>
        <v>1065</v>
      </c>
      <c r="L2190" s="55">
        <f t="shared" si="446"/>
        <v>172.5</v>
      </c>
      <c r="M2190" s="3">
        <f t="shared" si="447"/>
        <v>456</v>
      </c>
      <c r="N2190" s="55">
        <f t="shared" si="448"/>
        <v>1063.5</v>
      </c>
      <c r="O2190" s="5">
        <v>0</v>
      </c>
      <c r="P2190" s="3">
        <f t="shared" si="449"/>
        <v>3187.5</v>
      </c>
      <c r="Q2190" s="3">
        <f t="shared" si="450"/>
        <v>911.5</v>
      </c>
      <c r="R2190" s="3">
        <f t="shared" si="451"/>
        <v>2301</v>
      </c>
      <c r="S2190" s="57">
        <f t="shared" si="452"/>
        <v>14088.5</v>
      </c>
      <c r="T2190" s="1">
        <v>111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</row>
    <row r="2191" spans="1:168" s="2" customFormat="1" ht="15" customHeight="1" x14ac:dyDescent="0.25">
      <c r="A2191" s="167">
        <v>1168</v>
      </c>
      <c r="B2191" s="2" t="s">
        <v>2299</v>
      </c>
      <c r="C2191" s="1" t="s">
        <v>34</v>
      </c>
      <c r="D2191" s="1" t="s">
        <v>1087</v>
      </c>
      <c r="E2191" s="1" t="s">
        <v>1131</v>
      </c>
      <c r="F2191" s="1" t="s">
        <v>32</v>
      </c>
      <c r="G2191" s="3">
        <v>15000</v>
      </c>
      <c r="H2191" s="58">
        <v>0</v>
      </c>
      <c r="I2191" s="3">
        <v>25</v>
      </c>
      <c r="J2191" s="3">
        <f t="shared" si="444"/>
        <v>430.5</v>
      </c>
      <c r="K2191" s="55">
        <f t="shared" si="445"/>
        <v>1065</v>
      </c>
      <c r="L2191" s="55">
        <f t="shared" si="446"/>
        <v>172.5</v>
      </c>
      <c r="M2191" s="3">
        <f t="shared" si="447"/>
        <v>456</v>
      </c>
      <c r="N2191" s="55">
        <f t="shared" si="448"/>
        <v>1063.5</v>
      </c>
      <c r="O2191" s="5">
        <v>0</v>
      </c>
      <c r="P2191" s="3">
        <f t="shared" si="449"/>
        <v>3187.5</v>
      </c>
      <c r="Q2191" s="3">
        <f t="shared" si="450"/>
        <v>911.5</v>
      </c>
      <c r="R2191" s="3">
        <f t="shared" si="451"/>
        <v>2301</v>
      </c>
      <c r="S2191" s="57">
        <f t="shared" si="452"/>
        <v>14088.5</v>
      </c>
      <c r="T2191" s="1">
        <v>111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</row>
    <row r="2192" spans="1:168" s="2" customFormat="1" ht="15" customHeight="1" x14ac:dyDescent="0.25">
      <c r="A2192" s="167">
        <v>1169</v>
      </c>
      <c r="B2192" s="2" t="s">
        <v>2300</v>
      </c>
      <c r="C2192" s="1" t="s">
        <v>34</v>
      </c>
      <c r="D2192" s="1" t="s">
        <v>1087</v>
      </c>
      <c r="E2192" s="1" t="s">
        <v>1131</v>
      </c>
      <c r="F2192" s="1" t="s">
        <v>32</v>
      </c>
      <c r="G2192" s="3">
        <v>15000</v>
      </c>
      <c r="H2192" s="58">
        <v>0</v>
      </c>
      <c r="I2192" s="3">
        <v>25</v>
      </c>
      <c r="J2192" s="3">
        <f t="shared" si="444"/>
        <v>430.5</v>
      </c>
      <c r="K2192" s="55">
        <f t="shared" si="445"/>
        <v>1065</v>
      </c>
      <c r="L2192" s="55">
        <f t="shared" si="446"/>
        <v>172.5</v>
      </c>
      <c r="M2192" s="3">
        <f t="shared" si="447"/>
        <v>456</v>
      </c>
      <c r="N2192" s="55">
        <f t="shared" si="448"/>
        <v>1063.5</v>
      </c>
      <c r="O2192" s="5">
        <v>1350.12</v>
      </c>
      <c r="P2192" s="3">
        <f t="shared" si="449"/>
        <v>3187.5</v>
      </c>
      <c r="Q2192" s="3">
        <f t="shared" si="450"/>
        <v>2261.62</v>
      </c>
      <c r="R2192" s="3">
        <f t="shared" si="451"/>
        <v>2301</v>
      </c>
      <c r="S2192" s="57">
        <f t="shared" si="452"/>
        <v>12738.380000000001</v>
      </c>
      <c r="T2192" s="1">
        <v>111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</row>
    <row r="2193" spans="1:168" s="2" customFormat="1" ht="15" customHeight="1" x14ac:dyDescent="0.25">
      <c r="A2193" s="167">
        <v>1170</v>
      </c>
      <c r="B2193" s="2" t="s">
        <v>2301</v>
      </c>
      <c r="C2193" s="1" t="s">
        <v>34</v>
      </c>
      <c r="D2193" s="1" t="s">
        <v>1087</v>
      </c>
      <c r="E2193" s="1" t="s">
        <v>1131</v>
      </c>
      <c r="F2193" s="1" t="s">
        <v>32</v>
      </c>
      <c r="G2193" s="3">
        <v>15000</v>
      </c>
      <c r="H2193" s="58">
        <v>0</v>
      </c>
      <c r="I2193" s="3">
        <v>25</v>
      </c>
      <c r="J2193" s="3">
        <f t="shared" si="444"/>
        <v>430.5</v>
      </c>
      <c r="K2193" s="55">
        <f t="shared" si="445"/>
        <v>1065</v>
      </c>
      <c r="L2193" s="55">
        <f t="shared" si="446"/>
        <v>172.5</v>
      </c>
      <c r="M2193" s="3">
        <f t="shared" si="447"/>
        <v>456</v>
      </c>
      <c r="N2193" s="55">
        <f t="shared" si="448"/>
        <v>1063.5</v>
      </c>
      <c r="O2193" s="5">
        <v>0</v>
      </c>
      <c r="P2193" s="3">
        <f t="shared" si="449"/>
        <v>3187.5</v>
      </c>
      <c r="Q2193" s="3">
        <f t="shared" si="450"/>
        <v>911.5</v>
      </c>
      <c r="R2193" s="3">
        <f t="shared" si="451"/>
        <v>2301</v>
      </c>
      <c r="S2193" s="57">
        <f t="shared" si="452"/>
        <v>14088.5</v>
      </c>
      <c r="T2193" s="1">
        <v>111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</row>
    <row r="2194" spans="1:168" s="2" customFormat="1" ht="15" customHeight="1" x14ac:dyDescent="0.25">
      <c r="A2194" s="167">
        <v>1171</v>
      </c>
      <c r="B2194" s="122" t="s">
        <v>2302</v>
      </c>
      <c r="C2194" s="1" t="s">
        <v>34</v>
      </c>
      <c r="D2194" s="1" t="s">
        <v>1087</v>
      </c>
      <c r="E2194" s="1" t="s">
        <v>1131</v>
      </c>
      <c r="F2194" s="1" t="s">
        <v>32</v>
      </c>
      <c r="G2194" s="3">
        <v>15000</v>
      </c>
      <c r="H2194" s="58">
        <v>0</v>
      </c>
      <c r="I2194" s="3">
        <v>25</v>
      </c>
      <c r="J2194" s="3">
        <f t="shared" si="444"/>
        <v>430.5</v>
      </c>
      <c r="K2194" s="55">
        <f t="shared" si="445"/>
        <v>1065</v>
      </c>
      <c r="L2194" s="55">
        <f t="shared" si="446"/>
        <v>172.5</v>
      </c>
      <c r="M2194" s="3">
        <f t="shared" si="447"/>
        <v>456</v>
      </c>
      <c r="N2194" s="55">
        <f t="shared" si="448"/>
        <v>1063.5</v>
      </c>
      <c r="O2194" s="5">
        <v>0</v>
      </c>
      <c r="P2194" s="3">
        <f t="shared" si="449"/>
        <v>3187.5</v>
      </c>
      <c r="Q2194" s="3">
        <f t="shared" si="450"/>
        <v>911.5</v>
      </c>
      <c r="R2194" s="3">
        <f t="shared" si="451"/>
        <v>2301</v>
      </c>
      <c r="S2194" s="57">
        <f t="shared" si="452"/>
        <v>14088.5</v>
      </c>
      <c r="T2194" s="1">
        <v>111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</row>
    <row r="2195" spans="1:168" s="2" customFormat="1" ht="15" customHeight="1" x14ac:dyDescent="0.25">
      <c r="A2195" s="167">
        <v>1172</v>
      </c>
      <c r="B2195" s="2" t="s">
        <v>2303</v>
      </c>
      <c r="C2195" s="1" t="s">
        <v>34</v>
      </c>
      <c r="D2195" s="1" t="s">
        <v>1087</v>
      </c>
      <c r="E2195" s="1" t="s">
        <v>1131</v>
      </c>
      <c r="F2195" s="1" t="s">
        <v>32</v>
      </c>
      <c r="G2195" s="3">
        <v>15000</v>
      </c>
      <c r="H2195" s="58">
        <v>0</v>
      </c>
      <c r="I2195" s="3">
        <v>25</v>
      </c>
      <c r="J2195" s="3">
        <f t="shared" si="444"/>
        <v>430.5</v>
      </c>
      <c r="K2195" s="55">
        <f t="shared" si="445"/>
        <v>1065</v>
      </c>
      <c r="L2195" s="55">
        <f t="shared" si="446"/>
        <v>172.5</v>
      </c>
      <c r="M2195" s="3">
        <f t="shared" si="447"/>
        <v>456</v>
      </c>
      <c r="N2195" s="55">
        <f t="shared" si="448"/>
        <v>1063.5</v>
      </c>
      <c r="O2195" s="5">
        <v>0</v>
      </c>
      <c r="P2195" s="3">
        <f t="shared" si="449"/>
        <v>3187.5</v>
      </c>
      <c r="Q2195" s="3">
        <f t="shared" si="450"/>
        <v>911.5</v>
      </c>
      <c r="R2195" s="3">
        <f t="shared" si="451"/>
        <v>2301</v>
      </c>
      <c r="S2195" s="57">
        <f t="shared" si="452"/>
        <v>14088.5</v>
      </c>
      <c r="T2195" s="1">
        <v>111</v>
      </c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</row>
    <row r="2196" spans="1:168" s="2" customFormat="1" ht="15" customHeight="1" x14ac:dyDescent="0.25">
      <c r="A2196" s="167">
        <v>1173</v>
      </c>
      <c r="B2196" s="2" t="s">
        <v>2304</v>
      </c>
      <c r="C2196" s="1" t="s">
        <v>34</v>
      </c>
      <c r="D2196" s="1" t="s">
        <v>1087</v>
      </c>
      <c r="E2196" s="1" t="s">
        <v>1131</v>
      </c>
      <c r="F2196" s="1" t="s">
        <v>32</v>
      </c>
      <c r="G2196" s="3">
        <v>15000</v>
      </c>
      <c r="H2196" s="58">
        <v>0</v>
      </c>
      <c r="I2196" s="3">
        <v>25</v>
      </c>
      <c r="J2196" s="3">
        <f t="shared" si="444"/>
        <v>430.5</v>
      </c>
      <c r="K2196" s="55">
        <f t="shared" si="445"/>
        <v>1065</v>
      </c>
      <c r="L2196" s="55">
        <f t="shared" si="446"/>
        <v>172.5</v>
      </c>
      <c r="M2196" s="3">
        <f t="shared" si="447"/>
        <v>456</v>
      </c>
      <c r="N2196" s="55">
        <f t="shared" si="448"/>
        <v>1063.5</v>
      </c>
      <c r="O2196" s="5">
        <v>0</v>
      </c>
      <c r="P2196" s="3">
        <f t="shared" si="449"/>
        <v>3187.5</v>
      </c>
      <c r="Q2196" s="3">
        <f t="shared" si="450"/>
        <v>911.5</v>
      </c>
      <c r="R2196" s="3">
        <f t="shared" si="451"/>
        <v>2301</v>
      </c>
      <c r="S2196" s="57">
        <f t="shared" si="452"/>
        <v>14088.5</v>
      </c>
      <c r="T2196" s="1">
        <v>111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</row>
    <row r="2197" spans="1:168" s="2" customFormat="1" ht="15" customHeight="1" x14ac:dyDescent="0.25">
      <c r="A2197" s="167">
        <v>1174</v>
      </c>
      <c r="B2197" s="122" t="s">
        <v>2305</v>
      </c>
      <c r="C2197" s="1" t="s">
        <v>34</v>
      </c>
      <c r="D2197" s="1" t="s">
        <v>1087</v>
      </c>
      <c r="E2197" s="1" t="s">
        <v>1131</v>
      </c>
      <c r="F2197" s="1" t="s">
        <v>32</v>
      </c>
      <c r="G2197" s="3">
        <v>15000</v>
      </c>
      <c r="H2197" s="58">
        <v>0</v>
      </c>
      <c r="I2197" s="3">
        <v>25</v>
      </c>
      <c r="J2197" s="3">
        <f t="shared" si="444"/>
        <v>430.5</v>
      </c>
      <c r="K2197" s="55">
        <f t="shared" si="445"/>
        <v>1065</v>
      </c>
      <c r="L2197" s="55">
        <f t="shared" si="446"/>
        <v>172.5</v>
      </c>
      <c r="M2197" s="3">
        <f t="shared" si="447"/>
        <v>456</v>
      </c>
      <c r="N2197" s="55">
        <f t="shared" si="448"/>
        <v>1063.5</v>
      </c>
      <c r="O2197" s="5">
        <v>0</v>
      </c>
      <c r="P2197" s="3">
        <f t="shared" si="449"/>
        <v>3187.5</v>
      </c>
      <c r="Q2197" s="3">
        <f t="shared" si="450"/>
        <v>911.5</v>
      </c>
      <c r="R2197" s="3">
        <f t="shared" si="451"/>
        <v>2301</v>
      </c>
      <c r="S2197" s="57">
        <f t="shared" si="452"/>
        <v>14088.5</v>
      </c>
      <c r="T2197" s="1">
        <v>111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</row>
    <row r="2198" spans="1:168" s="2" customFormat="1" ht="15" customHeight="1" x14ac:dyDescent="0.25">
      <c r="A2198" s="167">
        <v>1175</v>
      </c>
      <c r="B2198" s="122" t="s">
        <v>2306</v>
      </c>
      <c r="C2198" s="1" t="s">
        <v>34</v>
      </c>
      <c r="D2198" s="1" t="s">
        <v>1087</v>
      </c>
      <c r="E2198" s="1" t="s">
        <v>1131</v>
      </c>
      <c r="F2198" s="1" t="s">
        <v>32</v>
      </c>
      <c r="G2198" s="3">
        <v>15000</v>
      </c>
      <c r="H2198" s="58">
        <v>0</v>
      </c>
      <c r="I2198" s="3">
        <v>25</v>
      </c>
      <c r="J2198" s="3">
        <f t="shared" si="444"/>
        <v>430.5</v>
      </c>
      <c r="K2198" s="55">
        <f t="shared" si="445"/>
        <v>1065</v>
      </c>
      <c r="L2198" s="55">
        <f t="shared" si="446"/>
        <v>172.5</v>
      </c>
      <c r="M2198" s="3">
        <f t="shared" si="447"/>
        <v>456</v>
      </c>
      <c r="N2198" s="55">
        <f t="shared" si="448"/>
        <v>1063.5</v>
      </c>
      <c r="O2198" s="5">
        <v>0</v>
      </c>
      <c r="P2198" s="3">
        <f t="shared" si="449"/>
        <v>3187.5</v>
      </c>
      <c r="Q2198" s="3">
        <f t="shared" si="450"/>
        <v>911.5</v>
      </c>
      <c r="R2198" s="3">
        <f t="shared" si="451"/>
        <v>2301</v>
      </c>
      <c r="S2198" s="57">
        <f t="shared" si="452"/>
        <v>14088.5</v>
      </c>
      <c r="T2198" s="1">
        <v>111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</row>
    <row r="2199" spans="1:168" s="2" customFormat="1" ht="15" customHeight="1" x14ac:dyDescent="0.25">
      <c r="A2199" s="167">
        <v>1176</v>
      </c>
      <c r="B2199" s="109" t="s">
        <v>2307</v>
      </c>
      <c r="C2199" s="1" t="s">
        <v>34</v>
      </c>
      <c r="D2199" s="1" t="s">
        <v>1087</v>
      </c>
      <c r="E2199" s="1" t="s">
        <v>1131</v>
      </c>
      <c r="F2199" s="1" t="s">
        <v>32</v>
      </c>
      <c r="G2199" s="3">
        <v>15000</v>
      </c>
      <c r="H2199" s="58">
        <v>0</v>
      </c>
      <c r="I2199" s="3">
        <v>25</v>
      </c>
      <c r="J2199" s="3">
        <f t="shared" ref="J2199:J2262" si="453">+G2199*2.87%</f>
        <v>430.5</v>
      </c>
      <c r="K2199" s="55">
        <f t="shared" ref="K2199:K2262" si="454">+G2199*7.1%</f>
        <v>1065</v>
      </c>
      <c r="L2199" s="55">
        <f t="shared" ref="L2199:L2262" si="455">+G2199*1.15%</f>
        <v>172.5</v>
      </c>
      <c r="M2199" s="3">
        <f t="shared" ref="M2199:M2262" si="456">+G2199*3.04%</f>
        <v>456</v>
      </c>
      <c r="N2199" s="55">
        <f t="shared" ref="N2199:N2262" si="457">+G2199*7.09%</f>
        <v>1063.5</v>
      </c>
      <c r="O2199" s="5">
        <v>0</v>
      </c>
      <c r="P2199" s="3">
        <f t="shared" ref="P2199:P2262" si="458">SUM(J2199:N2199)</f>
        <v>3187.5</v>
      </c>
      <c r="Q2199" s="3">
        <f t="shared" ref="Q2199:Q2262" si="459">H2199+I2199+J2199+M2199+O2199</f>
        <v>911.5</v>
      </c>
      <c r="R2199" s="3">
        <f t="shared" ref="R2199:R2262" si="460">+K2199+L2199+N2199</f>
        <v>2301</v>
      </c>
      <c r="S2199" s="57">
        <f t="shared" ref="S2199:S2262" si="461">+G2199-Q2199</f>
        <v>14088.5</v>
      </c>
      <c r="T2199" s="1">
        <v>111</v>
      </c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</row>
    <row r="2200" spans="1:168" s="2" customFormat="1" ht="15" customHeight="1" x14ac:dyDescent="0.25">
      <c r="A2200" s="167">
        <v>1177</v>
      </c>
      <c r="B2200" s="2" t="s">
        <v>2308</v>
      </c>
      <c r="C2200" s="1" t="s">
        <v>34</v>
      </c>
      <c r="D2200" s="1" t="s">
        <v>1087</v>
      </c>
      <c r="E2200" s="1" t="s">
        <v>1131</v>
      </c>
      <c r="F2200" s="1" t="s">
        <v>32</v>
      </c>
      <c r="G2200" s="3">
        <v>15000</v>
      </c>
      <c r="H2200" s="58">
        <v>0</v>
      </c>
      <c r="I2200" s="3">
        <v>25</v>
      </c>
      <c r="J2200" s="3">
        <f t="shared" si="453"/>
        <v>430.5</v>
      </c>
      <c r="K2200" s="55">
        <f t="shared" si="454"/>
        <v>1065</v>
      </c>
      <c r="L2200" s="55">
        <f t="shared" si="455"/>
        <v>172.5</v>
      </c>
      <c r="M2200" s="3">
        <f t="shared" si="456"/>
        <v>456</v>
      </c>
      <c r="N2200" s="55">
        <f t="shared" si="457"/>
        <v>1063.5</v>
      </c>
      <c r="O2200" s="5">
        <v>1350.12</v>
      </c>
      <c r="P2200" s="3">
        <f t="shared" si="458"/>
        <v>3187.5</v>
      </c>
      <c r="Q2200" s="3">
        <f t="shared" si="459"/>
        <v>2261.62</v>
      </c>
      <c r="R2200" s="3">
        <f t="shared" si="460"/>
        <v>2301</v>
      </c>
      <c r="S2200" s="57">
        <f t="shared" si="461"/>
        <v>12738.380000000001</v>
      </c>
      <c r="T2200" s="1">
        <v>111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</row>
    <row r="2201" spans="1:168" s="2" customFormat="1" ht="15" customHeight="1" x14ac:dyDescent="0.25">
      <c r="A2201" s="167">
        <v>1178</v>
      </c>
      <c r="B2201" s="2" t="s">
        <v>2309</v>
      </c>
      <c r="C2201" s="1" t="s">
        <v>34</v>
      </c>
      <c r="D2201" s="1" t="s">
        <v>1087</v>
      </c>
      <c r="E2201" s="1" t="s">
        <v>1131</v>
      </c>
      <c r="F2201" s="1" t="s">
        <v>32</v>
      </c>
      <c r="G2201" s="3">
        <v>15000</v>
      </c>
      <c r="H2201" s="58">
        <v>0</v>
      </c>
      <c r="I2201" s="3">
        <v>25</v>
      </c>
      <c r="J2201" s="3">
        <f t="shared" si="453"/>
        <v>430.5</v>
      </c>
      <c r="K2201" s="55">
        <f t="shared" si="454"/>
        <v>1065</v>
      </c>
      <c r="L2201" s="55">
        <f t="shared" si="455"/>
        <v>172.5</v>
      </c>
      <c r="M2201" s="3">
        <f t="shared" si="456"/>
        <v>456</v>
      </c>
      <c r="N2201" s="55">
        <f t="shared" si="457"/>
        <v>1063.5</v>
      </c>
      <c r="O2201" s="5">
        <v>0</v>
      </c>
      <c r="P2201" s="3">
        <f t="shared" si="458"/>
        <v>3187.5</v>
      </c>
      <c r="Q2201" s="3">
        <f t="shared" si="459"/>
        <v>911.5</v>
      </c>
      <c r="R2201" s="3">
        <f t="shared" si="460"/>
        <v>2301</v>
      </c>
      <c r="S2201" s="57">
        <f t="shared" si="461"/>
        <v>14088.5</v>
      </c>
      <c r="T2201" s="1">
        <v>111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</row>
    <row r="2202" spans="1:168" s="2" customFormat="1" ht="15" customHeight="1" x14ac:dyDescent="0.25">
      <c r="A2202" s="167">
        <v>1179</v>
      </c>
      <c r="B2202" s="2" t="s">
        <v>2310</v>
      </c>
      <c r="C2202" s="1" t="s">
        <v>34</v>
      </c>
      <c r="D2202" s="1" t="s">
        <v>1087</v>
      </c>
      <c r="E2202" s="1" t="s">
        <v>1131</v>
      </c>
      <c r="F2202" s="1" t="s">
        <v>32</v>
      </c>
      <c r="G2202" s="3">
        <v>15000</v>
      </c>
      <c r="H2202" s="58">
        <v>0</v>
      </c>
      <c r="I2202" s="3">
        <v>25</v>
      </c>
      <c r="J2202" s="3">
        <f t="shared" si="453"/>
        <v>430.5</v>
      </c>
      <c r="K2202" s="55">
        <f t="shared" si="454"/>
        <v>1065</v>
      </c>
      <c r="L2202" s="55">
        <f t="shared" si="455"/>
        <v>172.5</v>
      </c>
      <c r="M2202" s="3">
        <f t="shared" si="456"/>
        <v>456</v>
      </c>
      <c r="N2202" s="55">
        <f t="shared" si="457"/>
        <v>1063.5</v>
      </c>
      <c r="O2202" s="5">
        <v>0</v>
      </c>
      <c r="P2202" s="3">
        <f t="shared" si="458"/>
        <v>3187.5</v>
      </c>
      <c r="Q2202" s="3">
        <f t="shared" si="459"/>
        <v>911.5</v>
      </c>
      <c r="R2202" s="3">
        <f t="shared" si="460"/>
        <v>2301</v>
      </c>
      <c r="S2202" s="57">
        <f t="shared" si="461"/>
        <v>14088.5</v>
      </c>
      <c r="T2202" s="1">
        <v>111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</row>
    <row r="2203" spans="1:168" s="2" customFormat="1" ht="15" customHeight="1" x14ac:dyDescent="0.25">
      <c r="A2203" s="167">
        <v>1180</v>
      </c>
      <c r="B2203" s="2" t="s">
        <v>2311</v>
      </c>
      <c r="C2203" s="1" t="s">
        <v>30</v>
      </c>
      <c r="D2203" s="1" t="s">
        <v>1087</v>
      </c>
      <c r="E2203" s="1" t="s">
        <v>1131</v>
      </c>
      <c r="F2203" s="1" t="s">
        <v>32</v>
      </c>
      <c r="G2203" s="3">
        <v>15097.5</v>
      </c>
      <c r="H2203" s="58">
        <v>0</v>
      </c>
      <c r="I2203" s="3">
        <v>25</v>
      </c>
      <c r="J2203" s="3">
        <f t="shared" si="453"/>
        <v>433.29825</v>
      </c>
      <c r="K2203" s="55">
        <f t="shared" si="454"/>
        <v>1071.9224999999999</v>
      </c>
      <c r="L2203" s="55">
        <f t="shared" si="455"/>
        <v>173.62125</v>
      </c>
      <c r="M2203" s="3">
        <f t="shared" si="456"/>
        <v>458.964</v>
      </c>
      <c r="N2203" s="55">
        <f t="shared" si="457"/>
        <v>1070.41275</v>
      </c>
      <c r="O2203" s="5">
        <v>0</v>
      </c>
      <c r="P2203" s="3">
        <f t="shared" si="458"/>
        <v>3208.21875</v>
      </c>
      <c r="Q2203" s="3">
        <f t="shared" si="459"/>
        <v>917.26224999999999</v>
      </c>
      <c r="R2203" s="3">
        <f t="shared" si="460"/>
        <v>2315.9564999999998</v>
      </c>
      <c r="S2203" s="57">
        <f t="shared" si="461"/>
        <v>14180.23775</v>
      </c>
      <c r="T2203" s="1">
        <v>111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</row>
    <row r="2204" spans="1:168" s="2" customFormat="1" ht="15" customHeight="1" x14ac:dyDescent="0.25">
      <c r="A2204" s="167">
        <v>1181</v>
      </c>
      <c r="B2204" s="2" t="s">
        <v>2312</v>
      </c>
      <c r="C2204" s="1" t="s">
        <v>30</v>
      </c>
      <c r="D2204" s="1" t="s">
        <v>1087</v>
      </c>
      <c r="E2204" s="1" t="s">
        <v>1131</v>
      </c>
      <c r="F2204" s="1" t="s">
        <v>32</v>
      </c>
      <c r="G2204" s="3">
        <v>15000</v>
      </c>
      <c r="H2204" s="58">
        <v>0</v>
      </c>
      <c r="I2204" s="3">
        <v>25</v>
      </c>
      <c r="J2204" s="3">
        <f t="shared" si="453"/>
        <v>430.5</v>
      </c>
      <c r="K2204" s="55">
        <f t="shared" si="454"/>
        <v>1065</v>
      </c>
      <c r="L2204" s="55">
        <f t="shared" si="455"/>
        <v>172.5</v>
      </c>
      <c r="M2204" s="3">
        <f t="shared" si="456"/>
        <v>456</v>
      </c>
      <c r="N2204" s="55">
        <f t="shared" si="457"/>
        <v>1063.5</v>
      </c>
      <c r="O2204" s="5">
        <v>0</v>
      </c>
      <c r="P2204" s="3">
        <f t="shared" si="458"/>
        <v>3187.5</v>
      </c>
      <c r="Q2204" s="3">
        <f t="shared" si="459"/>
        <v>911.5</v>
      </c>
      <c r="R2204" s="3">
        <f t="shared" si="460"/>
        <v>2301</v>
      </c>
      <c r="S2204" s="57">
        <f t="shared" si="461"/>
        <v>14088.5</v>
      </c>
      <c r="T2204" s="1">
        <v>111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</row>
    <row r="2205" spans="1:168" s="2" customFormat="1" ht="15" customHeight="1" x14ac:dyDescent="0.25">
      <c r="A2205" s="167">
        <v>1182</v>
      </c>
      <c r="B2205" s="2" t="s">
        <v>2313</v>
      </c>
      <c r="C2205" s="1" t="s">
        <v>34</v>
      </c>
      <c r="D2205" s="1" t="s">
        <v>1087</v>
      </c>
      <c r="E2205" s="1" t="s">
        <v>1131</v>
      </c>
      <c r="F2205" s="1" t="s">
        <v>32</v>
      </c>
      <c r="G2205" s="3">
        <v>15000</v>
      </c>
      <c r="H2205" s="58">
        <v>0</v>
      </c>
      <c r="I2205" s="3">
        <v>25</v>
      </c>
      <c r="J2205" s="3">
        <f t="shared" si="453"/>
        <v>430.5</v>
      </c>
      <c r="K2205" s="55">
        <f t="shared" si="454"/>
        <v>1065</v>
      </c>
      <c r="L2205" s="55">
        <f t="shared" si="455"/>
        <v>172.5</v>
      </c>
      <c r="M2205" s="3">
        <f t="shared" si="456"/>
        <v>456</v>
      </c>
      <c r="N2205" s="55">
        <f t="shared" si="457"/>
        <v>1063.5</v>
      </c>
      <c r="O2205" s="5">
        <v>0</v>
      </c>
      <c r="P2205" s="3">
        <f t="shared" si="458"/>
        <v>3187.5</v>
      </c>
      <c r="Q2205" s="3">
        <f t="shared" si="459"/>
        <v>911.5</v>
      </c>
      <c r="R2205" s="3">
        <f t="shared" si="460"/>
        <v>2301</v>
      </c>
      <c r="S2205" s="57">
        <f t="shared" si="461"/>
        <v>14088.5</v>
      </c>
      <c r="T2205" s="1">
        <v>111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</row>
    <row r="2206" spans="1:168" s="2" customFormat="1" ht="15" customHeight="1" x14ac:dyDescent="0.25">
      <c r="A2206" s="167">
        <v>1183</v>
      </c>
      <c r="B2206" s="122" t="s">
        <v>2314</v>
      </c>
      <c r="C2206" s="1" t="s">
        <v>34</v>
      </c>
      <c r="D2206" s="1" t="s">
        <v>1087</v>
      </c>
      <c r="E2206" s="1" t="s">
        <v>1131</v>
      </c>
      <c r="F2206" s="1" t="s">
        <v>32</v>
      </c>
      <c r="G2206" s="3">
        <v>15000</v>
      </c>
      <c r="H2206" s="58">
        <v>0</v>
      </c>
      <c r="I2206" s="3">
        <v>25</v>
      </c>
      <c r="J2206" s="3">
        <f t="shared" si="453"/>
        <v>430.5</v>
      </c>
      <c r="K2206" s="55">
        <f t="shared" si="454"/>
        <v>1065</v>
      </c>
      <c r="L2206" s="55">
        <f t="shared" si="455"/>
        <v>172.5</v>
      </c>
      <c r="M2206" s="3">
        <f t="shared" si="456"/>
        <v>456</v>
      </c>
      <c r="N2206" s="55">
        <f t="shared" si="457"/>
        <v>1063.5</v>
      </c>
      <c r="O2206" s="5">
        <v>0</v>
      </c>
      <c r="P2206" s="3">
        <f t="shared" si="458"/>
        <v>3187.5</v>
      </c>
      <c r="Q2206" s="3">
        <f t="shared" si="459"/>
        <v>911.5</v>
      </c>
      <c r="R2206" s="3">
        <f t="shared" si="460"/>
        <v>2301</v>
      </c>
      <c r="S2206" s="57">
        <f t="shared" si="461"/>
        <v>14088.5</v>
      </c>
      <c r="T2206" s="1">
        <v>111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</row>
    <row r="2207" spans="1:168" s="2" customFormat="1" ht="15" customHeight="1" x14ac:dyDescent="0.25">
      <c r="A2207" s="167">
        <v>1184</v>
      </c>
      <c r="B2207" s="2" t="s">
        <v>2315</v>
      </c>
      <c r="C2207" s="1" t="s">
        <v>34</v>
      </c>
      <c r="D2207" s="1" t="s">
        <v>1087</v>
      </c>
      <c r="E2207" s="1" t="s">
        <v>1131</v>
      </c>
      <c r="F2207" s="1" t="s">
        <v>32</v>
      </c>
      <c r="G2207" s="3">
        <v>15000</v>
      </c>
      <c r="H2207" s="58">
        <v>0</v>
      </c>
      <c r="I2207" s="3">
        <v>25</v>
      </c>
      <c r="J2207" s="3">
        <f t="shared" si="453"/>
        <v>430.5</v>
      </c>
      <c r="K2207" s="55">
        <f t="shared" si="454"/>
        <v>1065</v>
      </c>
      <c r="L2207" s="55">
        <f t="shared" si="455"/>
        <v>172.5</v>
      </c>
      <c r="M2207" s="3">
        <f t="shared" si="456"/>
        <v>456</v>
      </c>
      <c r="N2207" s="55">
        <f t="shared" si="457"/>
        <v>1063.5</v>
      </c>
      <c r="O2207" s="5">
        <v>0</v>
      </c>
      <c r="P2207" s="3">
        <f t="shared" si="458"/>
        <v>3187.5</v>
      </c>
      <c r="Q2207" s="3">
        <f t="shared" si="459"/>
        <v>911.5</v>
      </c>
      <c r="R2207" s="3">
        <f t="shared" si="460"/>
        <v>2301</v>
      </c>
      <c r="S2207" s="57">
        <f t="shared" si="461"/>
        <v>14088.5</v>
      </c>
      <c r="T2207" s="1">
        <v>111</v>
      </c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</row>
    <row r="2208" spans="1:168" s="2" customFormat="1" ht="15" customHeight="1" x14ac:dyDescent="0.25">
      <c r="A2208" s="167">
        <v>1185</v>
      </c>
      <c r="B2208" s="122" t="s">
        <v>2316</v>
      </c>
      <c r="C2208" s="1" t="s">
        <v>34</v>
      </c>
      <c r="D2208" s="1" t="s">
        <v>1087</v>
      </c>
      <c r="E2208" s="1" t="s">
        <v>1131</v>
      </c>
      <c r="F2208" s="1" t="s">
        <v>32</v>
      </c>
      <c r="G2208" s="3">
        <v>15000</v>
      </c>
      <c r="H2208" s="58">
        <v>0</v>
      </c>
      <c r="I2208" s="3">
        <v>25</v>
      </c>
      <c r="J2208" s="3">
        <f t="shared" si="453"/>
        <v>430.5</v>
      </c>
      <c r="K2208" s="55">
        <f t="shared" si="454"/>
        <v>1065</v>
      </c>
      <c r="L2208" s="55">
        <f t="shared" si="455"/>
        <v>172.5</v>
      </c>
      <c r="M2208" s="3">
        <f t="shared" si="456"/>
        <v>456</v>
      </c>
      <c r="N2208" s="55">
        <f t="shared" si="457"/>
        <v>1063.5</v>
      </c>
      <c r="O2208" s="5">
        <v>0</v>
      </c>
      <c r="P2208" s="3">
        <f t="shared" si="458"/>
        <v>3187.5</v>
      </c>
      <c r="Q2208" s="3">
        <f t="shared" si="459"/>
        <v>911.5</v>
      </c>
      <c r="R2208" s="3">
        <f t="shared" si="460"/>
        <v>2301</v>
      </c>
      <c r="S2208" s="57">
        <f t="shared" si="461"/>
        <v>14088.5</v>
      </c>
      <c r="T2208" s="1">
        <v>111</v>
      </c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</row>
    <row r="2209" spans="1:168" s="2" customFormat="1" ht="15" customHeight="1" x14ac:dyDescent="0.25">
      <c r="A2209" s="167">
        <v>1186</v>
      </c>
      <c r="B2209" s="2" t="s">
        <v>2317</v>
      </c>
      <c r="C2209" s="1" t="s">
        <v>34</v>
      </c>
      <c r="D2209" s="1" t="s">
        <v>1087</v>
      </c>
      <c r="E2209" s="1" t="s">
        <v>1131</v>
      </c>
      <c r="F2209" s="1" t="s">
        <v>32</v>
      </c>
      <c r="G2209" s="3">
        <v>15000</v>
      </c>
      <c r="H2209" s="58">
        <v>0</v>
      </c>
      <c r="I2209" s="3">
        <v>25</v>
      </c>
      <c r="J2209" s="3">
        <f t="shared" si="453"/>
        <v>430.5</v>
      </c>
      <c r="K2209" s="55">
        <f t="shared" si="454"/>
        <v>1065</v>
      </c>
      <c r="L2209" s="55">
        <f t="shared" si="455"/>
        <v>172.5</v>
      </c>
      <c r="M2209" s="3">
        <f t="shared" si="456"/>
        <v>456</v>
      </c>
      <c r="N2209" s="55">
        <f t="shared" si="457"/>
        <v>1063.5</v>
      </c>
      <c r="O2209" s="5">
        <v>0</v>
      </c>
      <c r="P2209" s="3">
        <f t="shared" si="458"/>
        <v>3187.5</v>
      </c>
      <c r="Q2209" s="3">
        <f t="shared" si="459"/>
        <v>911.5</v>
      </c>
      <c r="R2209" s="3">
        <f t="shared" si="460"/>
        <v>2301</v>
      </c>
      <c r="S2209" s="57">
        <f t="shared" si="461"/>
        <v>14088.5</v>
      </c>
      <c r="T2209" s="1">
        <v>111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</row>
    <row r="2210" spans="1:168" s="2" customFormat="1" ht="15" customHeight="1" x14ac:dyDescent="0.25">
      <c r="A2210" s="167">
        <v>1187</v>
      </c>
      <c r="B2210" s="122" t="s">
        <v>2318</v>
      </c>
      <c r="C2210" s="1" t="s">
        <v>34</v>
      </c>
      <c r="D2210" s="1" t="s">
        <v>1087</v>
      </c>
      <c r="E2210" s="1" t="s">
        <v>1131</v>
      </c>
      <c r="F2210" s="1" t="s">
        <v>32</v>
      </c>
      <c r="G2210" s="3">
        <v>15000</v>
      </c>
      <c r="H2210" s="58">
        <v>0</v>
      </c>
      <c r="I2210" s="3">
        <v>25</v>
      </c>
      <c r="J2210" s="3">
        <f t="shared" si="453"/>
        <v>430.5</v>
      </c>
      <c r="K2210" s="55">
        <f t="shared" si="454"/>
        <v>1065</v>
      </c>
      <c r="L2210" s="55">
        <f t="shared" si="455"/>
        <v>172.5</v>
      </c>
      <c r="M2210" s="3">
        <f t="shared" si="456"/>
        <v>456</v>
      </c>
      <c r="N2210" s="55">
        <f t="shared" si="457"/>
        <v>1063.5</v>
      </c>
      <c r="O2210" s="5">
        <v>0</v>
      </c>
      <c r="P2210" s="3">
        <f t="shared" si="458"/>
        <v>3187.5</v>
      </c>
      <c r="Q2210" s="3">
        <f t="shared" si="459"/>
        <v>911.5</v>
      </c>
      <c r="R2210" s="3">
        <f t="shared" si="460"/>
        <v>2301</v>
      </c>
      <c r="S2210" s="57">
        <f t="shared" si="461"/>
        <v>14088.5</v>
      </c>
      <c r="T2210" s="1">
        <v>111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</row>
    <row r="2211" spans="1:168" s="2" customFormat="1" ht="15" customHeight="1" x14ac:dyDescent="0.25">
      <c r="A2211" s="167">
        <v>1188</v>
      </c>
      <c r="B2211" s="2" t="s">
        <v>2319</v>
      </c>
      <c r="C2211" s="1" t="s">
        <v>34</v>
      </c>
      <c r="D2211" s="1" t="s">
        <v>1087</v>
      </c>
      <c r="E2211" s="1" t="s">
        <v>1131</v>
      </c>
      <c r="F2211" s="1" t="s">
        <v>32</v>
      </c>
      <c r="G2211" s="3">
        <v>15000</v>
      </c>
      <c r="H2211" s="58">
        <v>0</v>
      </c>
      <c r="I2211" s="3">
        <v>25</v>
      </c>
      <c r="J2211" s="3">
        <f t="shared" si="453"/>
        <v>430.5</v>
      </c>
      <c r="K2211" s="55">
        <f t="shared" si="454"/>
        <v>1065</v>
      </c>
      <c r="L2211" s="55">
        <f t="shared" si="455"/>
        <v>172.5</v>
      </c>
      <c r="M2211" s="3">
        <f t="shared" si="456"/>
        <v>456</v>
      </c>
      <c r="N2211" s="55">
        <f t="shared" si="457"/>
        <v>1063.5</v>
      </c>
      <c r="O2211" s="5">
        <v>0</v>
      </c>
      <c r="P2211" s="3">
        <f t="shared" si="458"/>
        <v>3187.5</v>
      </c>
      <c r="Q2211" s="3">
        <f t="shared" si="459"/>
        <v>911.5</v>
      </c>
      <c r="R2211" s="3">
        <f t="shared" si="460"/>
        <v>2301</v>
      </c>
      <c r="S2211" s="57">
        <f t="shared" si="461"/>
        <v>14088.5</v>
      </c>
      <c r="T2211" s="1">
        <v>111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</row>
    <row r="2212" spans="1:168" s="2" customFormat="1" ht="15" customHeight="1" x14ac:dyDescent="0.25">
      <c r="A2212" s="167">
        <v>1189</v>
      </c>
      <c r="B2212" s="2" t="s">
        <v>2320</v>
      </c>
      <c r="C2212" s="1" t="s">
        <v>34</v>
      </c>
      <c r="D2212" s="1" t="s">
        <v>1087</v>
      </c>
      <c r="E2212" s="1" t="s">
        <v>1131</v>
      </c>
      <c r="F2212" s="1" t="s">
        <v>32</v>
      </c>
      <c r="G2212" s="3">
        <v>15000</v>
      </c>
      <c r="H2212" s="58">
        <v>0</v>
      </c>
      <c r="I2212" s="3">
        <v>25</v>
      </c>
      <c r="J2212" s="3">
        <f t="shared" si="453"/>
        <v>430.5</v>
      </c>
      <c r="K2212" s="55">
        <f t="shared" si="454"/>
        <v>1065</v>
      </c>
      <c r="L2212" s="55">
        <f t="shared" si="455"/>
        <v>172.5</v>
      </c>
      <c r="M2212" s="3">
        <f t="shared" si="456"/>
        <v>456</v>
      </c>
      <c r="N2212" s="55">
        <f t="shared" si="457"/>
        <v>1063.5</v>
      </c>
      <c r="O2212" s="5">
        <v>1350.12</v>
      </c>
      <c r="P2212" s="3">
        <f t="shared" si="458"/>
        <v>3187.5</v>
      </c>
      <c r="Q2212" s="3">
        <f t="shared" si="459"/>
        <v>2261.62</v>
      </c>
      <c r="R2212" s="3">
        <f t="shared" si="460"/>
        <v>2301</v>
      </c>
      <c r="S2212" s="57">
        <f t="shared" si="461"/>
        <v>12738.380000000001</v>
      </c>
      <c r="T2212" s="1">
        <v>111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</row>
    <row r="2213" spans="1:168" s="2" customFormat="1" ht="15" customHeight="1" x14ac:dyDescent="0.25">
      <c r="A2213" s="167">
        <v>1190</v>
      </c>
      <c r="B2213" s="2" t="s">
        <v>2321</v>
      </c>
      <c r="C2213" s="1" t="s">
        <v>34</v>
      </c>
      <c r="D2213" s="1" t="s">
        <v>1087</v>
      </c>
      <c r="E2213" s="1" t="s">
        <v>1131</v>
      </c>
      <c r="F2213" s="1" t="s">
        <v>32</v>
      </c>
      <c r="G2213" s="3">
        <v>15000</v>
      </c>
      <c r="H2213" s="58">
        <v>0</v>
      </c>
      <c r="I2213" s="3">
        <v>25</v>
      </c>
      <c r="J2213" s="3">
        <f t="shared" si="453"/>
        <v>430.5</v>
      </c>
      <c r="K2213" s="55">
        <f t="shared" si="454"/>
        <v>1065</v>
      </c>
      <c r="L2213" s="55">
        <f t="shared" si="455"/>
        <v>172.5</v>
      </c>
      <c r="M2213" s="3">
        <f t="shared" si="456"/>
        <v>456</v>
      </c>
      <c r="N2213" s="55">
        <f t="shared" si="457"/>
        <v>1063.5</v>
      </c>
      <c r="O2213" s="5">
        <v>0</v>
      </c>
      <c r="P2213" s="3">
        <f t="shared" si="458"/>
        <v>3187.5</v>
      </c>
      <c r="Q2213" s="3">
        <f t="shared" si="459"/>
        <v>911.5</v>
      </c>
      <c r="R2213" s="3">
        <f t="shared" si="460"/>
        <v>2301</v>
      </c>
      <c r="S2213" s="57">
        <f t="shared" si="461"/>
        <v>14088.5</v>
      </c>
      <c r="T2213" s="1">
        <v>111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</row>
    <row r="2214" spans="1:168" s="2" customFormat="1" ht="15" customHeight="1" x14ac:dyDescent="0.25">
      <c r="A2214" s="167">
        <v>1191</v>
      </c>
      <c r="B2214" s="2" t="s">
        <v>2322</v>
      </c>
      <c r="C2214" s="1" t="s">
        <v>34</v>
      </c>
      <c r="D2214" s="1" t="s">
        <v>1087</v>
      </c>
      <c r="E2214" s="1" t="s">
        <v>1131</v>
      </c>
      <c r="F2214" s="1" t="s">
        <v>32</v>
      </c>
      <c r="G2214" s="3">
        <v>15000</v>
      </c>
      <c r="H2214" s="58">
        <v>0</v>
      </c>
      <c r="I2214" s="3">
        <v>25</v>
      </c>
      <c r="J2214" s="3">
        <f t="shared" si="453"/>
        <v>430.5</v>
      </c>
      <c r="K2214" s="55">
        <f t="shared" si="454"/>
        <v>1065</v>
      </c>
      <c r="L2214" s="55">
        <f t="shared" si="455"/>
        <v>172.5</v>
      </c>
      <c r="M2214" s="3">
        <f t="shared" si="456"/>
        <v>456</v>
      </c>
      <c r="N2214" s="55">
        <f t="shared" si="457"/>
        <v>1063.5</v>
      </c>
      <c r="O2214" s="5">
        <v>0</v>
      </c>
      <c r="P2214" s="3">
        <f t="shared" si="458"/>
        <v>3187.5</v>
      </c>
      <c r="Q2214" s="3">
        <f t="shared" si="459"/>
        <v>911.5</v>
      </c>
      <c r="R2214" s="3">
        <f t="shared" si="460"/>
        <v>2301</v>
      </c>
      <c r="S2214" s="57">
        <f t="shared" si="461"/>
        <v>14088.5</v>
      </c>
      <c r="T2214" s="1">
        <v>111</v>
      </c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</row>
    <row r="2215" spans="1:168" s="2" customFormat="1" ht="15" customHeight="1" x14ac:dyDescent="0.25">
      <c r="A2215" s="167">
        <v>1192</v>
      </c>
      <c r="B2215" s="2" t="s">
        <v>2323</v>
      </c>
      <c r="C2215" s="1" t="s">
        <v>30</v>
      </c>
      <c r="D2215" s="1" t="s">
        <v>1087</v>
      </c>
      <c r="E2215" s="1" t="s">
        <v>1131</v>
      </c>
      <c r="F2215" s="1" t="s">
        <v>32</v>
      </c>
      <c r="G2215" s="3">
        <v>15000</v>
      </c>
      <c r="H2215" s="58">
        <v>0</v>
      </c>
      <c r="I2215" s="3">
        <v>25</v>
      </c>
      <c r="J2215" s="3">
        <f t="shared" si="453"/>
        <v>430.5</v>
      </c>
      <c r="K2215" s="55">
        <f t="shared" si="454"/>
        <v>1065</v>
      </c>
      <c r="L2215" s="55">
        <f t="shared" si="455"/>
        <v>172.5</v>
      </c>
      <c r="M2215" s="3">
        <f t="shared" si="456"/>
        <v>456</v>
      </c>
      <c r="N2215" s="55">
        <f t="shared" si="457"/>
        <v>1063.5</v>
      </c>
      <c r="O2215" s="5">
        <v>0</v>
      </c>
      <c r="P2215" s="3">
        <f t="shared" si="458"/>
        <v>3187.5</v>
      </c>
      <c r="Q2215" s="3">
        <f t="shared" si="459"/>
        <v>911.5</v>
      </c>
      <c r="R2215" s="3">
        <f t="shared" si="460"/>
        <v>2301</v>
      </c>
      <c r="S2215" s="57">
        <f t="shared" si="461"/>
        <v>14088.5</v>
      </c>
      <c r="T2215" s="1">
        <v>111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</row>
    <row r="2216" spans="1:168" s="2" customFormat="1" ht="15" customHeight="1" x14ac:dyDescent="0.25">
      <c r="A2216" s="167">
        <v>1193</v>
      </c>
      <c r="B2216" s="122" t="s">
        <v>2324</v>
      </c>
      <c r="C2216" s="1" t="s">
        <v>34</v>
      </c>
      <c r="D2216" s="1" t="s">
        <v>1087</v>
      </c>
      <c r="E2216" s="1" t="s">
        <v>1131</v>
      </c>
      <c r="F2216" s="1" t="s">
        <v>32</v>
      </c>
      <c r="G2216" s="3">
        <v>15000</v>
      </c>
      <c r="H2216" s="58">
        <v>0</v>
      </c>
      <c r="I2216" s="3">
        <v>25</v>
      </c>
      <c r="J2216" s="3">
        <f t="shared" si="453"/>
        <v>430.5</v>
      </c>
      <c r="K2216" s="55">
        <f t="shared" si="454"/>
        <v>1065</v>
      </c>
      <c r="L2216" s="55">
        <f t="shared" si="455"/>
        <v>172.5</v>
      </c>
      <c r="M2216" s="3">
        <f t="shared" si="456"/>
        <v>456</v>
      </c>
      <c r="N2216" s="55">
        <f t="shared" si="457"/>
        <v>1063.5</v>
      </c>
      <c r="O2216" s="5">
        <v>0</v>
      </c>
      <c r="P2216" s="3">
        <f t="shared" si="458"/>
        <v>3187.5</v>
      </c>
      <c r="Q2216" s="3">
        <f t="shared" si="459"/>
        <v>911.5</v>
      </c>
      <c r="R2216" s="3">
        <f t="shared" si="460"/>
        <v>2301</v>
      </c>
      <c r="S2216" s="57">
        <f t="shared" si="461"/>
        <v>14088.5</v>
      </c>
      <c r="T2216" s="1">
        <v>111</v>
      </c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</row>
    <row r="2217" spans="1:168" s="2" customFormat="1" ht="15" customHeight="1" x14ac:dyDescent="0.25">
      <c r="A2217" s="167">
        <v>1194</v>
      </c>
      <c r="B2217" s="2" t="s">
        <v>2325</v>
      </c>
      <c r="C2217" s="1" t="s">
        <v>30</v>
      </c>
      <c r="D2217" s="1" t="s">
        <v>1087</v>
      </c>
      <c r="E2217" s="1" t="s">
        <v>1131</v>
      </c>
      <c r="F2217" s="1" t="s">
        <v>32</v>
      </c>
      <c r="G2217" s="3">
        <v>15000</v>
      </c>
      <c r="H2217" s="58">
        <v>0</v>
      </c>
      <c r="I2217" s="3">
        <v>25</v>
      </c>
      <c r="J2217" s="3">
        <f t="shared" si="453"/>
        <v>430.5</v>
      </c>
      <c r="K2217" s="55">
        <f t="shared" si="454"/>
        <v>1065</v>
      </c>
      <c r="L2217" s="55">
        <f t="shared" si="455"/>
        <v>172.5</v>
      </c>
      <c r="M2217" s="3">
        <f t="shared" si="456"/>
        <v>456</v>
      </c>
      <c r="N2217" s="55">
        <f t="shared" si="457"/>
        <v>1063.5</v>
      </c>
      <c r="O2217" s="5">
        <v>0</v>
      </c>
      <c r="P2217" s="3">
        <f t="shared" si="458"/>
        <v>3187.5</v>
      </c>
      <c r="Q2217" s="3">
        <f t="shared" si="459"/>
        <v>911.5</v>
      </c>
      <c r="R2217" s="3">
        <f t="shared" si="460"/>
        <v>2301</v>
      </c>
      <c r="S2217" s="57">
        <f t="shared" si="461"/>
        <v>14088.5</v>
      </c>
      <c r="T2217" s="1">
        <v>111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</row>
    <row r="2218" spans="1:168" s="2" customFormat="1" ht="15" customHeight="1" x14ac:dyDescent="0.25">
      <c r="A2218" s="167">
        <v>1195</v>
      </c>
      <c r="B2218" s="122" t="s">
        <v>2326</v>
      </c>
      <c r="C2218" s="1" t="s">
        <v>30</v>
      </c>
      <c r="D2218" s="1" t="s">
        <v>1087</v>
      </c>
      <c r="E2218" s="1" t="s">
        <v>1131</v>
      </c>
      <c r="F2218" s="1" t="s">
        <v>32</v>
      </c>
      <c r="G2218" s="3">
        <v>15000</v>
      </c>
      <c r="H2218" s="58">
        <v>0</v>
      </c>
      <c r="I2218" s="3">
        <v>25</v>
      </c>
      <c r="J2218" s="3">
        <f t="shared" si="453"/>
        <v>430.5</v>
      </c>
      <c r="K2218" s="55">
        <f t="shared" si="454"/>
        <v>1065</v>
      </c>
      <c r="L2218" s="55">
        <f t="shared" si="455"/>
        <v>172.5</v>
      </c>
      <c r="M2218" s="3">
        <f t="shared" si="456"/>
        <v>456</v>
      </c>
      <c r="N2218" s="55">
        <f t="shared" si="457"/>
        <v>1063.5</v>
      </c>
      <c r="O2218" s="5">
        <v>0</v>
      </c>
      <c r="P2218" s="3">
        <f t="shared" si="458"/>
        <v>3187.5</v>
      </c>
      <c r="Q2218" s="3">
        <f t="shared" si="459"/>
        <v>911.5</v>
      </c>
      <c r="R2218" s="3">
        <f t="shared" si="460"/>
        <v>2301</v>
      </c>
      <c r="S2218" s="57">
        <f t="shared" si="461"/>
        <v>14088.5</v>
      </c>
      <c r="T2218" s="1">
        <v>111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</row>
    <row r="2219" spans="1:168" s="2" customFormat="1" ht="15" customHeight="1" x14ac:dyDescent="0.25">
      <c r="A2219" s="167">
        <v>1196</v>
      </c>
      <c r="B2219" s="2" t="s">
        <v>2327</v>
      </c>
      <c r="C2219" s="1" t="s">
        <v>34</v>
      </c>
      <c r="D2219" s="1" t="s">
        <v>1087</v>
      </c>
      <c r="E2219" s="1" t="s">
        <v>1131</v>
      </c>
      <c r="F2219" s="1" t="s">
        <v>32</v>
      </c>
      <c r="G2219" s="3">
        <v>15000</v>
      </c>
      <c r="H2219" s="58">
        <v>0</v>
      </c>
      <c r="I2219" s="3">
        <v>25</v>
      </c>
      <c r="J2219" s="3">
        <f t="shared" si="453"/>
        <v>430.5</v>
      </c>
      <c r="K2219" s="55">
        <f t="shared" si="454"/>
        <v>1065</v>
      </c>
      <c r="L2219" s="55">
        <f t="shared" si="455"/>
        <v>172.5</v>
      </c>
      <c r="M2219" s="3">
        <f t="shared" si="456"/>
        <v>456</v>
      </c>
      <c r="N2219" s="55">
        <f t="shared" si="457"/>
        <v>1063.5</v>
      </c>
      <c r="O2219" s="5">
        <v>0</v>
      </c>
      <c r="P2219" s="3">
        <f t="shared" si="458"/>
        <v>3187.5</v>
      </c>
      <c r="Q2219" s="3">
        <f t="shared" si="459"/>
        <v>911.5</v>
      </c>
      <c r="R2219" s="3">
        <f t="shared" si="460"/>
        <v>2301</v>
      </c>
      <c r="S2219" s="57">
        <f t="shared" si="461"/>
        <v>14088.5</v>
      </c>
      <c r="T2219" s="1">
        <v>111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</row>
    <row r="2220" spans="1:168" s="2" customFormat="1" ht="15" customHeight="1" x14ac:dyDescent="0.25">
      <c r="A2220" s="167">
        <v>1197</v>
      </c>
      <c r="B2220" s="109" t="s">
        <v>2328</v>
      </c>
      <c r="C2220" s="1" t="s">
        <v>34</v>
      </c>
      <c r="D2220" s="1" t="s">
        <v>1087</v>
      </c>
      <c r="E2220" s="1" t="s">
        <v>1131</v>
      </c>
      <c r="F2220" s="1" t="s">
        <v>32</v>
      </c>
      <c r="G2220" s="3">
        <v>15000</v>
      </c>
      <c r="H2220" s="58">
        <v>0</v>
      </c>
      <c r="I2220" s="3">
        <v>25</v>
      </c>
      <c r="J2220" s="3">
        <f t="shared" si="453"/>
        <v>430.5</v>
      </c>
      <c r="K2220" s="55">
        <f t="shared" si="454"/>
        <v>1065</v>
      </c>
      <c r="L2220" s="55">
        <f t="shared" si="455"/>
        <v>172.5</v>
      </c>
      <c r="M2220" s="3">
        <f t="shared" si="456"/>
        <v>456</v>
      </c>
      <c r="N2220" s="55">
        <f t="shared" si="457"/>
        <v>1063.5</v>
      </c>
      <c r="O2220" s="5">
        <v>0</v>
      </c>
      <c r="P2220" s="3">
        <f t="shared" si="458"/>
        <v>3187.5</v>
      </c>
      <c r="Q2220" s="3">
        <f t="shared" si="459"/>
        <v>911.5</v>
      </c>
      <c r="R2220" s="3">
        <f t="shared" si="460"/>
        <v>2301</v>
      </c>
      <c r="S2220" s="57">
        <f t="shared" si="461"/>
        <v>14088.5</v>
      </c>
      <c r="T2220" s="1">
        <v>111</v>
      </c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</row>
    <row r="2221" spans="1:168" s="2" customFormat="1" ht="15" customHeight="1" x14ac:dyDescent="0.25">
      <c r="A2221" s="167">
        <v>1198</v>
      </c>
      <c r="B2221" s="122" t="s">
        <v>2329</v>
      </c>
      <c r="C2221" s="1" t="s">
        <v>34</v>
      </c>
      <c r="D2221" s="1" t="s">
        <v>1087</v>
      </c>
      <c r="E2221" s="1" t="s">
        <v>1131</v>
      </c>
      <c r="F2221" s="1" t="s">
        <v>32</v>
      </c>
      <c r="G2221" s="3">
        <v>15000</v>
      </c>
      <c r="H2221" s="58">
        <v>0</v>
      </c>
      <c r="I2221" s="3">
        <v>25</v>
      </c>
      <c r="J2221" s="3">
        <f t="shared" si="453"/>
        <v>430.5</v>
      </c>
      <c r="K2221" s="55">
        <f t="shared" si="454"/>
        <v>1065</v>
      </c>
      <c r="L2221" s="55">
        <f t="shared" si="455"/>
        <v>172.5</v>
      </c>
      <c r="M2221" s="3">
        <f t="shared" si="456"/>
        <v>456</v>
      </c>
      <c r="N2221" s="55">
        <f t="shared" si="457"/>
        <v>1063.5</v>
      </c>
      <c r="O2221" s="5">
        <v>0</v>
      </c>
      <c r="P2221" s="3">
        <f t="shared" si="458"/>
        <v>3187.5</v>
      </c>
      <c r="Q2221" s="3">
        <f t="shared" si="459"/>
        <v>911.5</v>
      </c>
      <c r="R2221" s="3">
        <f t="shared" si="460"/>
        <v>2301</v>
      </c>
      <c r="S2221" s="57">
        <f t="shared" si="461"/>
        <v>14088.5</v>
      </c>
      <c r="T2221" s="1">
        <v>111</v>
      </c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</row>
    <row r="2222" spans="1:168" s="2" customFormat="1" ht="15" customHeight="1" x14ac:dyDescent="0.25">
      <c r="A2222" s="167">
        <v>1199</v>
      </c>
      <c r="B2222" s="2" t="s">
        <v>2330</v>
      </c>
      <c r="C2222" s="1" t="s">
        <v>34</v>
      </c>
      <c r="D2222" s="1" t="s">
        <v>1087</v>
      </c>
      <c r="E2222" s="1" t="s">
        <v>1131</v>
      </c>
      <c r="F2222" s="1" t="s">
        <v>32</v>
      </c>
      <c r="G2222" s="3">
        <v>15000</v>
      </c>
      <c r="H2222" s="58">
        <v>0</v>
      </c>
      <c r="I2222" s="3">
        <v>25</v>
      </c>
      <c r="J2222" s="3">
        <f t="shared" si="453"/>
        <v>430.5</v>
      </c>
      <c r="K2222" s="55">
        <f t="shared" si="454"/>
        <v>1065</v>
      </c>
      <c r="L2222" s="55">
        <f t="shared" si="455"/>
        <v>172.5</v>
      </c>
      <c r="M2222" s="3">
        <f t="shared" si="456"/>
        <v>456</v>
      </c>
      <c r="N2222" s="55">
        <f t="shared" si="457"/>
        <v>1063.5</v>
      </c>
      <c r="O2222" s="5">
        <v>0</v>
      </c>
      <c r="P2222" s="3">
        <f t="shared" si="458"/>
        <v>3187.5</v>
      </c>
      <c r="Q2222" s="3">
        <f t="shared" si="459"/>
        <v>911.5</v>
      </c>
      <c r="R2222" s="3">
        <f t="shared" si="460"/>
        <v>2301</v>
      </c>
      <c r="S2222" s="57">
        <f t="shared" si="461"/>
        <v>14088.5</v>
      </c>
      <c r="T2222" s="1">
        <v>111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</row>
    <row r="2223" spans="1:168" s="2" customFormat="1" ht="15" customHeight="1" x14ac:dyDescent="0.25">
      <c r="A2223" s="167">
        <v>1200</v>
      </c>
      <c r="B2223" s="2" t="s">
        <v>2331</v>
      </c>
      <c r="C2223" s="1" t="s">
        <v>34</v>
      </c>
      <c r="D2223" s="1" t="s">
        <v>1087</v>
      </c>
      <c r="E2223" s="1" t="s">
        <v>1131</v>
      </c>
      <c r="F2223" s="1" t="s">
        <v>32</v>
      </c>
      <c r="G2223" s="3">
        <v>15000</v>
      </c>
      <c r="H2223" s="58">
        <v>0</v>
      </c>
      <c r="I2223" s="3">
        <v>25</v>
      </c>
      <c r="J2223" s="3">
        <f t="shared" si="453"/>
        <v>430.5</v>
      </c>
      <c r="K2223" s="55">
        <f t="shared" si="454"/>
        <v>1065</v>
      </c>
      <c r="L2223" s="55">
        <f t="shared" si="455"/>
        <v>172.5</v>
      </c>
      <c r="M2223" s="3">
        <f t="shared" si="456"/>
        <v>456</v>
      </c>
      <c r="N2223" s="55">
        <f t="shared" si="457"/>
        <v>1063.5</v>
      </c>
      <c r="O2223" s="5">
        <v>0</v>
      </c>
      <c r="P2223" s="3">
        <f t="shared" si="458"/>
        <v>3187.5</v>
      </c>
      <c r="Q2223" s="3">
        <f t="shared" si="459"/>
        <v>911.5</v>
      </c>
      <c r="R2223" s="3">
        <f t="shared" si="460"/>
        <v>2301</v>
      </c>
      <c r="S2223" s="57">
        <f t="shared" si="461"/>
        <v>14088.5</v>
      </c>
      <c r="T2223" s="1">
        <v>111</v>
      </c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</row>
    <row r="2224" spans="1:168" s="2" customFormat="1" ht="15" customHeight="1" x14ac:dyDescent="0.25">
      <c r="A2224" s="167">
        <v>1201</v>
      </c>
      <c r="B2224" s="2" t="s">
        <v>2332</v>
      </c>
      <c r="C2224" s="1" t="s">
        <v>34</v>
      </c>
      <c r="D2224" s="1" t="s">
        <v>1087</v>
      </c>
      <c r="E2224" s="1" t="s">
        <v>1131</v>
      </c>
      <c r="F2224" s="1" t="s">
        <v>32</v>
      </c>
      <c r="G2224" s="3">
        <v>15000</v>
      </c>
      <c r="H2224" s="58">
        <v>0</v>
      </c>
      <c r="I2224" s="3">
        <v>25</v>
      </c>
      <c r="J2224" s="3">
        <f t="shared" si="453"/>
        <v>430.5</v>
      </c>
      <c r="K2224" s="55">
        <f t="shared" si="454"/>
        <v>1065</v>
      </c>
      <c r="L2224" s="55">
        <f t="shared" si="455"/>
        <v>172.5</v>
      </c>
      <c r="M2224" s="3">
        <f t="shared" si="456"/>
        <v>456</v>
      </c>
      <c r="N2224" s="55">
        <f t="shared" si="457"/>
        <v>1063.5</v>
      </c>
      <c r="O2224" s="5">
        <v>0</v>
      </c>
      <c r="P2224" s="3">
        <f t="shared" si="458"/>
        <v>3187.5</v>
      </c>
      <c r="Q2224" s="3">
        <f t="shared" si="459"/>
        <v>911.5</v>
      </c>
      <c r="R2224" s="3">
        <f t="shared" si="460"/>
        <v>2301</v>
      </c>
      <c r="S2224" s="57">
        <f t="shared" si="461"/>
        <v>14088.5</v>
      </c>
      <c r="T2224" s="1">
        <v>111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</row>
    <row r="2225" spans="1:168" s="2" customFormat="1" ht="15" customHeight="1" x14ac:dyDescent="0.25">
      <c r="A2225" s="167">
        <v>1202</v>
      </c>
      <c r="B2225" s="2" t="s">
        <v>2333</v>
      </c>
      <c r="C2225" s="1" t="s">
        <v>34</v>
      </c>
      <c r="D2225" s="1" t="s">
        <v>1087</v>
      </c>
      <c r="E2225" s="1" t="s">
        <v>1131</v>
      </c>
      <c r="F2225" s="1" t="s">
        <v>32</v>
      </c>
      <c r="G2225" s="3">
        <v>15000</v>
      </c>
      <c r="H2225" s="58">
        <v>0</v>
      </c>
      <c r="I2225" s="3">
        <v>25</v>
      </c>
      <c r="J2225" s="3">
        <f t="shared" si="453"/>
        <v>430.5</v>
      </c>
      <c r="K2225" s="55">
        <f t="shared" si="454"/>
        <v>1065</v>
      </c>
      <c r="L2225" s="55">
        <f t="shared" si="455"/>
        <v>172.5</v>
      </c>
      <c r="M2225" s="3">
        <f t="shared" si="456"/>
        <v>456</v>
      </c>
      <c r="N2225" s="55">
        <f t="shared" si="457"/>
        <v>1063.5</v>
      </c>
      <c r="O2225" s="5">
        <v>0</v>
      </c>
      <c r="P2225" s="3">
        <f t="shared" si="458"/>
        <v>3187.5</v>
      </c>
      <c r="Q2225" s="3">
        <f t="shared" si="459"/>
        <v>911.5</v>
      </c>
      <c r="R2225" s="3">
        <f t="shared" si="460"/>
        <v>2301</v>
      </c>
      <c r="S2225" s="57">
        <f t="shared" si="461"/>
        <v>14088.5</v>
      </c>
      <c r="T2225" s="1">
        <v>111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</row>
    <row r="2226" spans="1:168" s="2" customFormat="1" ht="15" customHeight="1" x14ac:dyDescent="0.25">
      <c r="A2226" s="167">
        <v>1203</v>
      </c>
      <c r="B2226" s="122" t="s">
        <v>2334</v>
      </c>
      <c r="C2226" s="1" t="s">
        <v>34</v>
      </c>
      <c r="D2226" s="1" t="s">
        <v>1087</v>
      </c>
      <c r="E2226" s="1" t="s">
        <v>1131</v>
      </c>
      <c r="F2226" s="1" t="s">
        <v>32</v>
      </c>
      <c r="G2226" s="3">
        <v>15000</v>
      </c>
      <c r="H2226" s="58">
        <v>0</v>
      </c>
      <c r="I2226" s="3">
        <v>25</v>
      </c>
      <c r="J2226" s="3">
        <f t="shared" si="453"/>
        <v>430.5</v>
      </c>
      <c r="K2226" s="55">
        <f t="shared" si="454"/>
        <v>1065</v>
      </c>
      <c r="L2226" s="55">
        <f t="shared" si="455"/>
        <v>172.5</v>
      </c>
      <c r="M2226" s="3">
        <f t="shared" si="456"/>
        <v>456</v>
      </c>
      <c r="N2226" s="55">
        <f t="shared" si="457"/>
        <v>1063.5</v>
      </c>
      <c r="O2226" s="5">
        <v>2700.24</v>
      </c>
      <c r="P2226" s="3">
        <f t="shared" si="458"/>
        <v>3187.5</v>
      </c>
      <c r="Q2226" s="3">
        <f t="shared" si="459"/>
        <v>3611.74</v>
      </c>
      <c r="R2226" s="3">
        <f t="shared" si="460"/>
        <v>2301</v>
      </c>
      <c r="S2226" s="57">
        <f t="shared" si="461"/>
        <v>11388.26</v>
      </c>
      <c r="T2226" s="1">
        <v>111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</row>
    <row r="2227" spans="1:168" s="2" customFormat="1" ht="15" customHeight="1" x14ac:dyDescent="0.25">
      <c r="A2227" s="167">
        <v>1204</v>
      </c>
      <c r="B2227" s="122" t="s">
        <v>2335</v>
      </c>
      <c r="C2227" s="1" t="s">
        <v>34</v>
      </c>
      <c r="D2227" s="1" t="s">
        <v>1087</v>
      </c>
      <c r="E2227" s="1" t="s">
        <v>1131</v>
      </c>
      <c r="F2227" s="1" t="s">
        <v>32</v>
      </c>
      <c r="G2227" s="3">
        <v>15000</v>
      </c>
      <c r="H2227" s="58">
        <v>0</v>
      </c>
      <c r="I2227" s="3">
        <v>25</v>
      </c>
      <c r="J2227" s="3">
        <f t="shared" si="453"/>
        <v>430.5</v>
      </c>
      <c r="K2227" s="55">
        <f t="shared" si="454"/>
        <v>1065</v>
      </c>
      <c r="L2227" s="55">
        <f t="shared" si="455"/>
        <v>172.5</v>
      </c>
      <c r="M2227" s="3">
        <f t="shared" si="456"/>
        <v>456</v>
      </c>
      <c r="N2227" s="55">
        <f t="shared" si="457"/>
        <v>1063.5</v>
      </c>
      <c r="O2227" s="5">
        <v>0</v>
      </c>
      <c r="P2227" s="3">
        <f t="shared" si="458"/>
        <v>3187.5</v>
      </c>
      <c r="Q2227" s="3">
        <f t="shared" si="459"/>
        <v>911.5</v>
      </c>
      <c r="R2227" s="3">
        <f t="shared" si="460"/>
        <v>2301</v>
      </c>
      <c r="S2227" s="57">
        <f t="shared" si="461"/>
        <v>14088.5</v>
      </c>
      <c r="T2227" s="1">
        <v>111</v>
      </c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</row>
    <row r="2228" spans="1:168" s="2" customFormat="1" ht="15" customHeight="1" x14ac:dyDescent="0.25">
      <c r="A2228" s="167">
        <v>1205</v>
      </c>
      <c r="B2228" s="2" t="s">
        <v>2336</v>
      </c>
      <c r="C2228" s="1" t="s">
        <v>34</v>
      </c>
      <c r="D2228" s="1" t="s">
        <v>1087</v>
      </c>
      <c r="E2228" s="1" t="s">
        <v>1131</v>
      </c>
      <c r="F2228" s="1" t="s">
        <v>32</v>
      </c>
      <c r="G2228" s="3">
        <v>15000</v>
      </c>
      <c r="H2228" s="58">
        <v>0</v>
      </c>
      <c r="I2228" s="3">
        <v>25</v>
      </c>
      <c r="J2228" s="3">
        <f t="shared" si="453"/>
        <v>430.5</v>
      </c>
      <c r="K2228" s="55">
        <f t="shared" si="454"/>
        <v>1065</v>
      </c>
      <c r="L2228" s="55">
        <f t="shared" si="455"/>
        <v>172.5</v>
      </c>
      <c r="M2228" s="3">
        <f t="shared" si="456"/>
        <v>456</v>
      </c>
      <c r="N2228" s="55">
        <f t="shared" si="457"/>
        <v>1063.5</v>
      </c>
      <c r="O2228" s="5">
        <v>0</v>
      </c>
      <c r="P2228" s="3">
        <f t="shared" si="458"/>
        <v>3187.5</v>
      </c>
      <c r="Q2228" s="3">
        <f t="shared" si="459"/>
        <v>911.5</v>
      </c>
      <c r="R2228" s="3">
        <f t="shared" si="460"/>
        <v>2301</v>
      </c>
      <c r="S2228" s="57">
        <f t="shared" si="461"/>
        <v>14088.5</v>
      </c>
      <c r="T2228" s="1">
        <v>111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</row>
    <row r="2229" spans="1:168" s="2" customFormat="1" ht="15" customHeight="1" x14ac:dyDescent="0.25">
      <c r="A2229" s="167">
        <v>1206</v>
      </c>
      <c r="B2229" s="2" t="s">
        <v>2337</v>
      </c>
      <c r="C2229" s="1" t="s">
        <v>30</v>
      </c>
      <c r="D2229" s="1" t="s">
        <v>1087</v>
      </c>
      <c r="E2229" s="1" t="s">
        <v>1131</v>
      </c>
      <c r="F2229" s="1" t="s">
        <v>32</v>
      </c>
      <c r="G2229" s="3">
        <v>15000</v>
      </c>
      <c r="H2229" s="58">
        <v>0</v>
      </c>
      <c r="I2229" s="3">
        <v>25</v>
      </c>
      <c r="J2229" s="3">
        <f t="shared" si="453"/>
        <v>430.5</v>
      </c>
      <c r="K2229" s="55">
        <f t="shared" si="454"/>
        <v>1065</v>
      </c>
      <c r="L2229" s="55">
        <f t="shared" si="455"/>
        <v>172.5</v>
      </c>
      <c r="M2229" s="3">
        <f t="shared" si="456"/>
        <v>456</v>
      </c>
      <c r="N2229" s="55">
        <f t="shared" si="457"/>
        <v>1063.5</v>
      </c>
      <c r="O2229" s="5">
        <v>0</v>
      </c>
      <c r="P2229" s="3">
        <f t="shared" si="458"/>
        <v>3187.5</v>
      </c>
      <c r="Q2229" s="3">
        <f t="shared" si="459"/>
        <v>911.5</v>
      </c>
      <c r="R2229" s="3">
        <f t="shared" si="460"/>
        <v>2301</v>
      </c>
      <c r="S2229" s="57">
        <f t="shared" si="461"/>
        <v>14088.5</v>
      </c>
      <c r="T2229" s="1">
        <v>111</v>
      </c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</row>
    <row r="2230" spans="1:168" s="2" customFormat="1" ht="15" customHeight="1" x14ac:dyDescent="0.25">
      <c r="A2230" s="167">
        <v>1207</v>
      </c>
      <c r="B2230" s="2" t="s">
        <v>2338</v>
      </c>
      <c r="C2230" s="1" t="s">
        <v>34</v>
      </c>
      <c r="D2230" s="1" t="s">
        <v>1087</v>
      </c>
      <c r="E2230" s="1" t="s">
        <v>1131</v>
      </c>
      <c r="F2230" s="1" t="s">
        <v>32</v>
      </c>
      <c r="G2230" s="3">
        <v>15000</v>
      </c>
      <c r="H2230" s="58">
        <v>0</v>
      </c>
      <c r="I2230" s="3">
        <v>25</v>
      </c>
      <c r="J2230" s="3">
        <f t="shared" si="453"/>
        <v>430.5</v>
      </c>
      <c r="K2230" s="55">
        <f t="shared" si="454"/>
        <v>1065</v>
      </c>
      <c r="L2230" s="55">
        <f t="shared" si="455"/>
        <v>172.5</v>
      </c>
      <c r="M2230" s="3">
        <f t="shared" si="456"/>
        <v>456</v>
      </c>
      <c r="N2230" s="55">
        <f t="shared" si="457"/>
        <v>1063.5</v>
      </c>
      <c r="O2230" s="5">
        <v>0</v>
      </c>
      <c r="P2230" s="3">
        <f t="shared" si="458"/>
        <v>3187.5</v>
      </c>
      <c r="Q2230" s="3">
        <f t="shared" si="459"/>
        <v>911.5</v>
      </c>
      <c r="R2230" s="3">
        <f t="shared" si="460"/>
        <v>2301</v>
      </c>
      <c r="S2230" s="57">
        <f t="shared" si="461"/>
        <v>14088.5</v>
      </c>
      <c r="T2230" s="1">
        <v>111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</row>
    <row r="2231" spans="1:168" s="2" customFormat="1" ht="15" customHeight="1" x14ac:dyDescent="0.25">
      <c r="A2231" s="167">
        <v>1208</v>
      </c>
      <c r="B2231" s="2" t="s">
        <v>2339</v>
      </c>
      <c r="C2231" s="1" t="s">
        <v>34</v>
      </c>
      <c r="D2231" s="1" t="s">
        <v>1087</v>
      </c>
      <c r="E2231" s="1" t="s">
        <v>1308</v>
      </c>
      <c r="F2231" s="1" t="s">
        <v>32</v>
      </c>
      <c r="G2231" s="3">
        <v>10000</v>
      </c>
      <c r="H2231" s="58">
        <v>0</v>
      </c>
      <c r="I2231" s="3">
        <v>25</v>
      </c>
      <c r="J2231" s="3">
        <f t="shared" si="453"/>
        <v>287</v>
      </c>
      <c r="K2231" s="55">
        <f t="shared" si="454"/>
        <v>709.99999999999989</v>
      </c>
      <c r="L2231" s="55">
        <f t="shared" si="455"/>
        <v>115</v>
      </c>
      <c r="M2231" s="3">
        <f t="shared" si="456"/>
        <v>304</v>
      </c>
      <c r="N2231" s="55">
        <f t="shared" si="457"/>
        <v>709</v>
      </c>
      <c r="O2231" s="5">
        <v>0</v>
      </c>
      <c r="P2231" s="3">
        <f t="shared" si="458"/>
        <v>2125</v>
      </c>
      <c r="Q2231" s="3">
        <f t="shared" si="459"/>
        <v>616</v>
      </c>
      <c r="R2231" s="3">
        <f t="shared" si="460"/>
        <v>1534</v>
      </c>
      <c r="S2231" s="57">
        <f t="shared" si="461"/>
        <v>9384</v>
      </c>
      <c r="T2231" s="1">
        <v>111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</row>
    <row r="2232" spans="1:168" s="88" customFormat="1" ht="15" customHeight="1" x14ac:dyDescent="0.25">
      <c r="A2232" s="167">
        <v>1209</v>
      </c>
      <c r="B2232" s="2" t="s">
        <v>2340</v>
      </c>
      <c r="C2232" s="1" t="s">
        <v>34</v>
      </c>
      <c r="D2232" s="1" t="s">
        <v>1087</v>
      </c>
      <c r="E2232" s="1" t="s">
        <v>1131</v>
      </c>
      <c r="F2232" s="1" t="s">
        <v>32</v>
      </c>
      <c r="G2232" s="3">
        <v>15000</v>
      </c>
      <c r="H2232" s="58">
        <v>0</v>
      </c>
      <c r="I2232" s="3">
        <v>25</v>
      </c>
      <c r="J2232" s="3">
        <f t="shared" si="453"/>
        <v>430.5</v>
      </c>
      <c r="K2232" s="55">
        <f t="shared" si="454"/>
        <v>1065</v>
      </c>
      <c r="L2232" s="55">
        <f t="shared" si="455"/>
        <v>172.5</v>
      </c>
      <c r="M2232" s="3">
        <f t="shared" si="456"/>
        <v>456</v>
      </c>
      <c r="N2232" s="55">
        <f t="shared" si="457"/>
        <v>1063.5</v>
      </c>
      <c r="O2232" s="5">
        <v>1350.12</v>
      </c>
      <c r="P2232" s="3">
        <f t="shared" si="458"/>
        <v>3187.5</v>
      </c>
      <c r="Q2232" s="3">
        <f t="shared" si="459"/>
        <v>2261.62</v>
      </c>
      <c r="R2232" s="3">
        <f t="shared" si="460"/>
        <v>2301</v>
      </c>
      <c r="S2232" s="57">
        <f t="shared" si="461"/>
        <v>12738.380000000001</v>
      </c>
      <c r="T2232" s="1">
        <v>111</v>
      </c>
      <c r="U2232" s="89"/>
      <c r="V2232" s="89"/>
      <c r="W2232" s="89"/>
      <c r="X2232" s="89"/>
      <c r="Y2232" s="89"/>
      <c r="Z2232" s="89"/>
      <c r="AA2232" s="89"/>
      <c r="AB2232" s="89"/>
      <c r="AC2232" s="89"/>
      <c r="AD2232" s="89"/>
      <c r="AE2232" s="89"/>
      <c r="AF2232" s="89"/>
      <c r="AG2232" s="89"/>
      <c r="AH2232" s="89"/>
      <c r="AI2232" s="89"/>
      <c r="AJ2232" s="89"/>
      <c r="AK2232" s="89"/>
      <c r="AL2232" s="89"/>
      <c r="AM2232" s="89"/>
      <c r="AN2232" s="89"/>
      <c r="AO2232" s="89"/>
      <c r="AP2232" s="89"/>
      <c r="AQ2232" s="89"/>
      <c r="AR2232" s="89"/>
      <c r="AS2232" s="89"/>
      <c r="AT2232" s="89"/>
      <c r="AU2232" s="89"/>
      <c r="AV2232" s="89"/>
      <c r="AW2232" s="89"/>
      <c r="AX2232" s="89"/>
      <c r="AY2232" s="89"/>
      <c r="AZ2232" s="89"/>
      <c r="BA2232" s="89"/>
      <c r="BB2232" s="89"/>
      <c r="BC2232" s="89"/>
      <c r="BD2232" s="89"/>
      <c r="BE2232" s="89"/>
      <c r="BF2232" s="89"/>
      <c r="BG2232" s="89"/>
      <c r="BH2232" s="89"/>
      <c r="BI2232" s="89"/>
      <c r="BJ2232" s="89"/>
      <c r="BK2232" s="89"/>
      <c r="BL2232" s="89"/>
      <c r="BM2232" s="89"/>
      <c r="BN2232" s="89"/>
      <c r="BO2232" s="89"/>
      <c r="BP2232" s="89"/>
      <c r="BQ2232" s="89"/>
      <c r="BR2232" s="89"/>
      <c r="BS2232" s="89"/>
      <c r="BT2232" s="89"/>
      <c r="BU2232" s="89"/>
      <c r="BV2232" s="89"/>
      <c r="BW2232" s="89"/>
      <c r="BX2232" s="89"/>
      <c r="BY2232" s="89"/>
      <c r="BZ2232" s="89"/>
      <c r="CA2232" s="89"/>
      <c r="CB2232" s="89"/>
      <c r="CC2232" s="89"/>
      <c r="CD2232" s="89"/>
      <c r="CE2232" s="89"/>
      <c r="CF2232" s="89"/>
      <c r="CG2232" s="89"/>
      <c r="CH2232" s="89"/>
      <c r="CI2232" s="89"/>
      <c r="CJ2232" s="89"/>
      <c r="CK2232" s="89"/>
      <c r="CL2232" s="89"/>
      <c r="CM2232" s="89"/>
      <c r="CN2232" s="89"/>
      <c r="CO2232" s="89"/>
      <c r="CP2232" s="89"/>
      <c r="CQ2232" s="89"/>
      <c r="CR2232" s="89"/>
      <c r="CS2232" s="89"/>
      <c r="CT2232" s="89"/>
      <c r="CU2232" s="89"/>
      <c r="CV2232" s="89"/>
      <c r="CW2232" s="89"/>
      <c r="CX2232" s="89"/>
      <c r="CY2232" s="89"/>
      <c r="CZ2232" s="89"/>
      <c r="DA2232" s="89"/>
      <c r="DB2232" s="89"/>
      <c r="DC2232" s="89"/>
      <c r="DD2232" s="89"/>
      <c r="DE2232" s="89"/>
      <c r="DF2232" s="89"/>
      <c r="DG2232" s="89"/>
      <c r="DH2232" s="89"/>
      <c r="DI2232" s="89"/>
      <c r="DJ2232" s="89"/>
      <c r="DK2232" s="89"/>
      <c r="DL2232" s="89"/>
      <c r="DM2232" s="89"/>
      <c r="DN2232" s="89"/>
      <c r="DO2232" s="89"/>
      <c r="DP2232" s="89"/>
      <c r="DQ2232" s="89"/>
      <c r="DR2232" s="89"/>
      <c r="DS2232" s="89"/>
      <c r="DT2232" s="89"/>
      <c r="DU2232" s="89"/>
      <c r="DV2232" s="89"/>
      <c r="DW2232" s="89"/>
      <c r="DX2232" s="89"/>
      <c r="DY2232" s="89"/>
      <c r="DZ2232" s="89"/>
      <c r="EA2232" s="89"/>
      <c r="EB2232" s="89"/>
      <c r="EC2232" s="89"/>
      <c r="ED2232" s="89"/>
      <c r="EE2232" s="89"/>
      <c r="EF2232" s="89"/>
      <c r="EG2232" s="89"/>
      <c r="EH2232" s="89"/>
      <c r="EI2232" s="89"/>
      <c r="EJ2232" s="89"/>
      <c r="EK2232" s="89"/>
      <c r="EL2232" s="89"/>
      <c r="EM2232" s="89"/>
      <c r="EN2232" s="89"/>
      <c r="EO2232" s="89"/>
      <c r="EP2232" s="89"/>
      <c r="EQ2232" s="89"/>
      <c r="ER2232" s="89"/>
      <c r="ES2232" s="89"/>
      <c r="ET2232" s="89"/>
      <c r="EU2232" s="89"/>
      <c r="EV2232" s="89"/>
      <c r="EW2232" s="89"/>
      <c r="EX2232" s="89"/>
      <c r="EY2232" s="89"/>
      <c r="EZ2232" s="89"/>
      <c r="FA2232" s="89"/>
      <c r="FB2232" s="89"/>
      <c r="FC2232" s="89"/>
      <c r="FD2232" s="89"/>
      <c r="FE2232" s="89"/>
      <c r="FF2232" s="89"/>
      <c r="FG2232" s="89"/>
      <c r="FH2232" s="89"/>
      <c r="FI2232" s="89"/>
      <c r="FJ2232" s="89"/>
      <c r="FK2232" s="89"/>
      <c r="FL2232" s="89"/>
    </row>
    <row r="2233" spans="1:168" s="2" customFormat="1" ht="15" customHeight="1" x14ac:dyDescent="0.25">
      <c r="A2233" s="167">
        <v>1210</v>
      </c>
      <c r="B2233" s="2" t="s">
        <v>2341</v>
      </c>
      <c r="C2233" s="1" t="s">
        <v>34</v>
      </c>
      <c r="D2233" s="1" t="s">
        <v>1087</v>
      </c>
      <c r="E2233" s="1" t="s">
        <v>1131</v>
      </c>
      <c r="F2233" s="1" t="s">
        <v>32</v>
      </c>
      <c r="G2233" s="3">
        <v>15000</v>
      </c>
      <c r="H2233" s="58">
        <v>0</v>
      </c>
      <c r="I2233" s="3">
        <v>25</v>
      </c>
      <c r="J2233" s="3">
        <f t="shared" si="453"/>
        <v>430.5</v>
      </c>
      <c r="K2233" s="55">
        <f t="shared" si="454"/>
        <v>1065</v>
      </c>
      <c r="L2233" s="55">
        <f t="shared" si="455"/>
        <v>172.5</v>
      </c>
      <c r="M2233" s="3">
        <f t="shared" si="456"/>
        <v>456</v>
      </c>
      <c r="N2233" s="55">
        <f t="shared" si="457"/>
        <v>1063.5</v>
      </c>
      <c r="O2233" s="5">
        <v>0</v>
      </c>
      <c r="P2233" s="3">
        <f t="shared" si="458"/>
        <v>3187.5</v>
      </c>
      <c r="Q2233" s="3">
        <f t="shared" si="459"/>
        <v>911.5</v>
      </c>
      <c r="R2233" s="3">
        <f t="shared" si="460"/>
        <v>2301</v>
      </c>
      <c r="S2233" s="57">
        <f t="shared" si="461"/>
        <v>14088.5</v>
      </c>
      <c r="T2233" s="1">
        <v>111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</row>
    <row r="2234" spans="1:168" s="2" customFormat="1" ht="15" customHeight="1" x14ac:dyDescent="0.25">
      <c r="A2234" s="167">
        <v>1211</v>
      </c>
      <c r="B2234" s="2" t="s">
        <v>2342</v>
      </c>
      <c r="C2234" s="1" t="s">
        <v>34</v>
      </c>
      <c r="D2234" s="1" t="s">
        <v>1087</v>
      </c>
      <c r="E2234" s="1" t="s">
        <v>1131</v>
      </c>
      <c r="F2234" s="1" t="s">
        <v>32</v>
      </c>
      <c r="G2234" s="3">
        <v>15000</v>
      </c>
      <c r="H2234" s="58">
        <v>0</v>
      </c>
      <c r="I2234" s="3">
        <v>25</v>
      </c>
      <c r="J2234" s="3">
        <f t="shared" si="453"/>
        <v>430.5</v>
      </c>
      <c r="K2234" s="55">
        <f t="shared" si="454"/>
        <v>1065</v>
      </c>
      <c r="L2234" s="55">
        <f t="shared" si="455"/>
        <v>172.5</v>
      </c>
      <c r="M2234" s="3">
        <f t="shared" si="456"/>
        <v>456</v>
      </c>
      <c r="N2234" s="55">
        <f t="shared" si="457"/>
        <v>1063.5</v>
      </c>
      <c r="O2234" s="5">
        <v>0</v>
      </c>
      <c r="P2234" s="3">
        <f t="shared" si="458"/>
        <v>3187.5</v>
      </c>
      <c r="Q2234" s="3">
        <f t="shared" si="459"/>
        <v>911.5</v>
      </c>
      <c r="R2234" s="3">
        <f t="shared" si="460"/>
        <v>2301</v>
      </c>
      <c r="S2234" s="57">
        <f t="shared" si="461"/>
        <v>14088.5</v>
      </c>
      <c r="T2234" s="1">
        <v>111</v>
      </c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</row>
    <row r="2235" spans="1:168" s="2" customFormat="1" ht="15" customHeight="1" x14ac:dyDescent="0.25">
      <c r="A2235" s="167">
        <v>1212</v>
      </c>
      <c r="B2235" s="2" t="s">
        <v>2343</v>
      </c>
      <c r="C2235" s="1" t="s">
        <v>34</v>
      </c>
      <c r="D2235" s="1" t="s">
        <v>1087</v>
      </c>
      <c r="E2235" s="1" t="s">
        <v>1131</v>
      </c>
      <c r="F2235" s="1" t="s">
        <v>32</v>
      </c>
      <c r="G2235" s="3">
        <v>15000</v>
      </c>
      <c r="H2235" s="58">
        <v>0</v>
      </c>
      <c r="I2235" s="3">
        <v>25</v>
      </c>
      <c r="J2235" s="3">
        <f t="shared" si="453"/>
        <v>430.5</v>
      </c>
      <c r="K2235" s="55">
        <f t="shared" si="454"/>
        <v>1065</v>
      </c>
      <c r="L2235" s="55">
        <f t="shared" si="455"/>
        <v>172.5</v>
      </c>
      <c r="M2235" s="3">
        <f t="shared" si="456"/>
        <v>456</v>
      </c>
      <c r="N2235" s="55">
        <f t="shared" si="457"/>
        <v>1063.5</v>
      </c>
      <c r="O2235" s="5">
        <v>0</v>
      </c>
      <c r="P2235" s="3">
        <f t="shared" si="458"/>
        <v>3187.5</v>
      </c>
      <c r="Q2235" s="3">
        <f t="shared" si="459"/>
        <v>911.5</v>
      </c>
      <c r="R2235" s="3">
        <f t="shared" si="460"/>
        <v>2301</v>
      </c>
      <c r="S2235" s="57">
        <f t="shared" si="461"/>
        <v>14088.5</v>
      </c>
      <c r="T2235" s="1">
        <v>111</v>
      </c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</row>
    <row r="2236" spans="1:168" s="2" customFormat="1" ht="15" customHeight="1" x14ac:dyDescent="0.25">
      <c r="A2236" s="167">
        <v>1213</v>
      </c>
      <c r="B2236" s="2" t="s">
        <v>2344</v>
      </c>
      <c r="C2236" s="1" t="s">
        <v>34</v>
      </c>
      <c r="D2236" s="1" t="s">
        <v>1087</v>
      </c>
      <c r="E2236" s="1" t="s">
        <v>1131</v>
      </c>
      <c r="F2236" s="1" t="s">
        <v>32</v>
      </c>
      <c r="G2236" s="3">
        <v>15000</v>
      </c>
      <c r="H2236" s="58">
        <v>0</v>
      </c>
      <c r="I2236" s="3">
        <v>25</v>
      </c>
      <c r="J2236" s="3">
        <f t="shared" si="453"/>
        <v>430.5</v>
      </c>
      <c r="K2236" s="55">
        <f t="shared" si="454"/>
        <v>1065</v>
      </c>
      <c r="L2236" s="55">
        <f t="shared" si="455"/>
        <v>172.5</v>
      </c>
      <c r="M2236" s="3">
        <f t="shared" si="456"/>
        <v>456</v>
      </c>
      <c r="N2236" s="55">
        <f t="shared" si="457"/>
        <v>1063.5</v>
      </c>
      <c r="O2236" s="5">
        <v>0</v>
      </c>
      <c r="P2236" s="3">
        <f t="shared" si="458"/>
        <v>3187.5</v>
      </c>
      <c r="Q2236" s="3">
        <f t="shared" si="459"/>
        <v>911.5</v>
      </c>
      <c r="R2236" s="3">
        <f t="shared" si="460"/>
        <v>2301</v>
      </c>
      <c r="S2236" s="57">
        <f t="shared" si="461"/>
        <v>14088.5</v>
      </c>
      <c r="T2236" s="1">
        <v>111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</row>
    <row r="2237" spans="1:168" s="2" customFormat="1" ht="15" customHeight="1" x14ac:dyDescent="0.25">
      <c r="A2237" s="167">
        <v>1214</v>
      </c>
      <c r="B2237" s="2" t="s">
        <v>2345</v>
      </c>
      <c r="C2237" s="1" t="s">
        <v>34</v>
      </c>
      <c r="D2237" s="1" t="s">
        <v>1087</v>
      </c>
      <c r="E2237" s="1" t="s">
        <v>1131</v>
      </c>
      <c r="F2237" s="1" t="s">
        <v>32</v>
      </c>
      <c r="G2237" s="3">
        <v>15000</v>
      </c>
      <c r="H2237" s="58">
        <v>0</v>
      </c>
      <c r="I2237" s="3">
        <v>25</v>
      </c>
      <c r="J2237" s="3">
        <f t="shared" si="453"/>
        <v>430.5</v>
      </c>
      <c r="K2237" s="55">
        <f t="shared" si="454"/>
        <v>1065</v>
      </c>
      <c r="L2237" s="55">
        <f t="shared" si="455"/>
        <v>172.5</v>
      </c>
      <c r="M2237" s="3">
        <f t="shared" si="456"/>
        <v>456</v>
      </c>
      <c r="N2237" s="55">
        <f t="shared" si="457"/>
        <v>1063.5</v>
      </c>
      <c r="O2237" s="5">
        <v>0</v>
      </c>
      <c r="P2237" s="3">
        <f t="shared" si="458"/>
        <v>3187.5</v>
      </c>
      <c r="Q2237" s="3">
        <f t="shared" si="459"/>
        <v>911.5</v>
      </c>
      <c r="R2237" s="3">
        <f t="shared" si="460"/>
        <v>2301</v>
      </c>
      <c r="S2237" s="57">
        <f t="shared" si="461"/>
        <v>14088.5</v>
      </c>
      <c r="T2237" s="1">
        <v>111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</row>
    <row r="2238" spans="1:168" s="2" customFormat="1" ht="15" customHeight="1" x14ac:dyDescent="0.25">
      <c r="A2238" s="167">
        <v>1215</v>
      </c>
      <c r="B2238" t="s">
        <v>2346</v>
      </c>
      <c r="C2238" s="1" t="s">
        <v>34</v>
      </c>
      <c r="D2238" s="1" t="s">
        <v>1087</v>
      </c>
      <c r="E2238" s="1" t="s">
        <v>1131</v>
      </c>
      <c r="F2238" s="1" t="s">
        <v>32</v>
      </c>
      <c r="G2238" s="3">
        <v>15000</v>
      </c>
      <c r="H2238" s="58">
        <v>0</v>
      </c>
      <c r="I2238" s="3">
        <v>25</v>
      </c>
      <c r="J2238" s="3">
        <f t="shared" si="453"/>
        <v>430.5</v>
      </c>
      <c r="K2238" s="55">
        <f t="shared" si="454"/>
        <v>1065</v>
      </c>
      <c r="L2238" s="55">
        <f t="shared" si="455"/>
        <v>172.5</v>
      </c>
      <c r="M2238" s="3">
        <f t="shared" si="456"/>
        <v>456</v>
      </c>
      <c r="N2238" s="55">
        <f t="shared" si="457"/>
        <v>1063.5</v>
      </c>
      <c r="O2238" s="5">
        <v>1350.12</v>
      </c>
      <c r="P2238" s="3">
        <f t="shared" si="458"/>
        <v>3187.5</v>
      </c>
      <c r="Q2238" s="3">
        <f t="shared" si="459"/>
        <v>2261.62</v>
      </c>
      <c r="R2238" s="3">
        <f t="shared" si="460"/>
        <v>2301</v>
      </c>
      <c r="S2238" s="57">
        <f t="shared" si="461"/>
        <v>12738.380000000001</v>
      </c>
      <c r="T2238" s="1">
        <v>111</v>
      </c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</row>
    <row r="2239" spans="1:168" s="2" customFormat="1" ht="15" customHeight="1" x14ac:dyDescent="0.25">
      <c r="A2239" s="167">
        <v>1216</v>
      </c>
      <c r="B2239" s="2" t="s">
        <v>2347</v>
      </c>
      <c r="C2239" s="1" t="s">
        <v>34</v>
      </c>
      <c r="D2239" s="1" t="s">
        <v>1087</v>
      </c>
      <c r="E2239" s="1" t="s">
        <v>1131</v>
      </c>
      <c r="F2239" s="1" t="s">
        <v>32</v>
      </c>
      <c r="G2239" s="3">
        <v>15000</v>
      </c>
      <c r="H2239" s="58">
        <v>0</v>
      </c>
      <c r="I2239" s="3">
        <v>25</v>
      </c>
      <c r="J2239" s="3">
        <f t="shared" si="453"/>
        <v>430.5</v>
      </c>
      <c r="K2239" s="55">
        <f t="shared" si="454"/>
        <v>1065</v>
      </c>
      <c r="L2239" s="55">
        <f t="shared" si="455"/>
        <v>172.5</v>
      </c>
      <c r="M2239" s="3">
        <f t="shared" si="456"/>
        <v>456</v>
      </c>
      <c r="N2239" s="55">
        <f t="shared" si="457"/>
        <v>1063.5</v>
      </c>
      <c r="O2239" s="5">
        <v>0</v>
      </c>
      <c r="P2239" s="3">
        <f t="shared" si="458"/>
        <v>3187.5</v>
      </c>
      <c r="Q2239" s="3">
        <f t="shared" si="459"/>
        <v>911.5</v>
      </c>
      <c r="R2239" s="3">
        <f t="shared" si="460"/>
        <v>2301</v>
      </c>
      <c r="S2239" s="57">
        <f t="shared" si="461"/>
        <v>14088.5</v>
      </c>
      <c r="T2239" s="1">
        <v>111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</row>
    <row r="2240" spans="1:168" s="2" customFormat="1" ht="15" customHeight="1" x14ac:dyDescent="0.25">
      <c r="A2240" s="167">
        <v>1217</v>
      </c>
      <c r="B2240" s="2" t="s">
        <v>2348</v>
      </c>
      <c r="C2240" s="1" t="s">
        <v>34</v>
      </c>
      <c r="D2240" s="1" t="s">
        <v>1087</v>
      </c>
      <c r="E2240" s="1" t="s">
        <v>1131</v>
      </c>
      <c r="F2240" s="1" t="s">
        <v>32</v>
      </c>
      <c r="G2240" s="3">
        <v>15000</v>
      </c>
      <c r="H2240" s="58">
        <v>0</v>
      </c>
      <c r="I2240" s="3">
        <v>25</v>
      </c>
      <c r="J2240" s="3">
        <f t="shared" si="453"/>
        <v>430.5</v>
      </c>
      <c r="K2240" s="55">
        <f t="shared" si="454"/>
        <v>1065</v>
      </c>
      <c r="L2240" s="55">
        <f t="shared" si="455"/>
        <v>172.5</v>
      </c>
      <c r="M2240" s="3">
        <f t="shared" si="456"/>
        <v>456</v>
      </c>
      <c r="N2240" s="55">
        <f t="shared" si="457"/>
        <v>1063.5</v>
      </c>
      <c r="O2240" s="5">
        <v>0</v>
      </c>
      <c r="P2240" s="3">
        <f t="shared" si="458"/>
        <v>3187.5</v>
      </c>
      <c r="Q2240" s="3">
        <f t="shared" si="459"/>
        <v>911.5</v>
      </c>
      <c r="R2240" s="3">
        <f t="shared" si="460"/>
        <v>2301</v>
      </c>
      <c r="S2240" s="57">
        <f t="shared" si="461"/>
        <v>14088.5</v>
      </c>
      <c r="T2240" s="1">
        <v>111</v>
      </c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</row>
    <row r="2241" spans="1:168" s="2" customFormat="1" ht="15" customHeight="1" x14ac:dyDescent="0.25">
      <c r="A2241" s="167">
        <v>1218</v>
      </c>
      <c r="B2241" s="2" t="s">
        <v>2349</v>
      </c>
      <c r="C2241" s="1" t="s">
        <v>34</v>
      </c>
      <c r="D2241" s="1" t="s">
        <v>1087</v>
      </c>
      <c r="E2241" s="1" t="s">
        <v>1131</v>
      </c>
      <c r="F2241" s="1" t="s">
        <v>32</v>
      </c>
      <c r="G2241" s="3">
        <v>15000</v>
      </c>
      <c r="H2241" s="58">
        <v>0</v>
      </c>
      <c r="I2241" s="3">
        <v>25</v>
      </c>
      <c r="J2241" s="3">
        <f t="shared" si="453"/>
        <v>430.5</v>
      </c>
      <c r="K2241" s="55">
        <f t="shared" si="454"/>
        <v>1065</v>
      </c>
      <c r="L2241" s="55">
        <f t="shared" si="455"/>
        <v>172.5</v>
      </c>
      <c r="M2241" s="3">
        <f t="shared" si="456"/>
        <v>456</v>
      </c>
      <c r="N2241" s="55">
        <f t="shared" si="457"/>
        <v>1063.5</v>
      </c>
      <c r="O2241" s="5">
        <v>0</v>
      </c>
      <c r="P2241" s="3">
        <f t="shared" si="458"/>
        <v>3187.5</v>
      </c>
      <c r="Q2241" s="3">
        <f t="shared" si="459"/>
        <v>911.5</v>
      </c>
      <c r="R2241" s="3">
        <f t="shared" si="460"/>
        <v>2301</v>
      </c>
      <c r="S2241" s="57">
        <f t="shared" si="461"/>
        <v>14088.5</v>
      </c>
      <c r="T2241" s="1">
        <v>111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</row>
    <row r="2242" spans="1:168" s="2" customFormat="1" ht="15" customHeight="1" x14ac:dyDescent="0.25">
      <c r="A2242" s="167">
        <v>1219</v>
      </c>
      <c r="B2242" s="2" t="s">
        <v>2350</v>
      </c>
      <c r="C2242" s="1" t="s">
        <v>34</v>
      </c>
      <c r="D2242" s="1" t="s">
        <v>1087</v>
      </c>
      <c r="E2242" s="1" t="s">
        <v>1131</v>
      </c>
      <c r="F2242" s="1" t="s">
        <v>32</v>
      </c>
      <c r="G2242" s="3">
        <v>15000</v>
      </c>
      <c r="H2242" s="58">
        <v>0</v>
      </c>
      <c r="I2242" s="3">
        <v>25</v>
      </c>
      <c r="J2242" s="3">
        <f t="shared" si="453"/>
        <v>430.5</v>
      </c>
      <c r="K2242" s="55">
        <f t="shared" si="454"/>
        <v>1065</v>
      </c>
      <c r="L2242" s="55">
        <f t="shared" si="455"/>
        <v>172.5</v>
      </c>
      <c r="M2242" s="3">
        <f t="shared" si="456"/>
        <v>456</v>
      </c>
      <c r="N2242" s="55">
        <f t="shared" si="457"/>
        <v>1063.5</v>
      </c>
      <c r="O2242" s="5">
        <v>0</v>
      </c>
      <c r="P2242" s="3">
        <f t="shared" si="458"/>
        <v>3187.5</v>
      </c>
      <c r="Q2242" s="3">
        <f t="shared" si="459"/>
        <v>911.5</v>
      </c>
      <c r="R2242" s="3">
        <f t="shared" si="460"/>
        <v>2301</v>
      </c>
      <c r="S2242" s="57">
        <f t="shared" si="461"/>
        <v>14088.5</v>
      </c>
      <c r="T2242" s="1">
        <v>111</v>
      </c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</row>
    <row r="2243" spans="1:168" s="2" customFormat="1" ht="15" customHeight="1" x14ac:dyDescent="0.25">
      <c r="A2243" s="167">
        <v>1220</v>
      </c>
      <c r="B2243" s="2" t="s">
        <v>2351</v>
      </c>
      <c r="C2243" s="1" t="s">
        <v>34</v>
      </c>
      <c r="D2243" s="1" t="s">
        <v>1087</v>
      </c>
      <c r="E2243" s="1" t="s">
        <v>1131</v>
      </c>
      <c r="F2243" s="1" t="s">
        <v>32</v>
      </c>
      <c r="G2243" s="3">
        <v>15000</v>
      </c>
      <c r="H2243" s="58">
        <v>0</v>
      </c>
      <c r="I2243" s="3">
        <v>25</v>
      </c>
      <c r="J2243" s="3">
        <f t="shared" si="453"/>
        <v>430.5</v>
      </c>
      <c r="K2243" s="55">
        <f t="shared" si="454"/>
        <v>1065</v>
      </c>
      <c r="L2243" s="55">
        <f t="shared" si="455"/>
        <v>172.5</v>
      </c>
      <c r="M2243" s="3">
        <f t="shared" si="456"/>
        <v>456</v>
      </c>
      <c r="N2243" s="55">
        <f t="shared" si="457"/>
        <v>1063.5</v>
      </c>
      <c r="O2243" s="5">
        <v>0</v>
      </c>
      <c r="P2243" s="3">
        <f t="shared" si="458"/>
        <v>3187.5</v>
      </c>
      <c r="Q2243" s="3">
        <f t="shared" si="459"/>
        <v>911.5</v>
      </c>
      <c r="R2243" s="3">
        <f t="shared" si="460"/>
        <v>2301</v>
      </c>
      <c r="S2243" s="57">
        <f t="shared" si="461"/>
        <v>14088.5</v>
      </c>
      <c r="T2243" s="1">
        <v>111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</row>
    <row r="2244" spans="1:168" s="2" customFormat="1" ht="15" customHeight="1" x14ac:dyDescent="0.25">
      <c r="A2244" s="167">
        <v>1221</v>
      </c>
      <c r="B2244" s="2" t="s">
        <v>2352</v>
      </c>
      <c r="C2244" s="1" t="s">
        <v>30</v>
      </c>
      <c r="D2244" s="1" t="s">
        <v>1087</v>
      </c>
      <c r="E2244" s="1" t="s">
        <v>1131</v>
      </c>
      <c r="F2244" s="1" t="s">
        <v>32</v>
      </c>
      <c r="G2244" s="3">
        <v>15000</v>
      </c>
      <c r="H2244" s="58">
        <v>0</v>
      </c>
      <c r="I2244" s="3">
        <v>25</v>
      </c>
      <c r="J2244" s="3">
        <f t="shared" si="453"/>
        <v>430.5</v>
      </c>
      <c r="K2244" s="55">
        <f t="shared" si="454"/>
        <v>1065</v>
      </c>
      <c r="L2244" s="55">
        <f t="shared" si="455"/>
        <v>172.5</v>
      </c>
      <c r="M2244" s="3">
        <f t="shared" si="456"/>
        <v>456</v>
      </c>
      <c r="N2244" s="55">
        <f t="shared" si="457"/>
        <v>1063.5</v>
      </c>
      <c r="O2244" s="5">
        <v>0</v>
      </c>
      <c r="P2244" s="3">
        <f t="shared" si="458"/>
        <v>3187.5</v>
      </c>
      <c r="Q2244" s="3">
        <f t="shared" si="459"/>
        <v>911.5</v>
      </c>
      <c r="R2244" s="3">
        <f t="shared" si="460"/>
        <v>2301</v>
      </c>
      <c r="S2244" s="57">
        <f t="shared" si="461"/>
        <v>14088.5</v>
      </c>
      <c r="T2244" s="1">
        <v>111</v>
      </c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</row>
    <row r="2245" spans="1:168" s="2" customFormat="1" ht="15" customHeight="1" x14ac:dyDescent="0.25">
      <c r="A2245" s="167">
        <v>1222</v>
      </c>
      <c r="B2245" s="122" t="s">
        <v>2353</v>
      </c>
      <c r="C2245" s="1" t="s">
        <v>34</v>
      </c>
      <c r="D2245" s="1" t="s">
        <v>1087</v>
      </c>
      <c r="E2245" s="1" t="s">
        <v>1131</v>
      </c>
      <c r="F2245" s="1" t="s">
        <v>32</v>
      </c>
      <c r="G2245" s="3">
        <v>15000</v>
      </c>
      <c r="H2245" s="58">
        <v>0</v>
      </c>
      <c r="I2245" s="3">
        <v>25</v>
      </c>
      <c r="J2245" s="3">
        <f t="shared" si="453"/>
        <v>430.5</v>
      </c>
      <c r="K2245" s="55">
        <f t="shared" si="454"/>
        <v>1065</v>
      </c>
      <c r="L2245" s="55">
        <f t="shared" si="455"/>
        <v>172.5</v>
      </c>
      <c r="M2245" s="3">
        <f t="shared" si="456"/>
        <v>456</v>
      </c>
      <c r="N2245" s="55">
        <f t="shared" si="457"/>
        <v>1063.5</v>
      </c>
      <c r="O2245" s="5">
        <v>0</v>
      </c>
      <c r="P2245" s="3">
        <f t="shared" si="458"/>
        <v>3187.5</v>
      </c>
      <c r="Q2245" s="3">
        <f t="shared" si="459"/>
        <v>911.5</v>
      </c>
      <c r="R2245" s="3">
        <f t="shared" si="460"/>
        <v>2301</v>
      </c>
      <c r="S2245" s="57">
        <f t="shared" si="461"/>
        <v>14088.5</v>
      </c>
      <c r="T2245" s="1">
        <v>111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</row>
    <row r="2246" spans="1:168" s="2" customFormat="1" ht="15" customHeight="1" x14ac:dyDescent="0.25">
      <c r="A2246" s="167">
        <v>1223</v>
      </c>
      <c r="B2246" s="122" t="s">
        <v>2354</v>
      </c>
      <c r="C2246" s="1" t="s">
        <v>34</v>
      </c>
      <c r="D2246" s="1" t="s">
        <v>1087</v>
      </c>
      <c r="E2246" s="1" t="s">
        <v>1131</v>
      </c>
      <c r="F2246" s="1" t="s">
        <v>32</v>
      </c>
      <c r="G2246" s="3">
        <v>15000</v>
      </c>
      <c r="H2246" s="58">
        <v>0</v>
      </c>
      <c r="I2246" s="3">
        <v>25</v>
      </c>
      <c r="J2246" s="3">
        <f t="shared" si="453"/>
        <v>430.5</v>
      </c>
      <c r="K2246" s="55">
        <f t="shared" si="454"/>
        <v>1065</v>
      </c>
      <c r="L2246" s="55">
        <f t="shared" si="455"/>
        <v>172.5</v>
      </c>
      <c r="M2246" s="3">
        <f t="shared" si="456"/>
        <v>456</v>
      </c>
      <c r="N2246" s="55">
        <f t="shared" si="457"/>
        <v>1063.5</v>
      </c>
      <c r="O2246" s="5">
        <v>0</v>
      </c>
      <c r="P2246" s="3">
        <f t="shared" si="458"/>
        <v>3187.5</v>
      </c>
      <c r="Q2246" s="3">
        <f t="shared" si="459"/>
        <v>911.5</v>
      </c>
      <c r="R2246" s="3">
        <f t="shared" si="460"/>
        <v>2301</v>
      </c>
      <c r="S2246" s="57">
        <f t="shared" si="461"/>
        <v>14088.5</v>
      </c>
      <c r="T2246" s="1">
        <v>111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</row>
    <row r="2247" spans="1:168" s="88" customFormat="1" ht="15" customHeight="1" x14ac:dyDescent="0.25">
      <c r="A2247" s="167">
        <v>1224</v>
      </c>
      <c r="B2247" t="s">
        <v>2355</v>
      </c>
      <c r="C2247" s="1" t="s">
        <v>34</v>
      </c>
      <c r="D2247" s="1" t="s">
        <v>1087</v>
      </c>
      <c r="E2247" s="1" t="s">
        <v>1131</v>
      </c>
      <c r="F2247" s="1" t="s">
        <v>32</v>
      </c>
      <c r="G2247" s="3">
        <v>15000</v>
      </c>
      <c r="H2247" s="58">
        <v>0</v>
      </c>
      <c r="I2247" s="3">
        <v>25</v>
      </c>
      <c r="J2247" s="3">
        <f t="shared" si="453"/>
        <v>430.5</v>
      </c>
      <c r="K2247" s="55">
        <f t="shared" si="454"/>
        <v>1065</v>
      </c>
      <c r="L2247" s="55">
        <f t="shared" si="455"/>
        <v>172.5</v>
      </c>
      <c r="M2247" s="3">
        <f t="shared" si="456"/>
        <v>456</v>
      </c>
      <c r="N2247" s="55">
        <f t="shared" si="457"/>
        <v>1063.5</v>
      </c>
      <c r="O2247" s="5">
        <v>0</v>
      </c>
      <c r="P2247" s="3">
        <f t="shared" si="458"/>
        <v>3187.5</v>
      </c>
      <c r="Q2247" s="3">
        <f t="shared" si="459"/>
        <v>911.5</v>
      </c>
      <c r="R2247" s="3">
        <f t="shared" si="460"/>
        <v>2301</v>
      </c>
      <c r="S2247" s="57">
        <f t="shared" si="461"/>
        <v>14088.5</v>
      </c>
      <c r="T2247" s="1">
        <v>111</v>
      </c>
      <c r="U2247" s="89"/>
      <c r="V2247" s="89"/>
      <c r="W2247" s="89"/>
      <c r="X2247" s="89"/>
      <c r="Y2247" s="89"/>
      <c r="Z2247" s="89"/>
      <c r="AA2247" s="89"/>
      <c r="AB2247" s="89"/>
      <c r="AC2247" s="89"/>
      <c r="AD2247" s="89"/>
      <c r="AE2247" s="89"/>
      <c r="AF2247" s="89"/>
      <c r="AG2247" s="89"/>
      <c r="AH2247" s="89"/>
      <c r="AI2247" s="89"/>
      <c r="AJ2247" s="89"/>
      <c r="AK2247" s="89"/>
      <c r="AL2247" s="89"/>
      <c r="AM2247" s="89"/>
      <c r="AN2247" s="89"/>
      <c r="AO2247" s="89"/>
      <c r="AP2247" s="89"/>
      <c r="AQ2247" s="89"/>
      <c r="AR2247" s="89"/>
      <c r="AS2247" s="89"/>
      <c r="AT2247" s="89"/>
      <c r="AU2247" s="89"/>
      <c r="AV2247" s="89"/>
      <c r="AW2247" s="89"/>
      <c r="AX2247" s="89"/>
      <c r="AY2247" s="89"/>
      <c r="AZ2247" s="89"/>
      <c r="BA2247" s="89"/>
      <c r="BB2247" s="89"/>
      <c r="BC2247" s="89"/>
      <c r="BD2247" s="89"/>
      <c r="BE2247" s="89"/>
      <c r="BF2247" s="89"/>
      <c r="BG2247" s="89"/>
      <c r="BH2247" s="89"/>
      <c r="BI2247" s="89"/>
      <c r="BJ2247" s="89"/>
      <c r="BK2247" s="89"/>
      <c r="BL2247" s="89"/>
      <c r="BM2247" s="89"/>
      <c r="BN2247" s="89"/>
      <c r="BO2247" s="89"/>
      <c r="BP2247" s="89"/>
      <c r="BQ2247" s="89"/>
      <c r="BR2247" s="89"/>
      <c r="BS2247" s="89"/>
      <c r="BT2247" s="89"/>
      <c r="BU2247" s="89"/>
      <c r="BV2247" s="89"/>
      <c r="BW2247" s="89"/>
      <c r="BX2247" s="89"/>
      <c r="BY2247" s="89"/>
      <c r="BZ2247" s="89"/>
      <c r="CA2247" s="89"/>
      <c r="CB2247" s="89"/>
      <c r="CC2247" s="89"/>
      <c r="CD2247" s="89"/>
      <c r="CE2247" s="89"/>
      <c r="CF2247" s="89"/>
      <c r="CG2247" s="89"/>
      <c r="CH2247" s="89"/>
      <c r="CI2247" s="89"/>
      <c r="CJ2247" s="89"/>
      <c r="CK2247" s="89"/>
      <c r="CL2247" s="89"/>
      <c r="CM2247" s="89"/>
      <c r="CN2247" s="89"/>
      <c r="CO2247" s="89"/>
      <c r="CP2247" s="89"/>
      <c r="CQ2247" s="89"/>
      <c r="CR2247" s="89"/>
      <c r="CS2247" s="89"/>
      <c r="CT2247" s="89"/>
      <c r="CU2247" s="89"/>
      <c r="CV2247" s="89"/>
      <c r="CW2247" s="89"/>
      <c r="CX2247" s="89"/>
      <c r="CY2247" s="89"/>
      <c r="CZ2247" s="89"/>
      <c r="DA2247" s="89"/>
      <c r="DB2247" s="89"/>
      <c r="DC2247" s="89"/>
      <c r="DD2247" s="89"/>
      <c r="DE2247" s="89"/>
      <c r="DF2247" s="89"/>
      <c r="DG2247" s="89"/>
      <c r="DH2247" s="89"/>
      <c r="DI2247" s="89"/>
      <c r="DJ2247" s="89"/>
      <c r="DK2247" s="89"/>
      <c r="DL2247" s="89"/>
      <c r="DM2247" s="89"/>
      <c r="DN2247" s="89"/>
      <c r="DO2247" s="89"/>
      <c r="DP2247" s="89"/>
      <c r="DQ2247" s="89"/>
      <c r="DR2247" s="89"/>
      <c r="DS2247" s="89"/>
      <c r="DT2247" s="89"/>
      <c r="DU2247" s="89"/>
      <c r="DV2247" s="89"/>
      <c r="DW2247" s="89"/>
      <c r="DX2247" s="89"/>
      <c r="DY2247" s="89"/>
      <c r="DZ2247" s="89"/>
      <c r="EA2247" s="89"/>
      <c r="EB2247" s="89"/>
      <c r="EC2247" s="89"/>
      <c r="ED2247" s="89"/>
      <c r="EE2247" s="89"/>
      <c r="EF2247" s="89"/>
      <c r="EG2247" s="89"/>
      <c r="EH2247" s="89"/>
      <c r="EI2247" s="89"/>
      <c r="EJ2247" s="89"/>
      <c r="EK2247" s="89"/>
      <c r="EL2247" s="89"/>
      <c r="EM2247" s="89"/>
      <c r="EN2247" s="89"/>
      <c r="EO2247" s="89"/>
      <c r="EP2247" s="89"/>
      <c r="EQ2247" s="89"/>
      <c r="ER2247" s="89"/>
      <c r="ES2247" s="89"/>
      <c r="ET2247" s="89"/>
      <c r="EU2247" s="89"/>
      <c r="EV2247" s="89"/>
      <c r="EW2247" s="89"/>
      <c r="EX2247" s="89"/>
      <c r="EY2247" s="89"/>
      <c r="EZ2247" s="89"/>
      <c r="FA2247" s="89"/>
      <c r="FB2247" s="89"/>
      <c r="FC2247" s="89"/>
      <c r="FD2247" s="89"/>
      <c r="FE2247" s="89"/>
      <c r="FF2247" s="89"/>
      <c r="FG2247" s="89"/>
      <c r="FH2247" s="89"/>
      <c r="FI2247" s="89"/>
      <c r="FJ2247" s="89"/>
      <c r="FK2247" s="89"/>
      <c r="FL2247" s="89"/>
    </row>
    <row r="2248" spans="1:168" s="2" customFormat="1" ht="15" customHeight="1" x14ac:dyDescent="0.25">
      <c r="A2248" s="167">
        <v>1225</v>
      </c>
      <c r="B2248" s="2" t="s">
        <v>2356</v>
      </c>
      <c r="C2248" s="1" t="s">
        <v>34</v>
      </c>
      <c r="D2248" s="1" t="s">
        <v>1087</v>
      </c>
      <c r="E2248" s="1" t="s">
        <v>1131</v>
      </c>
      <c r="F2248" s="1" t="s">
        <v>32</v>
      </c>
      <c r="G2248" s="3">
        <v>15000</v>
      </c>
      <c r="H2248" s="58">
        <v>0</v>
      </c>
      <c r="I2248" s="3">
        <v>25</v>
      </c>
      <c r="J2248" s="3">
        <f t="shared" si="453"/>
        <v>430.5</v>
      </c>
      <c r="K2248" s="55">
        <f t="shared" si="454"/>
        <v>1065</v>
      </c>
      <c r="L2248" s="55">
        <f t="shared" si="455"/>
        <v>172.5</v>
      </c>
      <c r="M2248" s="3">
        <f t="shared" si="456"/>
        <v>456</v>
      </c>
      <c r="N2248" s="55">
        <f t="shared" si="457"/>
        <v>1063.5</v>
      </c>
      <c r="O2248" s="5">
        <v>0</v>
      </c>
      <c r="P2248" s="3">
        <f t="shared" si="458"/>
        <v>3187.5</v>
      </c>
      <c r="Q2248" s="3">
        <f t="shared" si="459"/>
        <v>911.5</v>
      </c>
      <c r="R2248" s="3">
        <f t="shared" si="460"/>
        <v>2301</v>
      </c>
      <c r="S2248" s="57">
        <f t="shared" si="461"/>
        <v>14088.5</v>
      </c>
      <c r="T2248" s="1">
        <v>111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</row>
    <row r="2249" spans="1:168" s="2" customFormat="1" ht="15" customHeight="1" x14ac:dyDescent="0.25">
      <c r="A2249" s="167">
        <v>1226</v>
      </c>
      <c r="B2249" s="2" t="s">
        <v>2357</v>
      </c>
      <c r="C2249" s="1" t="s">
        <v>34</v>
      </c>
      <c r="D2249" s="1" t="s">
        <v>1087</v>
      </c>
      <c r="E2249" s="1" t="s">
        <v>1131</v>
      </c>
      <c r="F2249" s="1" t="s">
        <v>32</v>
      </c>
      <c r="G2249" s="3">
        <v>15000</v>
      </c>
      <c r="H2249" s="58">
        <v>0</v>
      </c>
      <c r="I2249" s="3">
        <v>25</v>
      </c>
      <c r="J2249" s="3">
        <f t="shared" si="453"/>
        <v>430.5</v>
      </c>
      <c r="K2249" s="55">
        <f t="shared" si="454"/>
        <v>1065</v>
      </c>
      <c r="L2249" s="55">
        <f t="shared" si="455"/>
        <v>172.5</v>
      </c>
      <c r="M2249" s="3">
        <f t="shared" si="456"/>
        <v>456</v>
      </c>
      <c r="N2249" s="55">
        <f t="shared" si="457"/>
        <v>1063.5</v>
      </c>
      <c r="O2249" s="5">
        <v>0</v>
      </c>
      <c r="P2249" s="3">
        <f t="shared" si="458"/>
        <v>3187.5</v>
      </c>
      <c r="Q2249" s="3">
        <f t="shared" si="459"/>
        <v>911.5</v>
      </c>
      <c r="R2249" s="3">
        <f t="shared" si="460"/>
        <v>2301</v>
      </c>
      <c r="S2249" s="57">
        <f t="shared" si="461"/>
        <v>14088.5</v>
      </c>
      <c r="T2249" s="1">
        <v>111</v>
      </c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</row>
    <row r="2250" spans="1:168" s="2" customFormat="1" ht="15" customHeight="1" x14ac:dyDescent="0.25">
      <c r="A2250" s="167">
        <v>1227</v>
      </c>
      <c r="B2250" s="2" t="s">
        <v>2358</v>
      </c>
      <c r="C2250" s="1" t="s">
        <v>30</v>
      </c>
      <c r="D2250" s="1" t="s">
        <v>1087</v>
      </c>
      <c r="E2250" s="1" t="s">
        <v>1131</v>
      </c>
      <c r="F2250" s="1" t="s">
        <v>32</v>
      </c>
      <c r="G2250" s="3">
        <v>15000</v>
      </c>
      <c r="H2250" s="58">
        <v>0</v>
      </c>
      <c r="I2250" s="3">
        <v>25</v>
      </c>
      <c r="J2250" s="3">
        <f t="shared" si="453"/>
        <v>430.5</v>
      </c>
      <c r="K2250" s="55">
        <f t="shared" si="454"/>
        <v>1065</v>
      </c>
      <c r="L2250" s="55">
        <f t="shared" si="455"/>
        <v>172.5</v>
      </c>
      <c r="M2250" s="3">
        <f t="shared" si="456"/>
        <v>456</v>
      </c>
      <c r="N2250" s="55">
        <f t="shared" si="457"/>
        <v>1063.5</v>
      </c>
      <c r="O2250" s="5">
        <v>0</v>
      </c>
      <c r="P2250" s="3">
        <f t="shared" si="458"/>
        <v>3187.5</v>
      </c>
      <c r="Q2250" s="3">
        <f t="shared" si="459"/>
        <v>911.5</v>
      </c>
      <c r="R2250" s="3">
        <f t="shared" si="460"/>
        <v>2301</v>
      </c>
      <c r="S2250" s="57">
        <f t="shared" si="461"/>
        <v>14088.5</v>
      </c>
      <c r="T2250" s="1">
        <v>111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</row>
    <row r="2251" spans="1:168" s="2" customFormat="1" ht="15" customHeight="1" x14ac:dyDescent="0.25">
      <c r="A2251" s="167">
        <v>1228</v>
      </c>
      <c r="B2251" s="2" t="s">
        <v>2359</v>
      </c>
      <c r="C2251" s="1" t="s">
        <v>34</v>
      </c>
      <c r="D2251" s="1" t="s">
        <v>1087</v>
      </c>
      <c r="E2251" s="1" t="s">
        <v>1131</v>
      </c>
      <c r="F2251" s="1" t="s">
        <v>32</v>
      </c>
      <c r="G2251" s="3">
        <v>15000</v>
      </c>
      <c r="H2251" s="58">
        <v>0</v>
      </c>
      <c r="I2251" s="3">
        <v>25</v>
      </c>
      <c r="J2251" s="3">
        <f t="shared" si="453"/>
        <v>430.5</v>
      </c>
      <c r="K2251" s="55">
        <f t="shared" si="454"/>
        <v>1065</v>
      </c>
      <c r="L2251" s="55">
        <f t="shared" si="455"/>
        <v>172.5</v>
      </c>
      <c r="M2251" s="3">
        <f t="shared" si="456"/>
        <v>456</v>
      </c>
      <c r="N2251" s="55">
        <f t="shared" si="457"/>
        <v>1063.5</v>
      </c>
      <c r="O2251" s="5">
        <v>0</v>
      </c>
      <c r="P2251" s="3">
        <f t="shared" si="458"/>
        <v>3187.5</v>
      </c>
      <c r="Q2251" s="3">
        <f t="shared" si="459"/>
        <v>911.5</v>
      </c>
      <c r="R2251" s="3">
        <f t="shared" si="460"/>
        <v>2301</v>
      </c>
      <c r="S2251" s="57">
        <f t="shared" si="461"/>
        <v>14088.5</v>
      </c>
      <c r="T2251" s="1">
        <v>111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</row>
    <row r="2252" spans="1:168" s="2" customFormat="1" ht="15" customHeight="1" x14ac:dyDescent="0.25">
      <c r="A2252" s="167">
        <v>1229</v>
      </c>
      <c r="B2252" s="2" t="s">
        <v>2360</v>
      </c>
      <c r="C2252" s="1" t="s">
        <v>34</v>
      </c>
      <c r="D2252" s="1" t="s">
        <v>1087</v>
      </c>
      <c r="E2252" s="1" t="s">
        <v>1131</v>
      </c>
      <c r="F2252" s="1" t="s">
        <v>32</v>
      </c>
      <c r="G2252" s="3">
        <v>15000</v>
      </c>
      <c r="H2252" s="58">
        <v>0</v>
      </c>
      <c r="I2252" s="3">
        <v>25</v>
      </c>
      <c r="J2252" s="3">
        <f t="shared" si="453"/>
        <v>430.5</v>
      </c>
      <c r="K2252" s="55">
        <f t="shared" si="454"/>
        <v>1065</v>
      </c>
      <c r="L2252" s="55">
        <f t="shared" si="455"/>
        <v>172.5</v>
      </c>
      <c r="M2252" s="3">
        <f t="shared" si="456"/>
        <v>456</v>
      </c>
      <c r="N2252" s="55">
        <f t="shared" si="457"/>
        <v>1063.5</v>
      </c>
      <c r="O2252" s="5">
        <v>0</v>
      </c>
      <c r="P2252" s="3">
        <f t="shared" si="458"/>
        <v>3187.5</v>
      </c>
      <c r="Q2252" s="3">
        <f t="shared" si="459"/>
        <v>911.5</v>
      </c>
      <c r="R2252" s="3">
        <f t="shared" si="460"/>
        <v>2301</v>
      </c>
      <c r="S2252" s="57">
        <f t="shared" si="461"/>
        <v>14088.5</v>
      </c>
      <c r="T2252" s="1">
        <v>111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</row>
    <row r="2253" spans="1:168" s="2" customFormat="1" ht="15" customHeight="1" x14ac:dyDescent="0.25">
      <c r="A2253" s="167">
        <v>1230</v>
      </c>
      <c r="B2253" s="2" t="s">
        <v>2361</v>
      </c>
      <c r="C2253" s="1" t="s">
        <v>34</v>
      </c>
      <c r="D2253" s="1" t="s">
        <v>1087</v>
      </c>
      <c r="E2253" s="1" t="s">
        <v>1131</v>
      </c>
      <c r="F2253" s="1" t="s">
        <v>32</v>
      </c>
      <c r="G2253" s="3">
        <v>15000</v>
      </c>
      <c r="H2253" s="58">
        <v>0</v>
      </c>
      <c r="I2253" s="3">
        <v>25</v>
      </c>
      <c r="J2253" s="3">
        <f t="shared" si="453"/>
        <v>430.5</v>
      </c>
      <c r="K2253" s="55">
        <f t="shared" si="454"/>
        <v>1065</v>
      </c>
      <c r="L2253" s="55">
        <f t="shared" si="455"/>
        <v>172.5</v>
      </c>
      <c r="M2253" s="3">
        <f t="shared" si="456"/>
        <v>456</v>
      </c>
      <c r="N2253" s="55">
        <f t="shared" si="457"/>
        <v>1063.5</v>
      </c>
      <c r="O2253" s="5">
        <v>0</v>
      </c>
      <c r="P2253" s="3">
        <f t="shared" si="458"/>
        <v>3187.5</v>
      </c>
      <c r="Q2253" s="3">
        <f t="shared" si="459"/>
        <v>911.5</v>
      </c>
      <c r="R2253" s="3">
        <f t="shared" si="460"/>
        <v>2301</v>
      </c>
      <c r="S2253" s="57">
        <f t="shared" si="461"/>
        <v>14088.5</v>
      </c>
      <c r="T2253" s="1">
        <v>111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</row>
    <row r="2254" spans="1:168" s="2" customFormat="1" ht="15" customHeight="1" x14ac:dyDescent="0.25">
      <c r="A2254" s="167">
        <v>1231</v>
      </c>
      <c r="B2254" s="2" t="s">
        <v>2362</v>
      </c>
      <c r="C2254" s="1" t="s">
        <v>34</v>
      </c>
      <c r="D2254" s="1" t="s">
        <v>1087</v>
      </c>
      <c r="E2254" s="1" t="s">
        <v>1131</v>
      </c>
      <c r="F2254" s="1" t="s">
        <v>32</v>
      </c>
      <c r="G2254" s="3">
        <v>15000</v>
      </c>
      <c r="H2254" s="58">
        <v>0</v>
      </c>
      <c r="I2254" s="3">
        <v>25</v>
      </c>
      <c r="J2254" s="3">
        <f t="shared" si="453"/>
        <v>430.5</v>
      </c>
      <c r="K2254" s="55">
        <f t="shared" si="454"/>
        <v>1065</v>
      </c>
      <c r="L2254" s="55">
        <f t="shared" si="455"/>
        <v>172.5</v>
      </c>
      <c r="M2254" s="3">
        <f t="shared" si="456"/>
        <v>456</v>
      </c>
      <c r="N2254" s="55">
        <f t="shared" si="457"/>
        <v>1063.5</v>
      </c>
      <c r="O2254" s="5">
        <v>0</v>
      </c>
      <c r="P2254" s="3">
        <f t="shared" si="458"/>
        <v>3187.5</v>
      </c>
      <c r="Q2254" s="3">
        <f t="shared" si="459"/>
        <v>911.5</v>
      </c>
      <c r="R2254" s="3">
        <f t="shared" si="460"/>
        <v>2301</v>
      </c>
      <c r="S2254" s="57">
        <f t="shared" si="461"/>
        <v>14088.5</v>
      </c>
      <c r="T2254" s="1">
        <v>111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</row>
    <row r="2255" spans="1:168" s="2" customFormat="1" ht="15" customHeight="1" x14ac:dyDescent="0.25">
      <c r="A2255" s="167">
        <v>1232</v>
      </c>
      <c r="B2255" s="2" t="s">
        <v>2363</v>
      </c>
      <c r="C2255" s="1" t="s">
        <v>30</v>
      </c>
      <c r="D2255" s="1" t="s">
        <v>1087</v>
      </c>
      <c r="E2255" s="1" t="s">
        <v>1131</v>
      </c>
      <c r="F2255" s="1" t="s">
        <v>32</v>
      </c>
      <c r="G2255" s="3">
        <v>15000</v>
      </c>
      <c r="H2255" s="58">
        <v>0</v>
      </c>
      <c r="I2255" s="3">
        <v>25</v>
      </c>
      <c r="J2255" s="3">
        <f t="shared" si="453"/>
        <v>430.5</v>
      </c>
      <c r="K2255" s="55">
        <f t="shared" si="454"/>
        <v>1065</v>
      </c>
      <c r="L2255" s="55">
        <f t="shared" si="455"/>
        <v>172.5</v>
      </c>
      <c r="M2255" s="3">
        <f t="shared" si="456"/>
        <v>456</v>
      </c>
      <c r="N2255" s="55">
        <f t="shared" si="457"/>
        <v>1063.5</v>
      </c>
      <c r="O2255" s="5">
        <v>0</v>
      </c>
      <c r="P2255" s="3">
        <f t="shared" si="458"/>
        <v>3187.5</v>
      </c>
      <c r="Q2255" s="3">
        <f t="shared" si="459"/>
        <v>911.5</v>
      </c>
      <c r="R2255" s="3">
        <f t="shared" si="460"/>
        <v>2301</v>
      </c>
      <c r="S2255" s="57">
        <f t="shared" si="461"/>
        <v>14088.5</v>
      </c>
      <c r="T2255" s="1">
        <v>111</v>
      </c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</row>
    <row r="2256" spans="1:168" s="2" customFormat="1" ht="15" customHeight="1" x14ac:dyDescent="0.25">
      <c r="A2256" s="167">
        <v>1233</v>
      </c>
      <c r="B2256" s="2" t="s">
        <v>2364</v>
      </c>
      <c r="C2256" s="1" t="s">
        <v>34</v>
      </c>
      <c r="D2256" s="1" t="s">
        <v>1087</v>
      </c>
      <c r="E2256" s="1" t="s">
        <v>1131</v>
      </c>
      <c r="F2256" s="1" t="s">
        <v>32</v>
      </c>
      <c r="G2256" s="3">
        <v>15000</v>
      </c>
      <c r="H2256" s="58">
        <v>0</v>
      </c>
      <c r="I2256" s="3">
        <v>25</v>
      </c>
      <c r="J2256" s="3">
        <f t="shared" si="453"/>
        <v>430.5</v>
      </c>
      <c r="K2256" s="55">
        <f t="shared" si="454"/>
        <v>1065</v>
      </c>
      <c r="L2256" s="55">
        <f t="shared" si="455"/>
        <v>172.5</v>
      </c>
      <c r="M2256" s="3">
        <f t="shared" si="456"/>
        <v>456</v>
      </c>
      <c r="N2256" s="55">
        <f t="shared" si="457"/>
        <v>1063.5</v>
      </c>
      <c r="O2256" s="5">
        <v>0</v>
      </c>
      <c r="P2256" s="3">
        <f t="shared" si="458"/>
        <v>3187.5</v>
      </c>
      <c r="Q2256" s="3">
        <f t="shared" si="459"/>
        <v>911.5</v>
      </c>
      <c r="R2256" s="3">
        <f t="shared" si="460"/>
        <v>2301</v>
      </c>
      <c r="S2256" s="57">
        <f t="shared" si="461"/>
        <v>14088.5</v>
      </c>
      <c r="T2256" s="1">
        <v>111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</row>
    <row r="2257" spans="1:168" s="2" customFormat="1" ht="15" customHeight="1" x14ac:dyDescent="0.25">
      <c r="A2257" s="167">
        <v>1234</v>
      </c>
      <c r="B2257" s="2" t="s">
        <v>2365</v>
      </c>
      <c r="C2257" s="1" t="s">
        <v>30</v>
      </c>
      <c r="D2257" s="1" t="s">
        <v>1087</v>
      </c>
      <c r="E2257" s="1" t="s">
        <v>1131</v>
      </c>
      <c r="F2257" s="1" t="s">
        <v>32</v>
      </c>
      <c r="G2257" s="3">
        <v>15097.5</v>
      </c>
      <c r="H2257" s="58">
        <v>0</v>
      </c>
      <c r="I2257" s="3">
        <v>25</v>
      </c>
      <c r="J2257" s="3">
        <f t="shared" si="453"/>
        <v>433.29825</v>
      </c>
      <c r="K2257" s="55">
        <f t="shared" si="454"/>
        <v>1071.9224999999999</v>
      </c>
      <c r="L2257" s="55">
        <f t="shared" si="455"/>
        <v>173.62125</v>
      </c>
      <c r="M2257" s="3">
        <f t="shared" si="456"/>
        <v>458.964</v>
      </c>
      <c r="N2257" s="55">
        <f t="shared" si="457"/>
        <v>1070.41275</v>
      </c>
      <c r="O2257" s="5">
        <v>0</v>
      </c>
      <c r="P2257" s="3">
        <f t="shared" si="458"/>
        <v>3208.21875</v>
      </c>
      <c r="Q2257" s="3">
        <f t="shared" si="459"/>
        <v>917.26224999999999</v>
      </c>
      <c r="R2257" s="3">
        <f t="shared" si="460"/>
        <v>2315.9564999999998</v>
      </c>
      <c r="S2257" s="57">
        <f t="shared" si="461"/>
        <v>14180.23775</v>
      </c>
      <c r="T2257" s="1">
        <v>111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</row>
    <row r="2258" spans="1:168" s="2" customFormat="1" ht="15" customHeight="1" x14ac:dyDescent="0.25">
      <c r="A2258" s="167">
        <v>1235</v>
      </c>
      <c r="B2258" s="2" t="s">
        <v>2366</v>
      </c>
      <c r="C2258" s="1" t="s">
        <v>34</v>
      </c>
      <c r="D2258" s="1" t="s">
        <v>1087</v>
      </c>
      <c r="E2258" s="1" t="s">
        <v>1131</v>
      </c>
      <c r="F2258" s="1" t="s">
        <v>32</v>
      </c>
      <c r="G2258" s="3">
        <v>15000</v>
      </c>
      <c r="H2258" s="58">
        <v>0</v>
      </c>
      <c r="I2258" s="3">
        <v>25</v>
      </c>
      <c r="J2258" s="3">
        <f t="shared" si="453"/>
        <v>430.5</v>
      </c>
      <c r="K2258" s="55">
        <f t="shared" si="454"/>
        <v>1065</v>
      </c>
      <c r="L2258" s="55">
        <f t="shared" si="455"/>
        <v>172.5</v>
      </c>
      <c r="M2258" s="3">
        <f t="shared" si="456"/>
        <v>456</v>
      </c>
      <c r="N2258" s="55">
        <f t="shared" si="457"/>
        <v>1063.5</v>
      </c>
      <c r="O2258" s="5">
        <v>0</v>
      </c>
      <c r="P2258" s="3">
        <f t="shared" si="458"/>
        <v>3187.5</v>
      </c>
      <c r="Q2258" s="3">
        <f t="shared" si="459"/>
        <v>911.5</v>
      </c>
      <c r="R2258" s="3">
        <f t="shared" si="460"/>
        <v>2301</v>
      </c>
      <c r="S2258" s="57">
        <f t="shared" si="461"/>
        <v>14088.5</v>
      </c>
      <c r="T2258" s="1">
        <v>111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</row>
    <row r="2259" spans="1:168" s="2" customFormat="1" ht="15" customHeight="1" x14ac:dyDescent="0.25">
      <c r="A2259" s="167">
        <v>1236</v>
      </c>
      <c r="B2259" s="122" t="s">
        <v>2367</v>
      </c>
      <c r="C2259" s="1" t="s">
        <v>30</v>
      </c>
      <c r="D2259" s="1" t="s">
        <v>1087</v>
      </c>
      <c r="E2259" s="1" t="s">
        <v>1131</v>
      </c>
      <c r="F2259" s="1" t="s">
        <v>32</v>
      </c>
      <c r="G2259" s="3">
        <v>15000</v>
      </c>
      <c r="H2259" s="58">
        <v>0</v>
      </c>
      <c r="I2259" s="3">
        <v>25</v>
      </c>
      <c r="J2259" s="3">
        <f t="shared" si="453"/>
        <v>430.5</v>
      </c>
      <c r="K2259" s="55">
        <f t="shared" si="454"/>
        <v>1065</v>
      </c>
      <c r="L2259" s="55">
        <f t="shared" si="455"/>
        <v>172.5</v>
      </c>
      <c r="M2259" s="3">
        <f t="shared" si="456"/>
        <v>456</v>
      </c>
      <c r="N2259" s="55">
        <f t="shared" si="457"/>
        <v>1063.5</v>
      </c>
      <c r="O2259" s="5">
        <v>0</v>
      </c>
      <c r="P2259" s="3">
        <f t="shared" si="458"/>
        <v>3187.5</v>
      </c>
      <c r="Q2259" s="3">
        <f t="shared" si="459"/>
        <v>911.5</v>
      </c>
      <c r="R2259" s="3">
        <f t="shared" si="460"/>
        <v>2301</v>
      </c>
      <c r="S2259" s="57">
        <f t="shared" si="461"/>
        <v>14088.5</v>
      </c>
      <c r="T2259" s="1">
        <v>111</v>
      </c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</row>
    <row r="2260" spans="1:168" s="2" customFormat="1" ht="15" customHeight="1" x14ac:dyDescent="0.25">
      <c r="A2260" s="167">
        <v>1237</v>
      </c>
      <c r="B2260" s="2" t="s">
        <v>2368</v>
      </c>
      <c r="C2260" s="1" t="s">
        <v>30</v>
      </c>
      <c r="D2260" s="1" t="s">
        <v>1087</v>
      </c>
      <c r="E2260" s="1" t="s">
        <v>1131</v>
      </c>
      <c r="F2260" s="1" t="s">
        <v>32</v>
      </c>
      <c r="G2260" s="3">
        <v>15000</v>
      </c>
      <c r="H2260" s="58">
        <v>0</v>
      </c>
      <c r="I2260" s="3">
        <v>25</v>
      </c>
      <c r="J2260" s="3">
        <f t="shared" si="453"/>
        <v>430.5</v>
      </c>
      <c r="K2260" s="55">
        <f t="shared" si="454"/>
        <v>1065</v>
      </c>
      <c r="L2260" s="55">
        <f t="shared" si="455"/>
        <v>172.5</v>
      </c>
      <c r="M2260" s="3">
        <f t="shared" si="456"/>
        <v>456</v>
      </c>
      <c r="N2260" s="55">
        <f t="shared" si="457"/>
        <v>1063.5</v>
      </c>
      <c r="O2260" s="5">
        <v>0</v>
      </c>
      <c r="P2260" s="3">
        <f t="shared" si="458"/>
        <v>3187.5</v>
      </c>
      <c r="Q2260" s="3">
        <f t="shared" si="459"/>
        <v>911.5</v>
      </c>
      <c r="R2260" s="3">
        <f t="shared" si="460"/>
        <v>2301</v>
      </c>
      <c r="S2260" s="57">
        <f t="shared" si="461"/>
        <v>14088.5</v>
      </c>
      <c r="T2260" s="1">
        <v>111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</row>
    <row r="2261" spans="1:168" s="2" customFormat="1" ht="15" customHeight="1" x14ac:dyDescent="0.25">
      <c r="A2261" s="167">
        <v>1238</v>
      </c>
      <c r="B2261" s="2" t="s">
        <v>2369</v>
      </c>
      <c r="C2261" s="1" t="s">
        <v>34</v>
      </c>
      <c r="D2261" s="1" t="s">
        <v>1087</v>
      </c>
      <c r="E2261" s="1" t="s">
        <v>1131</v>
      </c>
      <c r="F2261" s="1" t="s">
        <v>32</v>
      </c>
      <c r="G2261" s="3">
        <v>15000</v>
      </c>
      <c r="H2261" s="58">
        <v>0</v>
      </c>
      <c r="I2261" s="3">
        <v>25</v>
      </c>
      <c r="J2261" s="3">
        <f t="shared" si="453"/>
        <v>430.5</v>
      </c>
      <c r="K2261" s="55">
        <f t="shared" si="454"/>
        <v>1065</v>
      </c>
      <c r="L2261" s="55">
        <f t="shared" si="455"/>
        <v>172.5</v>
      </c>
      <c r="M2261" s="3">
        <f t="shared" si="456"/>
        <v>456</v>
      </c>
      <c r="N2261" s="55">
        <f t="shared" si="457"/>
        <v>1063.5</v>
      </c>
      <c r="O2261" s="5">
        <v>0</v>
      </c>
      <c r="P2261" s="3">
        <f t="shared" si="458"/>
        <v>3187.5</v>
      </c>
      <c r="Q2261" s="3">
        <f t="shared" si="459"/>
        <v>911.5</v>
      </c>
      <c r="R2261" s="3">
        <f t="shared" si="460"/>
        <v>2301</v>
      </c>
      <c r="S2261" s="57">
        <f t="shared" si="461"/>
        <v>14088.5</v>
      </c>
      <c r="T2261" s="1">
        <v>111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</row>
    <row r="2262" spans="1:168" s="2" customFormat="1" ht="15" customHeight="1" x14ac:dyDescent="0.25">
      <c r="A2262" s="167">
        <v>1239</v>
      </c>
      <c r="B2262" s="2" t="s">
        <v>2370</v>
      </c>
      <c r="C2262" s="1" t="s">
        <v>30</v>
      </c>
      <c r="D2262" s="1" t="s">
        <v>1087</v>
      </c>
      <c r="E2262" s="1" t="s">
        <v>1131</v>
      </c>
      <c r="F2262" s="1" t="s">
        <v>32</v>
      </c>
      <c r="G2262" s="3">
        <v>15000</v>
      </c>
      <c r="H2262" s="58">
        <v>0</v>
      </c>
      <c r="I2262" s="3">
        <v>25</v>
      </c>
      <c r="J2262" s="3">
        <f t="shared" si="453"/>
        <v>430.5</v>
      </c>
      <c r="K2262" s="55">
        <f t="shared" si="454"/>
        <v>1065</v>
      </c>
      <c r="L2262" s="55">
        <f t="shared" si="455"/>
        <v>172.5</v>
      </c>
      <c r="M2262" s="3">
        <f t="shared" si="456"/>
        <v>456</v>
      </c>
      <c r="N2262" s="55">
        <f t="shared" si="457"/>
        <v>1063.5</v>
      </c>
      <c r="O2262" s="5">
        <v>0</v>
      </c>
      <c r="P2262" s="3">
        <f t="shared" si="458"/>
        <v>3187.5</v>
      </c>
      <c r="Q2262" s="3">
        <f t="shared" si="459"/>
        <v>911.5</v>
      </c>
      <c r="R2262" s="3">
        <f t="shared" si="460"/>
        <v>2301</v>
      </c>
      <c r="S2262" s="57">
        <f t="shared" si="461"/>
        <v>14088.5</v>
      </c>
      <c r="T2262" s="1">
        <v>111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</row>
    <row r="2263" spans="1:168" s="2" customFormat="1" ht="15" customHeight="1" x14ac:dyDescent="0.25">
      <c r="A2263" s="167">
        <v>1240</v>
      </c>
      <c r="B2263" s="2" t="s">
        <v>2371</v>
      </c>
      <c r="C2263" s="1" t="s">
        <v>30</v>
      </c>
      <c r="D2263" s="1" t="s">
        <v>1087</v>
      </c>
      <c r="E2263" s="1" t="s">
        <v>1131</v>
      </c>
      <c r="F2263" s="1" t="s">
        <v>32</v>
      </c>
      <c r="G2263" s="3">
        <v>15000</v>
      </c>
      <c r="H2263" s="58">
        <v>0</v>
      </c>
      <c r="I2263" s="3">
        <v>25</v>
      </c>
      <c r="J2263" s="3">
        <f t="shared" ref="J2263:J2326" si="462">+G2263*2.87%</f>
        <v>430.5</v>
      </c>
      <c r="K2263" s="55">
        <f t="shared" ref="K2263:K2326" si="463">+G2263*7.1%</f>
        <v>1065</v>
      </c>
      <c r="L2263" s="55">
        <f t="shared" ref="L2263:L2326" si="464">+G2263*1.15%</f>
        <v>172.5</v>
      </c>
      <c r="M2263" s="3">
        <f t="shared" ref="M2263:M2326" si="465">+G2263*3.04%</f>
        <v>456</v>
      </c>
      <c r="N2263" s="55">
        <f t="shared" ref="N2263:N2326" si="466">+G2263*7.09%</f>
        <v>1063.5</v>
      </c>
      <c r="O2263" s="5">
        <v>0</v>
      </c>
      <c r="P2263" s="3">
        <f t="shared" ref="P2263:P2326" si="467">SUM(J2263:N2263)</f>
        <v>3187.5</v>
      </c>
      <c r="Q2263" s="3">
        <f t="shared" ref="Q2263:Q2326" si="468">H2263+I2263+J2263+M2263+O2263</f>
        <v>911.5</v>
      </c>
      <c r="R2263" s="3">
        <f t="shared" ref="R2263:R2326" si="469">+K2263+L2263+N2263</f>
        <v>2301</v>
      </c>
      <c r="S2263" s="57">
        <f t="shared" ref="S2263:S2326" si="470">+G2263-Q2263</f>
        <v>14088.5</v>
      </c>
      <c r="T2263" s="1">
        <v>111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</row>
    <row r="2264" spans="1:168" s="2" customFormat="1" ht="15" customHeight="1" x14ac:dyDescent="0.25">
      <c r="A2264" s="167">
        <v>1241</v>
      </c>
      <c r="B2264" s="2" t="s">
        <v>2372</v>
      </c>
      <c r="C2264" s="1" t="s">
        <v>34</v>
      </c>
      <c r="D2264" s="1" t="s">
        <v>1087</v>
      </c>
      <c r="E2264" s="1" t="s">
        <v>1131</v>
      </c>
      <c r="F2264" s="1" t="s">
        <v>32</v>
      </c>
      <c r="G2264" s="3">
        <v>15000</v>
      </c>
      <c r="H2264" s="58">
        <v>0</v>
      </c>
      <c r="I2264" s="3">
        <v>25</v>
      </c>
      <c r="J2264" s="3">
        <f t="shared" si="462"/>
        <v>430.5</v>
      </c>
      <c r="K2264" s="55">
        <f t="shared" si="463"/>
        <v>1065</v>
      </c>
      <c r="L2264" s="55">
        <f t="shared" si="464"/>
        <v>172.5</v>
      </c>
      <c r="M2264" s="3">
        <f t="shared" si="465"/>
        <v>456</v>
      </c>
      <c r="N2264" s="55">
        <f t="shared" si="466"/>
        <v>1063.5</v>
      </c>
      <c r="O2264" s="5">
        <v>0</v>
      </c>
      <c r="P2264" s="3">
        <f t="shared" si="467"/>
        <v>3187.5</v>
      </c>
      <c r="Q2264" s="3">
        <f t="shared" si="468"/>
        <v>911.5</v>
      </c>
      <c r="R2264" s="3">
        <f t="shared" si="469"/>
        <v>2301</v>
      </c>
      <c r="S2264" s="57">
        <f t="shared" si="470"/>
        <v>14088.5</v>
      </c>
      <c r="T2264" s="1">
        <v>111</v>
      </c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</row>
    <row r="2265" spans="1:168" s="2" customFormat="1" ht="15" customHeight="1" x14ac:dyDescent="0.25">
      <c r="A2265" s="167">
        <v>1242</v>
      </c>
      <c r="B2265" s="2" t="s">
        <v>2373</v>
      </c>
      <c r="C2265" s="1" t="s">
        <v>34</v>
      </c>
      <c r="D2265" s="1" t="s">
        <v>1087</v>
      </c>
      <c r="E2265" s="1" t="s">
        <v>1131</v>
      </c>
      <c r="F2265" s="1" t="s">
        <v>32</v>
      </c>
      <c r="G2265" s="3">
        <v>15000</v>
      </c>
      <c r="H2265" s="58">
        <v>0</v>
      </c>
      <c r="I2265" s="3">
        <v>25</v>
      </c>
      <c r="J2265" s="3">
        <f t="shared" si="462"/>
        <v>430.5</v>
      </c>
      <c r="K2265" s="55">
        <f t="shared" si="463"/>
        <v>1065</v>
      </c>
      <c r="L2265" s="55">
        <f t="shared" si="464"/>
        <v>172.5</v>
      </c>
      <c r="M2265" s="3">
        <f t="shared" si="465"/>
        <v>456</v>
      </c>
      <c r="N2265" s="55">
        <f t="shared" si="466"/>
        <v>1063.5</v>
      </c>
      <c r="O2265" s="5">
        <v>0</v>
      </c>
      <c r="P2265" s="3">
        <f t="shared" si="467"/>
        <v>3187.5</v>
      </c>
      <c r="Q2265" s="3">
        <f t="shared" si="468"/>
        <v>911.5</v>
      </c>
      <c r="R2265" s="3">
        <f t="shared" si="469"/>
        <v>2301</v>
      </c>
      <c r="S2265" s="57">
        <f t="shared" si="470"/>
        <v>14088.5</v>
      </c>
      <c r="T2265" s="1">
        <v>111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</row>
    <row r="2266" spans="1:168" s="2" customFormat="1" ht="15" customHeight="1" x14ac:dyDescent="0.25">
      <c r="A2266" s="167">
        <v>1243</v>
      </c>
      <c r="B2266" s="2" t="s">
        <v>2374</v>
      </c>
      <c r="C2266" s="1" t="s">
        <v>34</v>
      </c>
      <c r="D2266" s="1" t="s">
        <v>1087</v>
      </c>
      <c r="E2266" s="1" t="s">
        <v>1131</v>
      </c>
      <c r="F2266" s="1" t="s">
        <v>32</v>
      </c>
      <c r="G2266" s="3">
        <v>15000</v>
      </c>
      <c r="H2266" s="58">
        <v>0</v>
      </c>
      <c r="I2266" s="3">
        <v>25</v>
      </c>
      <c r="J2266" s="3">
        <f t="shared" si="462"/>
        <v>430.5</v>
      </c>
      <c r="K2266" s="55">
        <f t="shared" si="463"/>
        <v>1065</v>
      </c>
      <c r="L2266" s="55">
        <f t="shared" si="464"/>
        <v>172.5</v>
      </c>
      <c r="M2266" s="3">
        <f t="shared" si="465"/>
        <v>456</v>
      </c>
      <c r="N2266" s="55">
        <f t="shared" si="466"/>
        <v>1063.5</v>
      </c>
      <c r="O2266" s="5">
        <v>0</v>
      </c>
      <c r="P2266" s="3">
        <f t="shared" si="467"/>
        <v>3187.5</v>
      </c>
      <c r="Q2266" s="3">
        <f t="shared" si="468"/>
        <v>911.5</v>
      </c>
      <c r="R2266" s="3">
        <f t="shared" si="469"/>
        <v>2301</v>
      </c>
      <c r="S2266" s="57">
        <f t="shared" si="470"/>
        <v>14088.5</v>
      </c>
      <c r="T2266" s="1">
        <v>111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</row>
    <row r="2267" spans="1:168" s="2" customFormat="1" ht="15" customHeight="1" x14ac:dyDescent="0.25">
      <c r="A2267" s="167">
        <v>1244</v>
      </c>
      <c r="B2267" s="2" t="s">
        <v>2375</v>
      </c>
      <c r="C2267" s="1" t="s">
        <v>34</v>
      </c>
      <c r="D2267" s="1" t="s">
        <v>1087</v>
      </c>
      <c r="E2267" s="1" t="s">
        <v>1131</v>
      </c>
      <c r="F2267" s="1" t="s">
        <v>32</v>
      </c>
      <c r="G2267" s="3">
        <v>15000</v>
      </c>
      <c r="H2267" s="58">
        <v>0</v>
      </c>
      <c r="I2267" s="3">
        <v>25</v>
      </c>
      <c r="J2267" s="3">
        <f t="shared" si="462"/>
        <v>430.5</v>
      </c>
      <c r="K2267" s="55">
        <f t="shared" si="463"/>
        <v>1065</v>
      </c>
      <c r="L2267" s="55">
        <f t="shared" si="464"/>
        <v>172.5</v>
      </c>
      <c r="M2267" s="3">
        <f t="shared" si="465"/>
        <v>456</v>
      </c>
      <c r="N2267" s="55">
        <f t="shared" si="466"/>
        <v>1063.5</v>
      </c>
      <c r="O2267" s="5">
        <v>0</v>
      </c>
      <c r="P2267" s="3">
        <f t="shared" si="467"/>
        <v>3187.5</v>
      </c>
      <c r="Q2267" s="3">
        <f t="shared" si="468"/>
        <v>911.5</v>
      </c>
      <c r="R2267" s="3">
        <f t="shared" si="469"/>
        <v>2301</v>
      </c>
      <c r="S2267" s="57">
        <f t="shared" si="470"/>
        <v>14088.5</v>
      </c>
      <c r="T2267" s="1">
        <v>111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</row>
    <row r="2268" spans="1:168" s="2" customFormat="1" ht="15" customHeight="1" x14ac:dyDescent="0.25">
      <c r="A2268" s="167">
        <v>1245</v>
      </c>
      <c r="B2268" s="2" t="s">
        <v>2376</v>
      </c>
      <c r="C2268" s="1" t="s">
        <v>34</v>
      </c>
      <c r="D2268" s="1" t="s">
        <v>1087</v>
      </c>
      <c r="E2268" s="1" t="s">
        <v>1131</v>
      </c>
      <c r="F2268" s="1" t="s">
        <v>32</v>
      </c>
      <c r="G2268" s="3">
        <v>15000</v>
      </c>
      <c r="H2268" s="58">
        <v>0</v>
      </c>
      <c r="I2268" s="3">
        <v>25</v>
      </c>
      <c r="J2268" s="3">
        <f t="shared" si="462"/>
        <v>430.5</v>
      </c>
      <c r="K2268" s="55">
        <f t="shared" si="463"/>
        <v>1065</v>
      </c>
      <c r="L2268" s="55">
        <f t="shared" si="464"/>
        <v>172.5</v>
      </c>
      <c r="M2268" s="3">
        <f t="shared" si="465"/>
        <v>456</v>
      </c>
      <c r="N2268" s="55">
        <f t="shared" si="466"/>
        <v>1063.5</v>
      </c>
      <c r="O2268" s="5">
        <v>0</v>
      </c>
      <c r="P2268" s="3">
        <f t="shared" si="467"/>
        <v>3187.5</v>
      </c>
      <c r="Q2268" s="3">
        <f t="shared" si="468"/>
        <v>911.5</v>
      </c>
      <c r="R2268" s="3">
        <f t="shared" si="469"/>
        <v>2301</v>
      </c>
      <c r="S2268" s="57">
        <f t="shared" si="470"/>
        <v>14088.5</v>
      </c>
      <c r="T2268" s="1">
        <v>111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</row>
    <row r="2269" spans="1:168" s="2" customFormat="1" ht="15" customHeight="1" x14ac:dyDescent="0.25">
      <c r="A2269" s="167">
        <v>1246</v>
      </c>
      <c r="B2269" s="109" t="s">
        <v>2377</v>
      </c>
      <c r="C2269" s="1" t="s">
        <v>34</v>
      </c>
      <c r="D2269" s="1" t="s">
        <v>1087</v>
      </c>
      <c r="E2269" s="1" t="s">
        <v>1131</v>
      </c>
      <c r="F2269" s="1" t="s">
        <v>32</v>
      </c>
      <c r="G2269" s="3">
        <v>15000</v>
      </c>
      <c r="H2269" s="58">
        <v>0</v>
      </c>
      <c r="I2269" s="3">
        <v>25</v>
      </c>
      <c r="J2269" s="3">
        <f t="shared" si="462"/>
        <v>430.5</v>
      </c>
      <c r="K2269" s="55">
        <f t="shared" si="463"/>
        <v>1065</v>
      </c>
      <c r="L2269" s="55">
        <f t="shared" si="464"/>
        <v>172.5</v>
      </c>
      <c r="M2269" s="3">
        <f t="shared" si="465"/>
        <v>456</v>
      </c>
      <c r="N2269" s="55">
        <f t="shared" si="466"/>
        <v>1063.5</v>
      </c>
      <c r="O2269" s="5">
        <v>0</v>
      </c>
      <c r="P2269" s="3">
        <f t="shared" si="467"/>
        <v>3187.5</v>
      </c>
      <c r="Q2269" s="3">
        <f t="shared" si="468"/>
        <v>911.5</v>
      </c>
      <c r="R2269" s="3">
        <f t="shared" si="469"/>
        <v>2301</v>
      </c>
      <c r="S2269" s="57">
        <f t="shared" si="470"/>
        <v>14088.5</v>
      </c>
      <c r="T2269" s="1">
        <v>111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</row>
    <row r="2270" spans="1:168" s="2" customFormat="1" ht="15" customHeight="1" x14ac:dyDescent="0.25">
      <c r="A2270" s="167">
        <v>1247</v>
      </c>
      <c r="B2270" s="2" t="s">
        <v>2378</v>
      </c>
      <c r="C2270" s="1" t="s">
        <v>34</v>
      </c>
      <c r="D2270" s="1" t="s">
        <v>1087</v>
      </c>
      <c r="E2270" s="1" t="s">
        <v>1131</v>
      </c>
      <c r="F2270" s="1" t="s">
        <v>32</v>
      </c>
      <c r="G2270" s="3">
        <v>15000</v>
      </c>
      <c r="H2270" s="58">
        <v>0</v>
      </c>
      <c r="I2270" s="3">
        <v>25</v>
      </c>
      <c r="J2270" s="3">
        <f t="shared" si="462"/>
        <v>430.5</v>
      </c>
      <c r="K2270" s="55">
        <f t="shared" si="463"/>
        <v>1065</v>
      </c>
      <c r="L2270" s="55">
        <f t="shared" si="464"/>
        <v>172.5</v>
      </c>
      <c r="M2270" s="3">
        <f t="shared" si="465"/>
        <v>456</v>
      </c>
      <c r="N2270" s="55">
        <f t="shared" si="466"/>
        <v>1063.5</v>
      </c>
      <c r="O2270" s="5">
        <v>0</v>
      </c>
      <c r="P2270" s="3">
        <f t="shared" si="467"/>
        <v>3187.5</v>
      </c>
      <c r="Q2270" s="3">
        <f t="shared" si="468"/>
        <v>911.5</v>
      </c>
      <c r="R2270" s="3">
        <f t="shared" si="469"/>
        <v>2301</v>
      </c>
      <c r="S2270" s="57">
        <f t="shared" si="470"/>
        <v>14088.5</v>
      </c>
      <c r="T2270" s="1">
        <v>111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</row>
    <row r="2271" spans="1:168" s="2" customFormat="1" ht="15" customHeight="1" x14ac:dyDescent="0.25">
      <c r="A2271" s="167">
        <v>1248</v>
      </c>
      <c r="B2271" s="122" t="s">
        <v>2379</v>
      </c>
      <c r="C2271" s="1" t="s">
        <v>34</v>
      </c>
      <c r="D2271" s="1" t="s">
        <v>1087</v>
      </c>
      <c r="E2271" s="1" t="s">
        <v>1131</v>
      </c>
      <c r="F2271" s="1" t="s">
        <v>32</v>
      </c>
      <c r="G2271" s="3">
        <v>15000</v>
      </c>
      <c r="H2271" s="58">
        <v>0</v>
      </c>
      <c r="I2271" s="3">
        <v>25</v>
      </c>
      <c r="J2271" s="3">
        <f t="shared" si="462"/>
        <v>430.5</v>
      </c>
      <c r="K2271" s="55">
        <f t="shared" si="463"/>
        <v>1065</v>
      </c>
      <c r="L2271" s="55">
        <f t="shared" si="464"/>
        <v>172.5</v>
      </c>
      <c r="M2271" s="3">
        <f t="shared" si="465"/>
        <v>456</v>
      </c>
      <c r="N2271" s="55">
        <f t="shared" si="466"/>
        <v>1063.5</v>
      </c>
      <c r="O2271" s="5">
        <v>0</v>
      </c>
      <c r="P2271" s="3">
        <f t="shared" si="467"/>
        <v>3187.5</v>
      </c>
      <c r="Q2271" s="3">
        <f t="shared" si="468"/>
        <v>911.5</v>
      </c>
      <c r="R2271" s="3">
        <f t="shared" si="469"/>
        <v>2301</v>
      </c>
      <c r="S2271" s="57">
        <f t="shared" si="470"/>
        <v>14088.5</v>
      </c>
      <c r="T2271" s="1">
        <v>111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</row>
    <row r="2272" spans="1:168" s="2" customFormat="1" ht="15" customHeight="1" x14ac:dyDescent="0.25">
      <c r="A2272" s="167">
        <v>1249</v>
      </c>
      <c r="B2272" s="2" t="s">
        <v>2380</v>
      </c>
      <c r="C2272" s="1" t="s">
        <v>34</v>
      </c>
      <c r="D2272" s="1" t="s">
        <v>1087</v>
      </c>
      <c r="E2272" s="1" t="s">
        <v>1131</v>
      </c>
      <c r="F2272" s="1" t="s">
        <v>32</v>
      </c>
      <c r="G2272" s="3">
        <v>15000</v>
      </c>
      <c r="H2272" s="58">
        <v>0</v>
      </c>
      <c r="I2272" s="3">
        <v>25</v>
      </c>
      <c r="J2272" s="3">
        <f t="shared" si="462"/>
        <v>430.5</v>
      </c>
      <c r="K2272" s="55">
        <f t="shared" si="463"/>
        <v>1065</v>
      </c>
      <c r="L2272" s="55">
        <f t="shared" si="464"/>
        <v>172.5</v>
      </c>
      <c r="M2272" s="3">
        <f t="shared" si="465"/>
        <v>456</v>
      </c>
      <c r="N2272" s="55">
        <f t="shared" si="466"/>
        <v>1063.5</v>
      </c>
      <c r="O2272" s="5">
        <v>0</v>
      </c>
      <c r="P2272" s="3">
        <f t="shared" si="467"/>
        <v>3187.5</v>
      </c>
      <c r="Q2272" s="3">
        <f t="shared" si="468"/>
        <v>911.5</v>
      </c>
      <c r="R2272" s="3">
        <f t="shared" si="469"/>
        <v>2301</v>
      </c>
      <c r="S2272" s="57">
        <f t="shared" si="470"/>
        <v>14088.5</v>
      </c>
      <c r="T2272" s="1">
        <v>111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</row>
    <row r="2273" spans="1:168" s="2" customFormat="1" ht="15" customHeight="1" x14ac:dyDescent="0.25">
      <c r="A2273" s="167">
        <v>1250</v>
      </c>
      <c r="B2273" s="2" t="s">
        <v>2381</v>
      </c>
      <c r="C2273" s="1" t="s">
        <v>34</v>
      </c>
      <c r="D2273" s="1" t="s">
        <v>1087</v>
      </c>
      <c r="E2273" s="1" t="s">
        <v>1131</v>
      </c>
      <c r="F2273" s="1" t="s">
        <v>32</v>
      </c>
      <c r="G2273" s="3">
        <v>15000</v>
      </c>
      <c r="H2273" s="58">
        <v>0</v>
      </c>
      <c r="I2273" s="3">
        <v>25</v>
      </c>
      <c r="J2273" s="3">
        <f t="shared" si="462"/>
        <v>430.5</v>
      </c>
      <c r="K2273" s="55">
        <f t="shared" si="463"/>
        <v>1065</v>
      </c>
      <c r="L2273" s="55">
        <f t="shared" si="464"/>
        <v>172.5</v>
      </c>
      <c r="M2273" s="3">
        <f t="shared" si="465"/>
        <v>456</v>
      </c>
      <c r="N2273" s="55">
        <f t="shared" si="466"/>
        <v>1063.5</v>
      </c>
      <c r="O2273" s="5">
        <v>0</v>
      </c>
      <c r="P2273" s="3">
        <f t="shared" si="467"/>
        <v>3187.5</v>
      </c>
      <c r="Q2273" s="3">
        <f t="shared" si="468"/>
        <v>911.5</v>
      </c>
      <c r="R2273" s="3">
        <f t="shared" si="469"/>
        <v>2301</v>
      </c>
      <c r="S2273" s="57">
        <f t="shared" si="470"/>
        <v>14088.5</v>
      </c>
      <c r="T2273" s="1">
        <v>111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</row>
    <row r="2274" spans="1:168" s="2" customFormat="1" ht="15" customHeight="1" x14ac:dyDescent="0.25">
      <c r="A2274" s="167">
        <v>1251</v>
      </c>
      <c r="B2274" s="2" t="s">
        <v>2382</v>
      </c>
      <c r="C2274" s="1" t="s">
        <v>34</v>
      </c>
      <c r="D2274" s="1" t="s">
        <v>1087</v>
      </c>
      <c r="E2274" s="1" t="s">
        <v>1131</v>
      </c>
      <c r="F2274" s="1" t="s">
        <v>32</v>
      </c>
      <c r="G2274" s="3">
        <v>15000</v>
      </c>
      <c r="H2274" s="58">
        <v>0</v>
      </c>
      <c r="I2274" s="3">
        <v>25</v>
      </c>
      <c r="J2274" s="3">
        <f t="shared" si="462"/>
        <v>430.5</v>
      </c>
      <c r="K2274" s="55">
        <f t="shared" si="463"/>
        <v>1065</v>
      </c>
      <c r="L2274" s="55">
        <f t="shared" si="464"/>
        <v>172.5</v>
      </c>
      <c r="M2274" s="3">
        <f t="shared" si="465"/>
        <v>456</v>
      </c>
      <c r="N2274" s="55">
        <f t="shared" si="466"/>
        <v>1063.5</v>
      </c>
      <c r="O2274" s="5">
        <v>0</v>
      </c>
      <c r="P2274" s="3">
        <f t="shared" si="467"/>
        <v>3187.5</v>
      </c>
      <c r="Q2274" s="3">
        <f t="shared" si="468"/>
        <v>911.5</v>
      </c>
      <c r="R2274" s="3">
        <f t="shared" si="469"/>
        <v>2301</v>
      </c>
      <c r="S2274" s="57">
        <f t="shared" si="470"/>
        <v>14088.5</v>
      </c>
      <c r="T2274" s="1">
        <v>111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</row>
    <row r="2275" spans="1:168" s="2" customFormat="1" ht="15" customHeight="1" x14ac:dyDescent="0.25">
      <c r="A2275" s="167">
        <v>1252</v>
      </c>
      <c r="B2275" s="2" t="s">
        <v>2383</v>
      </c>
      <c r="C2275" s="1" t="s">
        <v>34</v>
      </c>
      <c r="D2275" s="1" t="s">
        <v>1087</v>
      </c>
      <c r="E2275" s="1" t="s">
        <v>1131</v>
      </c>
      <c r="F2275" s="1" t="s">
        <v>32</v>
      </c>
      <c r="G2275" s="3">
        <v>15000</v>
      </c>
      <c r="H2275" s="58">
        <v>0</v>
      </c>
      <c r="I2275" s="3">
        <v>25</v>
      </c>
      <c r="J2275" s="3">
        <f t="shared" si="462"/>
        <v>430.5</v>
      </c>
      <c r="K2275" s="55">
        <f t="shared" si="463"/>
        <v>1065</v>
      </c>
      <c r="L2275" s="55">
        <f t="shared" si="464"/>
        <v>172.5</v>
      </c>
      <c r="M2275" s="3">
        <f t="shared" si="465"/>
        <v>456</v>
      </c>
      <c r="N2275" s="55">
        <f t="shared" si="466"/>
        <v>1063.5</v>
      </c>
      <c r="O2275" s="5">
        <v>0</v>
      </c>
      <c r="P2275" s="3">
        <f t="shared" si="467"/>
        <v>3187.5</v>
      </c>
      <c r="Q2275" s="3">
        <f t="shared" si="468"/>
        <v>911.5</v>
      </c>
      <c r="R2275" s="3">
        <f t="shared" si="469"/>
        <v>2301</v>
      </c>
      <c r="S2275" s="57">
        <f t="shared" si="470"/>
        <v>14088.5</v>
      </c>
      <c r="T2275" s="1">
        <v>111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</row>
    <row r="2276" spans="1:168" s="2" customFormat="1" ht="15" customHeight="1" x14ac:dyDescent="0.25">
      <c r="A2276" s="167">
        <v>1253</v>
      </c>
      <c r="B2276" s="122" t="s">
        <v>2384</v>
      </c>
      <c r="C2276" s="1" t="s">
        <v>34</v>
      </c>
      <c r="D2276" s="1" t="s">
        <v>1087</v>
      </c>
      <c r="E2276" s="1" t="s">
        <v>1131</v>
      </c>
      <c r="F2276" s="1" t="s">
        <v>32</v>
      </c>
      <c r="G2276" s="3">
        <v>15000</v>
      </c>
      <c r="H2276" s="58">
        <v>0</v>
      </c>
      <c r="I2276" s="3">
        <v>25</v>
      </c>
      <c r="J2276" s="3">
        <f t="shared" si="462"/>
        <v>430.5</v>
      </c>
      <c r="K2276" s="55">
        <f t="shared" si="463"/>
        <v>1065</v>
      </c>
      <c r="L2276" s="55">
        <f t="shared" si="464"/>
        <v>172.5</v>
      </c>
      <c r="M2276" s="3">
        <f t="shared" si="465"/>
        <v>456</v>
      </c>
      <c r="N2276" s="55">
        <f t="shared" si="466"/>
        <v>1063.5</v>
      </c>
      <c r="O2276" s="5">
        <v>0</v>
      </c>
      <c r="P2276" s="3">
        <f t="shared" si="467"/>
        <v>3187.5</v>
      </c>
      <c r="Q2276" s="3">
        <f t="shared" si="468"/>
        <v>911.5</v>
      </c>
      <c r="R2276" s="3">
        <f t="shared" si="469"/>
        <v>2301</v>
      </c>
      <c r="S2276" s="57">
        <f t="shared" si="470"/>
        <v>14088.5</v>
      </c>
      <c r="T2276" s="1">
        <v>111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</row>
    <row r="2277" spans="1:168" s="2" customFormat="1" ht="15" customHeight="1" x14ac:dyDescent="0.25">
      <c r="A2277" s="167">
        <v>1254</v>
      </c>
      <c r="B2277" s="2" t="s">
        <v>2385</v>
      </c>
      <c r="C2277" s="1" t="s">
        <v>34</v>
      </c>
      <c r="D2277" s="1" t="s">
        <v>1087</v>
      </c>
      <c r="E2277" s="1" t="s">
        <v>1131</v>
      </c>
      <c r="F2277" s="1" t="s">
        <v>32</v>
      </c>
      <c r="G2277" s="3">
        <v>15000</v>
      </c>
      <c r="H2277" s="58">
        <v>0</v>
      </c>
      <c r="I2277" s="3">
        <v>25</v>
      </c>
      <c r="J2277" s="3">
        <f t="shared" si="462"/>
        <v>430.5</v>
      </c>
      <c r="K2277" s="55">
        <f t="shared" si="463"/>
        <v>1065</v>
      </c>
      <c r="L2277" s="55">
        <f t="shared" si="464"/>
        <v>172.5</v>
      </c>
      <c r="M2277" s="3">
        <f t="shared" si="465"/>
        <v>456</v>
      </c>
      <c r="N2277" s="55">
        <f t="shared" si="466"/>
        <v>1063.5</v>
      </c>
      <c r="O2277" s="5">
        <v>0</v>
      </c>
      <c r="P2277" s="3">
        <f t="shared" si="467"/>
        <v>3187.5</v>
      </c>
      <c r="Q2277" s="3">
        <f t="shared" si="468"/>
        <v>911.5</v>
      </c>
      <c r="R2277" s="3">
        <f t="shared" si="469"/>
        <v>2301</v>
      </c>
      <c r="S2277" s="57">
        <f t="shared" si="470"/>
        <v>14088.5</v>
      </c>
      <c r="T2277" s="1">
        <v>111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</row>
    <row r="2278" spans="1:168" s="2" customFormat="1" ht="15" customHeight="1" x14ac:dyDescent="0.25">
      <c r="A2278" s="167">
        <v>1255</v>
      </c>
      <c r="B2278" s="2" t="s">
        <v>2386</v>
      </c>
      <c r="C2278" s="1" t="s">
        <v>34</v>
      </c>
      <c r="D2278" s="1" t="s">
        <v>1087</v>
      </c>
      <c r="E2278" s="1" t="s">
        <v>1131</v>
      </c>
      <c r="F2278" s="1" t="s">
        <v>32</v>
      </c>
      <c r="G2278" s="3">
        <v>15000</v>
      </c>
      <c r="H2278" s="58">
        <v>0</v>
      </c>
      <c r="I2278" s="3">
        <v>25</v>
      </c>
      <c r="J2278" s="3">
        <f t="shared" si="462"/>
        <v>430.5</v>
      </c>
      <c r="K2278" s="55">
        <f t="shared" si="463"/>
        <v>1065</v>
      </c>
      <c r="L2278" s="55">
        <f t="shared" si="464"/>
        <v>172.5</v>
      </c>
      <c r="M2278" s="3">
        <f t="shared" si="465"/>
        <v>456</v>
      </c>
      <c r="N2278" s="55">
        <f t="shared" si="466"/>
        <v>1063.5</v>
      </c>
      <c r="O2278" s="5">
        <v>1350.12</v>
      </c>
      <c r="P2278" s="3">
        <f t="shared" si="467"/>
        <v>3187.5</v>
      </c>
      <c r="Q2278" s="3">
        <f t="shared" si="468"/>
        <v>2261.62</v>
      </c>
      <c r="R2278" s="3">
        <f t="shared" si="469"/>
        <v>2301</v>
      </c>
      <c r="S2278" s="57">
        <f t="shared" si="470"/>
        <v>12738.380000000001</v>
      </c>
      <c r="T2278" s="1">
        <v>111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</row>
    <row r="2279" spans="1:168" s="2" customFormat="1" ht="15" customHeight="1" x14ac:dyDescent="0.25">
      <c r="A2279" s="167">
        <v>1256</v>
      </c>
      <c r="B2279" s="2" t="s">
        <v>2387</v>
      </c>
      <c r="C2279" s="1" t="s">
        <v>34</v>
      </c>
      <c r="D2279" s="1" t="s">
        <v>1087</v>
      </c>
      <c r="E2279" s="1" t="s">
        <v>1131</v>
      </c>
      <c r="F2279" s="1" t="s">
        <v>32</v>
      </c>
      <c r="G2279" s="3">
        <v>15000</v>
      </c>
      <c r="H2279" s="58">
        <v>0</v>
      </c>
      <c r="I2279" s="3">
        <v>25</v>
      </c>
      <c r="J2279" s="3">
        <f t="shared" si="462"/>
        <v>430.5</v>
      </c>
      <c r="K2279" s="55">
        <f t="shared" si="463"/>
        <v>1065</v>
      </c>
      <c r="L2279" s="55">
        <f t="shared" si="464"/>
        <v>172.5</v>
      </c>
      <c r="M2279" s="3">
        <f t="shared" si="465"/>
        <v>456</v>
      </c>
      <c r="N2279" s="55">
        <f t="shared" si="466"/>
        <v>1063.5</v>
      </c>
      <c r="O2279" s="5">
        <v>0</v>
      </c>
      <c r="P2279" s="3">
        <f t="shared" si="467"/>
        <v>3187.5</v>
      </c>
      <c r="Q2279" s="3">
        <f t="shared" si="468"/>
        <v>911.5</v>
      </c>
      <c r="R2279" s="3">
        <f t="shared" si="469"/>
        <v>2301</v>
      </c>
      <c r="S2279" s="57">
        <f t="shared" si="470"/>
        <v>14088.5</v>
      </c>
      <c r="T2279" s="1">
        <v>111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</row>
    <row r="2280" spans="1:168" s="2" customFormat="1" ht="15" customHeight="1" x14ac:dyDescent="0.25">
      <c r="A2280" s="167">
        <v>1257</v>
      </c>
      <c r="B2280" s="2" t="s">
        <v>2388</v>
      </c>
      <c r="C2280" s="1" t="s">
        <v>34</v>
      </c>
      <c r="D2280" s="1" t="s">
        <v>1087</v>
      </c>
      <c r="E2280" s="1" t="s">
        <v>1131</v>
      </c>
      <c r="F2280" s="1" t="s">
        <v>32</v>
      </c>
      <c r="G2280" s="3">
        <v>15000</v>
      </c>
      <c r="H2280" s="58">
        <v>0</v>
      </c>
      <c r="I2280" s="3">
        <v>25</v>
      </c>
      <c r="J2280" s="3">
        <f t="shared" si="462"/>
        <v>430.5</v>
      </c>
      <c r="K2280" s="55">
        <f t="shared" si="463"/>
        <v>1065</v>
      </c>
      <c r="L2280" s="55">
        <f t="shared" si="464"/>
        <v>172.5</v>
      </c>
      <c r="M2280" s="3">
        <f t="shared" si="465"/>
        <v>456</v>
      </c>
      <c r="N2280" s="55">
        <f t="shared" si="466"/>
        <v>1063.5</v>
      </c>
      <c r="O2280" s="5">
        <v>0</v>
      </c>
      <c r="P2280" s="3">
        <f t="shared" si="467"/>
        <v>3187.5</v>
      </c>
      <c r="Q2280" s="3">
        <f t="shared" si="468"/>
        <v>911.5</v>
      </c>
      <c r="R2280" s="3">
        <f t="shared" si="469"/>
        <v>2301</v>
      </c>
      <c r="S2280" s="57">
        <f t="shared" si="470"/>
        <v>14088.5</v>
      </c>
      <c r="T2280" s="1">
        <v>111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</row>
    <row r="2281" spans="1:168" s="2" customFormat="1" ht="15" customHeight="1" x14ac:dyDescent="0.25">
      <c r="A2281" s="167">
        <v>1258</v>
      </c>
      <c r="B2281" s="2" t="s">
        <v>2389</v>
      </c>
      <c r="C2281" s="1" t="s">
        <v>34</v>
      </c>
      <c r="D2281" s="1" t="s">
        <v>1087</v>
      </c>
      <c r="E2281" s="1" t="s">
        <v>1131</v>
      </c>
      <c r="F2281" s="1" t="s">
        <v>32</v>
      </c>
      <c r="G2281" s="3">
        <v>15000</v>
      </c>
      <c r="H2281" s="58">
        <v>0</v>
      </c>
      <c r="I2281" s="3">
        <v>25</v>
      </c>
      <c r="J2281" s="3">
        <f t="shared" si="462"/>
        <v>430.5</v>
      </c>
      <c r="K2281" s="55">
        <f t="shared" si="463"/>
        <v>1065</v>
      </c>
      <c r="L2281" s="55">
        <f t="shared" si="464"/>
        <v>172.5</v>
      </c>
      <c r="M2281" s="3">
        <f t="shared" si="465"/>
        <v>456</v>
      </c>
      <c r="N2281" s="55">
        <f t="shared" si="466"/>
        <v>1063.5</v>
      </c>
      <c r="O2281" s="5">
        <v>0</v>
      </c>
      <c r="P2281" s="3">
        <f t="shared" si="467"/>
        <v>3187.5</v>
      </c>
      <c r="Q2281" s="3">
        <f t="shared" si="468"/>
        <v>911.5</v>
      </c>
      <c r="R2281" s="3">
        <f t="shared" si="469"/>
        <v>2301</v>
      </c>
      <c r="S2281" s="57">
        <f t="shared" si="470"/>
        <v>14088.5</v>
      </c>
      <c r="T2281" s="1">
        <v>111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</row>
    <row r="2282" spans="1:168" s="2" customFormat="1" ht="15" customHeight="1" x14ac:dyDescent="0.25">
      <c r="A2282" s="167">
        <v>1259</v>
      </c>
      <c r="B2282" s="2" t="s">
        <v>2390</v>
      </c>
      <c r="C2282" s="1" t="s">
        <v>34</v>
      </c>
      <c r="D2282" s="1" t="s">
        <v>1087</v>
      </c>
      <c r="E2282" s="1" t="s">
        <v>1131</v>
      </c>
      <c r="F2282" s="1" t="s">
        <v>32</v>
      </c>
      <c r="G2282" s="3">
        <v>15000</v>
      </c>
      <c r="H2282" s="58">
        <v>0</v>
      </c>
      <c r="I2282" s="3">
        <v>25</v>
      </c>
      <c r="J2282" s="3">
        <f t="shared" si="462"/>
        <v>430.5</v>
      </c>
      <c r="K2282" s="55">
        <f t="shared" si="463"/>
        <v>1065</v>
      </c>
      <c r="L2282" s="55">
        <f t="shared" si="464"/>
        <v>172.5</v>
      </c>
      <c r="M2282" s="3">
        <f t="shared" si="465"/>
        <v>456</v>
      </c>
      <c r="N2282" s="55">
        <f t="shared" si="466"/>
        <v>1063.5</v>
      </c>
      <c r="O2282" s="5">
        <v>0</v>
      </c>
      <c r="P2282" s="3">
        <f t="shared" si="467"/>
        <v>3187.5</v>
      </c>
      <c r="Q2282" s="3">
        <f t="shared" si="468"/>
        <v>911.5</v>
      </c>
      <c r="R2282" s="3">
        <f t="shared" si="469"/>
        <v>2301</v>
      </c>
      <c r="S2282" s="57">
        <f t="shared" si="470"/>
        <v>14088.5</v>
      </c>
      <c r="T2282" s="1">
        <v>111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</row>
    <row r="2283" spans="1:168" s="2" customFormat="1" ht="15" customHeight="1" x14ac:dyDescent="0.25">
      <c r="A2283" s="167">
        <v>1260</v>
      </c>
      <c r="B2283" s="2" t="s">
        <v>2391</v>
      </c>
      <c r="C2283" s="1" t="s">
        <v>34</v>
      </c>
      <c r="D2283" s="1" t="s">
        <v>1087</v>
      </c>
      <c r="E2283" s="1" t="s">
        <v>1308</v>
      </c>
      <c r="F2283" s="1" t="s">
        <v>32</v>
      </c>
      <c r="G2283" s="3">
        <v>10000</v>
      </c>
      <c r="H2283" s="58">
        <v>0</v>
      </c>
      <c r="I2283" s="3">
        <v>25</v>
      </c>
      <c r="J2283" s="3">
        <f t="shared" si="462"/>
        <v>287</v>
      </c>
      <c r="K2283" s="55">
        <f t="shared" si="463"/>
        <v>709.99999999999989</v>
      </c>
      <c r="L2283" s="55">
        <f t="shared" si="464"/>
        <v>115</v>
      </c>
      <c r="M2283" s="3">
        <f t="shared" si="465"/>
        <v>304</v>
      </c>
      <c r="N2283" s="55">
        <f t="shared" si="466"/>
        <v>709</v>
      </c>
      <c r="O2283" s="5">
        <v>0</v>
      </c>
      <c r="P2283" s="3">
        <f t="shared" si="467"/>
        <v>2125</v>
      </c>
      <c r="Q2283" s="3">
        <f t="shared" si="468"/>
        <v>616</v>
      </c>
      <c r="R2283" s="3">
        <f t="shared" si="469"/>
        <v>1534</v>
      </c>
      <c r="S2283" s="57">
        <f t="shared" si="470"/>
        <v>9384</v>
      </c>
      <c r="T2283" s="1">
        <v>111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</row>
    <row r="2284" spans="1:168" s="2" customFormat="1" ht="15" customHeight="1" x14ac:dyDescent="0.25">
      <c r="A2284" s="167">
        <v>1261</v>
      </c>
      <c r="B2284" s="2" t="s">
        <v>2392</v>
      </c>
      <c r="C2284" s="1" t="s">
        <v>34</v>
      </c>
      <c r="D2284" s="1" t="s">
        <v>1087</v>
      </c>
      <c r="E2284" s="1" t="s">
        <v>1131</v>
      </c>
      <c r="F2284" s="1" t="s">
        <v>32</v>
      </c>
      <c r="G2284" s="3">
        <v>15000</v>
      </c>
      <c r="H2284" s="58">
        <v>0</v>
      </c>
      <c r="I2284" s="3">
        <v>25</v>
      </c>
      <c r="J2284" s="3">
        <f t="shared" si="462"/>
        <v>430.5</v>
      </c>
      <c r="K2284" s="55">
        <f t="shared" si="463"/>
        <v>1065</v>
      </c>
      <c r="L2284" s="55">
        <f t="shared" si="464"/>
        <v>172.5</v>
      </c>
      <c r="M2284" s="3">
        <f t="shared" si="465"/>
        <v>456</v>
      </c>
      <c r="N2284" s="55">
        <f t="shared" si="466"/>
        <v>1063.5</v>
      </c>
      <c r="O2284" s="5">
        <v>0</v>
      </c>
      <c r="P2284" s="3">
        <f t="shared" si="467"/>
        <v>3187.5</v>
      </c>
      <c r="Q2284" s="3">
        <f t="shared" si="468"/>
        <v>911.5</v>
      </c>
      <c r="R2284" s="3">
        <f t="shared" si="469"/>
        <v>2301</v>
      </c>
      <c r="S2284" s="57">
        <f t="shared" si="470"/>
        <v>14088.5</v>
      </c>
      <c r="T2284" s="1">
        <v>111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</row>
    <row r="2285" spans="1:168" s="2" customFormat="1" ht="15" customHeight="1" x14ac:dyDescent="0.25">
      <c r="A2285" s="167">
        <v>1262</v>
      </c>
      <c r="B2285" t="s">
        <v>2393</v>
      </c>
      <c r="C2285" s="1" t="s">
        <v>34</v>
      </c>
      <c r="D2285" s="1" t="s">
        <v>1087</v>
      </c>
      <c r="E2285" s="1" t="s">
        <v>1131</v>
      </c>
      <c r="F2285" s="1" t="s">
        <v>32</v>
      </c>
      <c r="G2285" s="3">
        <v>15000</v>
      </c>
      <c r="H2285" s="58">
        <v>0</v>
      </c>
      <c r="I2285" s="3">
        <v>25</v>
      </c>
      <c r="J2285" s="3">
        <f t="shared" si="462"/>
        <v>430.5</v>
      </c>
      <c r="K2285" s="55">
        <f t="shared" si="463"/>
        <v>1065</v>
      </c>
      <c r="L2285" s="55">
        <f t="shared" si="464"/>
        <v>172.5</v>
      </c>
      <c r="M2285" s="3">
        <f t="shared" si="465"/>
        <v>456</v>
      </c>
      <c r="N2285" s="55">
        <f t="shared" si="466"/>
        <v>1063.5</v>
      </c>
      <c r="O2285" s="5">
        <v>0</v>
      </c>
      <c r="P2285" s="3">
        <f t="shared" si="467"/>
        <v>3187.5</v>
      </c>
      <c r="Q2285" s="3">
        <f t="shared" si="468"/>
        <v>911.5</v>
      </c>
      <c r="R2285" s="3">
        <f t="shared" si="469"/>
        <v>2301</v>
      </c>
      <c r="S2285" s="57">
        <f t="shared" si="470"/>
        <v>14088.5</v>
      </c>
      <c r="T2285" s="1">
        <v>111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</row>
    <row r="2286" spans="1:168" s="2" customFormat="1" ht="15" customHeight="1" x14ac:dyDescent="0.25">
      <c r="A2286" s="167">
        <v>1263</v>
      </c>
      <c r="B2286" s="2" t="s">
        <v>2394</v>
      </c>
      <c r="C2286" s="1" t="s">
        <v>34</v>
      </c>
      <c r="D2286" s="1" t="s">
        <v>1087</v>
      </c>
      <c r="E2286" s="1" t="s">
        <v>1131</v>
      </c>
      <c r="F2286" s="1" t="s">
        <v>32</v>
      </c>
      <c r="G2286" s="3">
        <v>15000</v>
      </c>
      <c r="H2286" s="58">
        <v>0</v>
      </c>
      <c r="I2286" s="3">
        <v>25</v>
      </c>
      <c r="J2286" s="3">
        <f t="shared" si="462"/>
        <v>430.5</v>
      </c>
      <c r="K2286" s="55">
        <f t="shared" si="463"/>
        <v>1065</v>
      </c>
      <c r="L2286" s="55">
        <f t="shared" si="464"/>
        <v>172.5</v>
      </c>
      <c r="M2286" s="3">
        <f t="shared" si="465"/>
        <v>456</v>
      </c>
      <c r="N2286" s="55">
        <f t="shared" si="466"/>
        <v>1063.5</v>
      </c>
      <c r="O2286" s="5">
        <v>0</v>
      </c>
      <c r="P2286" s="3">
        <f t="shared" si="467"/>
        <v>3187.5</v>
      </c>
      <c r="Q2286" s="3">
        <f t="shared" si="468"/>
        <v>911.5</v>
      </c>
      <c r="R2286" s="3">
        <f t="shared" si="469"/>
        <v>2301</v>
      </c>
      <c r="S2286" s="57">
        <f t="shared" si="470"/>
        <v>14088.5</v>
      </c>
      <c r="T2286" s="1">
        <v>111</v>
      </c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</row>
    <row r="2287" spans="1:168" s="2" customFormat="1" ht="15" customHeight="1" x14ac:dyDescent="0.25">
      <c r="A2287" s="167">
        <v>1264</v>
      </c>
      <c r="B2287" s="2" t="s">
        <v>2395</v>
      </c>
      <c r="C2287" s="1" t="s">
        <v>34</v>
      </c>
      <c r="D2287" s="1" t="s">
        <v>1087</v>
      </c>
      <c r="E2287" s="1" t="s">
        <v>1131</v>
      </c>
      <c r="F2287" s="1" t="s">
        <v>32</v>
      </c>
      <c r="G2287" s="3">
        <v>15000</v>
      </c>
      <c r="H2287" s="58">
        <v>0</v>
      </c>
      <c r="I2287" s="3">
        <v>25</v>
      </c>
      <c r="J2287" s="3">
        <f t="shared" si="462"/>
        <v>430.5</v>
      </c>
      <c r="K2287" s="55">
        <f t="shared" si="463"/>
        <v>1065</v>
      </c>
      <c r="L2287" s="55">
        <f t="shared" si="464"/>
        <v>172.5</v>
      </c>
      <c r="M2287" s="3">
        <f t="shared" si="465"/>
        <v>456</v>
      </c>
      <c r="N2287" s="55">
        <f t="shared" si="466"/>
        <v>1063.5</v>
      </c>
      <c r="O2287" s="5">
        <v>0</v>
      </c>
      <c r="P2287" s="3">
        <f t="shared" si="467"/>
        <v>3187.5</v>
      </c>
      <c r="Q2287" s="3">
        <f t="shared" si="468"/>
        <v>911.5</v>
      </c>
      <c r="R2287" s="3">
        <f t="shared" si="469"/>
        <v>2301</v>
      </c>
      <c r="S2287" s="57">
        <f t="shared" si="470"/>
        <v>14088.5</v>
      </c>
      <c r="T2287" s="1">
        <v>111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</row>
    <row r="2288" spans="1:168" s="2" customFormat="1" ht="15" customHeight="1" x14ac:dyDescent="0.25">
      <c r="A2288" s="167">
        <v>1265</v>
      </c>
      <c r="B2288" s="2" t="s">
        <v>2396</v>
      </c>
      <c r="C2288" s="1" t="s">
        <v>34</v>
      </c>
      <c r="D2288" s="1" t="s">
        <v>1087</v>
      </c>
      <c r="E2288" s="1" t="s">
        <v>1131</v>
      </c>
      <c r="F2288" s="1" t="s">
        <v>32</v>
      </c>
      <c r="G2288" s="3">
        <v>15000</v>
      </c>
      <c r="H2288" s="58">
        <v>0</v>
      </c>
      <c r="I2288" s="3">
        <v>25</v>
      </c>
      <c r="J2288" s="3">
        <f t="shared" si="462"/>
        <v>430.5</v>
      </c>
      <c r="K2288" s="55">
        <f t="shared" si="463"/>
        <v>1065</v>
      </c>
      <c r="L2288" s="55">
        <f t="shared" si="464"/>
        <v>172.5</v>
      </c>
      <c r="M2288" s="3">
        <f t="shared" si="465"/>
        <v>456</v>
      </c>
      <c r="N2288" s="55">
        <f t="shared" si="466"/>
        <v>1063.5</v>
      </c>
      <c r="O2288" s="5">
        <v>0</v>
      </c>
      <c r="P2288" s="3">
        <f t="shared" si="467"/>
        <v>3187.5</v>
      </c>
      <c r="Q2288" s="3">
        <f t="shared" si="468"/>
        <v>911.5</v>
      </c>
      <c r="R2288" s="3">
        <f t="shared" si="469"/>
        <v>2301</v>
      </c>
      <c r="S2288" s="57">
        <f t="shared" si="470"/>
        <v>14088.5</v>
      </c>
      <c r="T2288" s="1">
        <v>111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</row>
    <row r="2289" spans="1:168" s="2" customFormat="1" ht="15" customHeight="1" x14ac:dyDescent="0.25">
      <c r="A2289" s="167">
        <v>1266</v>
      </c>
      <c r="B2289" s="122" t="s">
        <v>2397</v>
      </c>
      <c r="C2289" s="1" t="s">
        <v>34</v>
      </c>
      <c r="D2289" s="1" t="s">
        <v>1087</v>
      </c>
      <c r="E2289" s="1" t="s">
        <v>1131</v>
      </c>
      <c r="F2289" s="1" t="s">
        <v>32</v>
      </c>
      <c r="G2289" s="3">
        <v>15000</v>
      </c>
      <c r="H2289" s="58">
        <v>0</v>
      </c>
      <c r="I2289" s="3">
        <v>25</v>
      </c>
      <c r="J2289" s="3">
        <f t="shared" si="462"/>
        <v>430.5</v>
      </c>
      <c r="K2289" s="55">
        <f t="shared" si="463"/>
        <v>1065</v>
      </c>
      <c r="L2289" s="55">
        <f t="shared" si="464"/>
        <v>172.5</v>
      </c>
      <c r="M2289" s="3">
        <f t="shared" si="465"/>
        <v>456</v>
      </c>
      <c r="N2289" s="55">
        <f t="shared" si="466"/>
        <v>1063.5</v>
      </c>
      <c r="O2289" s="5">
        <v>0</v>
      </c>
      <c r="P2289" s="3">
        <f t="shared" si="467"/>
        <v>3187.5</v>
      </c>
      <c r="Q2289" s="3">
        <f t="shared" si="468"/>
        <v>911.5</v>
      </c>
      <c r="R2289" s="3">
        <f t="shared" si="469"/>
        <v>2301</v>
      </c>
      <c r="S2289" s="57">
        <f t="shared" si="470"/>
        <v>14088.5</v>
      </c>
      <c r="T2289" s="1">
        <v>111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</row>
    <row r="2290" spans="1:168" s="2" customFormat="1" ht="15" customHeight="1" x14ac:dyDescent="0.25">
      <c r="A2290" s="167">
        <v>1267</v>
      </c>
      <c r="B2290" s="122" t="s">
        <v>2398</v>
      </c>
      <c r="C2290" s="1" t="s">
        <v>34</v>
      </c>
      <c r="D2290" s="1" t="s">
        <v>1087</v>
      </c>
      <c r="E2290" s="1" t="s">
        <v>1131</v>
      </c>
      <c r="F2290" s="1" t="s">
        <v>32</v>
      </c>
      <c r="G2290" s="3">
        <v>15000</v>
      </c>
      <c r="H2290" s="58">
        <v>0</v>
      </c>
      <c r="I2290" s="3">
        <v>25</v>
      </c>
      <c r="J2290" s="3">
        <f t="shared" si="462"/>
        <v>430.5</v>
      </c>
      <c r="K2290" s="55">
        <f t="shared" si="463"/>
        <v>1065</v>
      </c>
      <c r="L2290" s="55">
        <f t="shared" si="464"/>
        <v>172.5</v>
      </c>
      <c r="M2290" s="3">
        <f t="shared" si="465"/>
        <v>456</v>
      </c>
      <c r="N2290" s="55">
        <f t="shared" si="466"/>
        <v>1063.5</v>
      </c>
      <c r="O2290" s="5">
        <v>0</v>
      </c>
      <c r="P2290" s="3">
        <f t="shared" si="467"/>
        <v>3187.5</v>
      </c>
      <c r="Q2290" s="3">
        <f t="shared" si="468"/>
        <v>911.5</v>
      </c>
      <c r="R2290" s="3">
        <f t="shared" si="469"/>
        <v>2301</v>
      </c>
      <c r="S2290" s="57">
        <f t="shared" si="470"/>
        <v>14088.5</v>
      </c>
      <c r="T2290" s="1">
        <v>111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</row>
    <row r="2291" spans="1:168" s="2" customFormat="1" ht="15" customHeight="1" x14ac:dyDescent="0.25">
      <c r="A2291" s="167">
        <v>1268</v>
      </c>
      <c r="B2291" s="2" t="s">
        <v>2399</v>
      </c>
      <c r="C2291" s="1" t="s">
        <v>34</v>
      </c>
      <c r="D2291" s="1" t="s">
        <v>1087</v>
      </c>
      <c r="E2291" s="1" t="s">
        <v>1131</v>
      </c>
      <c r="F2291" s="1" t="s">
        <v>32</v>
      </c>
      <c r="G2291" s="3">
        <v>15000</v>
      </c>
      <c r="H2291" s="58">
        <v>0</v>
      </c>
      <c r="I2291" s="3">
        <v>25</v>
      </c>
      <c r="J2291" s="3">
        <f t="shared" si="462"/>
        <v>430.5</v>
      </c>
      <c r="K2291" s="55">
        <f t="shared" si="463"/>
        <v>1065</v>
      </c>
      <c r="L2291" s="55">
        <f t="shared" si="464"/>
        <v>172.5</v>
      </c>
      <c r="M2291" s="3">
        <f t="shared" si="465"/>
        <v>456</v>
      </c>
      <c r="N2291" s="55">
        <f t="shared" si="466"/>
        <v>1063.5</v>
      </c>
      <c r="O2291" s="5">
        <v>0</v>
      </c>
      <c r="P2291" s="3">
        <f t="shared" si="467"/>
        <v>3187.5</v>
      </c>
      <c r="Q2291" s="3">
        <f t="shared" si="468"/>
        <v>911.5</v>
      </c>
      <c r="R2291" s="3">
        <f t="shared" si="469"/>
        <v>2301</v>
      </c>
      <c r="S2291" s="57">
        <f t="shared" si="470"/>
        <v>14088.5</v>
      </c>
      <c r="T2291" s="1">
        <v>111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</row>
    <row r="2292" spans="1:168" s="2" customFormat="1" ht="15" customHeight="1" x14ac:dyDescent="0.25">
      <c r="A2292" s="167">
        <v>1269</v>
      </c>
      <c r="B2292" s="2" t="s">
        <v>2400</v>
      </c>
      <c r="C2292" s="1" t="s">
        <v>34</v>
      </c>
      <c r="D2292" s="1" t="s">
        <v>1087</v>
      </c>
      <c r="E2292" s="1" t="s">
        <v>1131</v>
      </c>
      <c r="F2292" s="1" t="s">
        <v>32</v>
      </c>
      <c r="G2292" s="3">
        <v>15000</v>
      </c>
      <c r="H2292" s="58">
        <v>0</v>
      </c>
      <c r="I2292" s="3">
        <v>25</v>
      </c>
      <c r="J2292" s="3">
        <f t="shared" si="462"/>
        <v>430.5</v>
      </c>
      <c r="K2292" s="55">
        <f t="shared" si="463"/>
        <v>1065</v>
      </c>
      <c r="L2292" s="55">
        <f t="shared" si="464"/>
        <v>172.5</v>
      </c>
      <c r="M2292" s="3">
        <f t="shared" si="465"/>
        <v>456</v>
      </c>
      <c r="N2292" s="55">
        <f t="shared" si="466"/>
        <v>1063.5</v>
      </c>
      <c r="O2292" s="5">
        <v>0</v>
      </c>
      <c r="P2292" s="3">
        <f t="shared" si="467"/>
        <v>3187.5</v>
      </c>
      <c r="Q2292" s="3">
        <f t="shared" si="468"/>
        <v>911.5</v>
      </c>
      <c r="R2292" s="3">
        <f t="shared" si="469"/>
        <v>2301</v>
      </c>
      <c r="S2292" s="57">
        <f t="shared" si="470"/>
        <v>14088.5</v>
      </c>
      <c r="T2292" s="1">
        <v>111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</row>
    <row r="2293" spans="1:168" s="2" customFormat="1" ht="15" customHeight="1" x14ac:dyDescent="0.25">
      <c r="A2293" s="167">
        <v>1270</v>
      </c>
      <c r="B2293" s="109" t="s">
        <v>2401</v>
      </c>
      <c r="C2293" s="1" t="s">
        <v>34</v>
      </c>
      <c r="D2293" s="1" t="s">
        <v>1087</v>
      </c>
      <c r="E2293" s="1" t="s">
        <v>1131</v>
      </c>
      <c r="F2293" s="1" t="s">
        <v>32</v>
      </c>
      <c r="G2293" s="3">
        <v>15000</v>
      </c>
      <c r="H2293" s="58">
        <v>0</v>
      </c>
      <c r="I2293" s="3">
        <v>25</v>
      </c>
      <c r="J2293" s="3">
        <f t="shared" si="462"/>
        <v>430.5</v>
      </c>
      <c r="K2293" s="55">
        <f t="shared" si="463"/>
        <v>1065</v>
      </c>
      <c r="L2293" s="55">
        <f t="shared" si="464"/>
        <v>172.5</v>
      </c>
      <c r="M2293" s="3">
        <f t="shared" si="465"/>
        <v>456</v>
      </c>
      <c r="N2293" s="55">
        <f t="shared" si="466"/>
        <v>1063.5</v>
      </c>
      <c r="O2293" s="5">
        <v>0</v>
      </c>
      <c r="P2293" s="3">
        <f t="shared" si="467"/>
        <v>3187.5</v>
      </c>
      <c r="Q2293" s="3">
        <f t="shared" si="468"/>
        <v>911.5</v>
      </c>
      <c r="R2293" s="3">
        <f t="shared" si="469"/>
        <v>2301</v>
      </c>
      <c r="S2293" s="57">
        <f t="shared" si="470"/>
        <v>14088.5</v>
      </c>
      <c r="T2293" s="1">
        <v>111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</row>
    <row r="2294" spans="1:168" s="2" customFormat="1" ht="15" customHeight="1" x14ac:dyDescent="0.25">
      <c r="A2294" s="167">
        <v>1271</v>
      </c>
      <c r="B2294" s="122" t="s">
        <v>2402</v>
      </c>
      <c r="C2294" s="1" t="s">
        <v>34</v>
      </c>
      <c r="D2294" s="1" t="s">
        <v>1087</v>
      </c>
      <c r="E2294" s="1" t="s">
        <v>1131</v>
      </c>
      <c r="F2294" s="1" t="s">
        <v>32</v>
      </c>
      <c r="G2294" s="3">
        <v>15000</v>
      </c>
      <c r="H2294" s="58">
        <v>0</v>
      </c>
      <c r="I2294" s="3">
        <v>25</v>
      </c>
      <c r="J2294" s="3">
        <f t="shared" si="462"/>
        <v>430.5</v>
      </c>
      <c r="K2294" s="55">
        <f t="shared" si="463"/>
        <v>1065</v>
      </c>
      <c r="L2294" s="55">
        <f t="shared" si="464"/>
        <v>172.5</v>
      </c>
      <c r="M2294" s="3">
        <f t="shared" si="465"/>
        <v>456</v>
      </c>
      <c r="N2294" s="55">
        <f t="shared" si="466"/>
        <v>1063.5</v>
      </c>
      <c r="O2294" s="5">
        <v>0</v>
      </c>
      <c r="P2294" s="3">
        <f t="shared" si="467"/>
        <v>3187.5</v>
      </c>
      <c r="Q2294" s="3">
        <f t="shared" si="468"/>
        <v>911.5</v>
      </c>
      <c r="R2294" s="3">
        <f t="shared" si="469"/>
        <v>2301</v>
      </c>
      <c r="S2294" s="57">
        <f t="shared" si="470"/>
        <v>14088.5</v>
      </c>
      <c r="T2294" s="1">
        <v>111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</row>
    <row r="2295" spans="1:168" s="2" customFormat="1" ht="15" customHeight="1" x14ac:dyDescent="0.25">
      <c r="A2295" s="167">
        <v>1272</v>
      </c>
      <c r="B2295" s="122" t="s">
        <v>2403</v>
      </c>
      <c r="C2295" s="1" t="s">
        <v>34</v>
      </c>
      <c r="D2295" s="1" t="s">
        <v>1087</v>
      </c>
      <c r="E2295" s="1" t="s">
        <v>1131</v>
      </c>
      <c r="F2295" s="1" t="s">
        <v>32</v>
      </c>
      <c r="G2295" s="3">
        <v>15000</v>
      </c>
      <c r="H2295" s="58">
        <v>0</v>
      </c>
      <c r="I2295" s="3">
        <v>25</v>
      </c>
      <c r="J2295" s="3">
        <f t="shared" si="462"/>
        <v>430.5</v>
      </c>
      <c r="K2295" s="55">
        <f t="shared" si="463"/>
        <v>1065</v>
      </c>
      <c r="L2295" s="55">
        <f t="shared" si="464"/>
        <v>172.5</v>
      </c>
      <c r="M2295" s="3">
        <f t="shared" si="465"/>
        <v>456</v>
      </c>
      <c r="N2295" s="55">
        <f t="shared" si="466"/>
        <v>1063.5</v>
      </c>
      <c r="O2295" s="5">
        <v>0</v>
      </c>
      <c r="P2295" s="3">
        <f t="shared" si="467"/>
        <v>3187.5</v>
      </c>
      <c r="Q2295" s="3">
        <f t="shared" si="468"/>
        <v>911.5</v>
      </c>
      <c r="R2295" s="3">
        <f t="shared" si="469"/>
        <v>2301</v>
      </c>
      <c r="S2295" s="57">
        <f t="shared" si="470"/>
        <v>14088.5</v>
      </c>
      <c r="T2295" s="1">
        <v>111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</row>
    <row r="2296" spans="1:168" s="2" customFormat="1" ht="15" customHeight="1" x14ac:dyDescent="0.25">
      <c r="A2296" s="167">
        <v>1273</v>
      </c>
      <c r="B2296" s="2" t="s">
        <v>2404</v>
      </c>
      <c r="C2296" s="1" t="s">
        <v>34</v>
      </c>
      <c r="D2296" s="1" t="s">
        <v>1087</v>
      </c>
      <c r="E2296" s="1" t="s">
        <v>1131</v>
      </c>
      <c r="F2296" s="1" t="s">
        <v>32</v>
      </c>
      <c r="G2296" s="3">
        <v>15000</v>
      </c>
      <c r="H2296" s="58">
        <v>0</v>
      </c>
      <c r="I2296" s="3">
        <v>25</v>
      </c>
      <c r="J2296" s="3">
        <f t="shared" si="462"/>
        <v>430.5</v>
      </c>
      <c r="K2296" s="55">
        <f t="shared" si="463"/>
        <v>1065</v>
      </c>
      <c r="L2296" s="55">
        <f t="shared" si="464"/>
        <v>172.5</v>
      </c>
      <c r="M2296" s="3">
        <f t="shared" si="465"/>
        <v>456</v>
      </c>
      <c r="N2296" s="55">
        <f t="shared" si="466"/>
        <v>1063.5</v>
      </c>
      <c r="O2296" s="5">
        <v>0</v>
      </c>
      <c r="P2296" s="3">
        <f t="shared" si="467"/>
        <v>3187.5</v>
      </c>
      <c r="Q2296" s="3">
        <f t="shared" si="468"/>
        <v>911.5</v>
      </c>
      <c r="R2296" s="3">
        <f t="shared" si="469"/>
        <v>2301</v>
      </c>
      <c r="S2296" s="57">
        <f t="shared" si="470"/>
        <v>14088.5</v>
      </c>
      <c r="T2296" s="1">
        <v>111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</row>
    <row r="2297" spans="1:168" s="2" customFormat="1" ht="15" customHeight="1" x14ac:dyDescent="0.25">
      <c r="A2297" s="167">
        <v>1274</v>
      </c>
      <c r="B2297" s="2" t="s">
        <v>2405</v>
      </c>
      <c r="C2297" s="1" t="s">
        <v>34</v>
      </c>
      <c r="D2297" s="1" t="s">
        <v>1087</v>
      </c>
      <c r="E2297" s="1" t="s">
        <v>1131</v>
      </c>
      <c r="F2297" s="1" t="s">
        <v>32</v>
      </c>
      <c r="G2297" s="3">
        <v>15000</v>
      </c>
      <c r="H2297" s="58">
        <v>0</v>
      </c>
      <c r="I2297" s="3">
        <v>25</v>
      </c>
      <c r="J2297" s="3">
        <f t="shared" si="462"/>
        <v>430.5</v>
      </c>
      <c r="K2297" s="55">
        <f t="shared" si="463"/>
        <v>1065</v>
      </c>
      <c r="L2297" s="55">
        <f t="shared" si="464"/>
        <v>172.5</v>
      </c>
      <c r="M2297" s="3">
        <f t="shared" si="465"/>
        <v>456</v>
      </c>
      <c r="N2297" s="55">
        <f t="shared" si="466"/>
        <v>1063.5</v>
      </c>
      <c r="O2297" s="5">
        <v>1350.12</v>
      </c>
      <c r="P2297" s="3">
        <f t="shared" si="467"/>
        <v>3187.5</v>
      </c>
      <c r="Q2297" s="3">
        <f t="shared" si="468"/>
        <v>2261.62</v>
      </c>
      <c r="R2297" s="3">
        <f t="shared" si="469"/>
        <v>2301</v>
      </c>
      <c r="S2297" s="57">
        <f t="shared" si="470"/>
        <v>12738.380000000001</v>
      </c>
      <c r="T2297" s="1">
        <v>111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</row>
    <row r="2298" spans="1:168" s="2" customFormat="1" ht="15" customHeight="1" x14ac:dyDescent="0.25">
      <c r="A2298" s="167">
        <v>1275</v>
      </c>
      <c r="B2298" s="2" t="s">
        <v>2406</v>
      </c>
      <c r="C2298" s="1" t="s">
        <v>34</v>
      </c>
      <c r="D2298" s="1" t="s">
        <v>1087</v>
      </c>
      <c r="E2298" s="1" t="s">
        <v>1131</v>
      </c>
      <c r="F2298" s="1" t="s">
        <v>32</v>
      </c>
      <c r="G2298" s="3">
        <v>15000</v>
      </c>
      <c r="H2298" s="58">
        <v>0</v>
      </c>
      <c r="I2298" s="3">
        <v>25</v>
      </c>
      <c r="J2298" s="3">
        <f t="shared" si="462"/>
        <v>430.5</v>
      </c>
      <c r="K2298" s="55">
        <f t="shared" si="463"/>
        <v>1065</v>
      </c>
      <c r="L2298" s="55">
        <f t="shared" si="464"/>
        <v>172.5</v>
      </c>
      <c r="M2298" s="3">
        <f t="shared" si="465"/>
        <v>456</v>
      </c>
      <c r="N2298" s="55">
        <f t="shared" si="466"/>
        <v>1063.5</v>
      </c>
      <c r="O2298" s="5">
        <v>0</v>
      </c>
      <c r="P2298" s="3">
        <f t="shared" si="467"/>
        <v>3187.5</v>
      </c>
      <c r="Q2298" s="3">
        <f t="shared" si="468"/>
        <v>911.5</v>
      </c>
      <c r="R2298" s="3">
        <f t="shared" si="469"/>
        <v>2301</v>
      </c>
      <c r="S2298" s="57">
        <f t="shared" si="470"/>
        <v>14088.5</v>
      </c>
      <c r="T2298" s="1">
        <v>111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</row>
    <row r="2299" spans="1:168" s="2" customFormat="1" ht="15" customHeight="1" x14ac:dyDescent="0.25">
      <c r="A2299" s="167">
        <v>1276</v>
      </c>
      <c r="B2299" s="2" t="s">
        <v>2407</v>
      </c>
      <c r="C2299" s="1" t="s">
        <v>34</v>
      </c>
      <c r="D2299" s="1" t="s">
        <v>1087</v>
      </c>
      <c r="E2299" s="1" t="s">
        <v>1131</v>
      </c>
      <c r="F2299" s="1" t="s">
        <v>32</v>
      </c>
      <c r="G2299" s="3">
        <v>15000</v>
      </c>
      <c r="H2299" s="58">
        <v>0</v>
      </c>
      <c r="I2299" s="3">
        <v>25</v>
      </c>
      <c r="J2299" s="3">
        <f t="shared" si="462"/>
        <v>430.5</v>
      </c>
      <c r="K2299" s="55">
        <f t="shared" si="463"/>
        <v>1065</v>
      </c>
      <c r="L2299" s="55">
        <f t="shared" si="464"/>
        <v>172.5</v>
      </c>
      <c r="M2299" s="3">
        <f t="shared" si="465"/>
        <v>456</v>
      </c>
      <c r="N2299" s="55">
        <f t="shared" si="466"/>
        <v>1063.5</v>
      </c>
      <c r="O2299" s="5">
        <v>0</v>
      </c>
      <c r="P2299" s="3">
        <f t="shared" si="467"/>
        <v>3187.5</v>
      </c>
      <c r="Q2299" s="3">
        <f t="shared" si="468"/>
        <v>911.5</v>
      </c>
      <c r="R2299" s="3">
        <f t="shared" si="469"/>
        <v>2301</v>
      </c>
      <c r="S2299" s="57">
        <f t="shared" si="470"/>
        <v>14088.5</v>
      </c>
      <c r="T2299" s="1">
        <v>111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</row>
    <row r="2300" spans="1:168" s="2" customFormat="1" ht="15" customHeight="1" x14ac:dyDescent="0.25">
      <c r="A2300" s="167">
        <v>1277</v>
      </c>
      <c r="B2300" s="2" t="s">
        <v>2408</v>
      </c>
      <c r="C2300" s="1" t="s">
        <v>34</v>
      </c>
      <c r="D2300" s="1" t="s">
        <v>1087</v>
      </c>
      <c r="E2300" s="1" t="s">
        <v>1131</v>
      </c>
      <c r="F2300" s="1" t="s">
        <v>32</v>
      </c>
      <c r="G2300" s="3">
        <v>15000</v>
      </c>
      <c r="H2300" s="58">
        <v>0</v>
      </c>
      <c r="I2300" s="3">
        <v>25</v>
      </c>
      <c r="J2300" s="3">
        <f t="shared" si="462"/>
        <v>430.5</v>
      </c>
      <c r="K2300" s="55">
        <f t="shared" si="463"/>
        <v>1065</v>
      </c>
      <c r="L2300" s="55">
        <f t="shared" si="464"/>
        <v>172.5</v>
      </c>
      <c r="M2300" s="3">
        <f t="shared" si="465"/>
        <v>456</v>
      </c>
      <c r="N2300" s="55">
        <f t="shared" si="466"/>
        <v>1063.5</v>
      </c>
      <c r="O2300" s="5">
        <v>0</v>
      </c>
      <c r="P2300" s="3">
        <f t="shared" si="467"/>
        <v>3187.5</v>
      </c>
      <c r="Q2300" s="3">
        <f t="shared" si="468"/>
        <v>911.5</v>
      </c>
      <c r="R2300" s="3">
        <f t="shared" si="469"/>
        <v>2301</v>
      </c>
      <c r="S2300" s="57">
        <f t="shared" si="470"/>
        <v>14088.5</v>
      </c>
      <c r="T2300" s="1">
        <v>111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</row>
    <row r="2301" spans="1:168" s="2" customFormat="1" ht="15" customHeight="1" x14ac:dyDescent="0.25">
      <c r="A2301" s="167">
        <v>1278</v>
      </c>
      <c r="B2301" s="2" t="s">
        <v>2409</v>
      </c>
      <c r="C2301" s="1" t="s">
        <v>34</v>
      </c>
      <c r="D2301" s="1" t="s">
        <v>1087</v>
      </c>
      <c r="E2301" s="1" t="s">
        <v>1131</v>
      </c>
      <c r="F2301" s="1" t="s">
        <v>32</v>
      </c>
      <c r="G2301" s="3">
        <v>15000</v>
      </c>
      <c r="H2301" s="58">
        <v>0</v>
      </c>
      <c r="I2301" s="3">
        <v>25</v>
      </c>
      <c r="J2301" s="3">
        <f t="shared" si="462"/>
        <v>430.5</v>
      </c>
      <c r="K2301" s="55">
        <f t="shared" si="463"/>
        <v>1065</v>
      </c>
      <c r="L2301" s="55">
        <f t="shared" si="464"/>
        <v>172.5</v>
      </c>
      <c r="M2301" s="3">
        <f t="shared" si="465"/>
        <v>456</v>
      </c>
      <c r="N2301" s="55">
        <f t="shared" si="466"/>
        <v>1063.5</v>
      </c>
      <c r="O2301" s="5">
        <v>0</v>
      </c>
      <c r="P2301" s="3">
        <f t="shared" si="467"/>
        <v>3187.5</v>
      </c>
      <c r="Q2301" s="3">
        <f t="shared" si="468"/>
        <v>911.5</v>
      </c>
      <c r="R2301" s="3">
        <f t="shared" si="469"/>
        <v>2301</v>
      </c>
      <c r="S2301" s="57">
        <f t="shared" si="470"/>
        <v>14088.5</v>
      </c>
      <c r="T2301" s="1">
        <v>111</v>
      </c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</row>
    <row r="2302" spans="1:168" s="2" customFormat="1" ht="15" customHeight="1" x14ac:dyDescent="0.25">
      <c r="A2302" s="167">
        <v>1279</v>
      </c>
      <c r="B2302" s="2" t="s">
        <v>2410</v>
      </c>
      <c r="C2302" s="1" t="s">
        <v>34</v>
      </c>
      <c r="D2302" s="1" t="s">
        <v>1087</v>
      </c>
      <c r="E2302" s="1" t="s">
        <v>1131</v>
      </c>
      <c r="F2302" s="1" t="s">
        <v>32</v>
      </c>
      <c r="G2302" s="3">
        <v>15000</v>
      </c>
      <c r="H2302" s="58">
        <v>0</v>
      </c>
      <c r="I2302" s="3">
        <v>25</v>
      </c>
      <c r="J2302" s="3">
        <f t="shared" si="462"/>
        <v>430.5</v>
      </c>
      <c r="K2302" s="55">
        <f t="shared" si="463"/>
        <v>1065</v>
      </c>
      <c r="L2302" s="55">
        <f t="shared" si="464"/>
        <v>172.5</v>
      </c>
      <c r="M2302" s="3">
        <f t="shared" si="465"/>
        <v>456</v>
      </c>
      <c r="N2302" s="55">
        <f t="shared" si="466"/>
        <v>1063.5</v>
      </c>
      <c r="O2302" s="5">
        <v>0</v>
      </c>
      <c r="P2302" s="3">
        <f t="shared" si="467"/>
        <v>3187.5</v>
      </c>
      <c r="Q2302" s="3">
        <f t="shared" si="468"/>
        <v>911.5</v>
      </c>
      <c r="R2302" s="3">
        <f t="shared" si="469"/>
        <v>2301</v>
      </c>
      <c r="S2302" s="57">
        <f t="shared" si="470"/>
        <v>14088.5</v>
      </c>
      <c r="T2302" s="1">
        <v>111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</row>
    <row r="2303" spans="1:168" s="2" customFormat="1" ht="15" customHeight="1" x14ac:dyDescent="0.25">
      <c r="A2303" s="167">
        <v>1280</v>
      </c>
      <c r="B2303" s="122" t="s">
        <v>2411</v>
      </c>
      <c r="C2303" s="1" t="s">
        <v>34</v>
      </c>
      <c r="D2303" s="1" t="s">
        <v>1087</v>
      </c>
      <c r="E2303" s="1" t="s">
        <v>1131</v>
      </c>
      <c r="F2303" s="1" t="s">
        <v>32</v>
      </c>
      <c r="G2303" s="3">
        <v>15000</v>
      </c>
      <c r="H2303" s="58">
        <v>0</v>
      </c>
      <c r="I2303" s="3">
        <v>25</v>
      </c>
      <c r="J2303" s="3">
        <f t="shared" si="462"/>
        <v>430.5</v>
      </c>
      <c r="K2303" s="55">
        <f t="shared" si="463"/>
        <v>1065</v>
      </c>
      <c r="L2303" s="55">
        <f t="shared" si="464"/>
        <v>172.5</v>
      </c>
      <c r="M2303" s="3">
        <f t="shared" si="465"/>
        <v>456</v>
      </c>
      <c r="N2303" s="55">
        <f t="shared" si="466"/>
        <v>1063.5</v>
      </c>
      <c r="O2303" s="5">
        <v>0</v>
      </c>
      <c r="P2303" s="3">
        <f t="shared" si="467"/>
        <v>3187.5</v>
      </c>
      <c r="Q2303" s="3">
        <f t="shared" si="468"/>
        <v>911.5</v>
      </c>
      <c r="R2303" s="3">
        <f t="shared" si="469"/>
        <v>2301</v>
      </c>
      <c r="S2303" s="57">
        <f t="shared" si="470"/>
        <v>14088.5</v>
      </c>
      <c r="T2303" s="1">
        <v>111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</row>
    <row r="2304" spans="1:168" s="2" customFormat="1" ht="15" customHeight="1" x14ac:dyDescent="0.25">
      <c r="A2304" s="167">
        <v>1281</v>
      </c>
      <c r="B2304" s="2" t="s">
        <v>2412</v>
      </c>
      <c r="C2304" s="1" t="s">
        <v>34</v>
      </c>
      <c r="D2304" s="1" t="s">
        <v>1087</v>
      </c>
      <c r="E2304" s="1" t="s">
        <v>1131</v>
      </c>
      <c r="F2304" s="1" t="s">
        <v>32</v>
      </c>
      <c r="G2304" s="3">
        <v>15000</v>
      </c>
      <c r="H2304" s="58">
        <v>0</v>
      </c>
      <c r="I2304" s="3">
        <v>25</v>
      </c>
      <c r="J2304" s="3">
        <f t="shared" si="462"/>
        <v>430.5</v>
      </c>
      <c r="K2304" s="55">
        <f t="shared" si="463"/>
        <v>1065</v>
      </c>
      <c r="L2304" s="55">
        <f t="shared" si="464"/>
        <v>172.5</v>
      </c>
      <c r="M2304" s="3">
        <f t="shared" si="465"/>
        <v>456</v>
      </c>
      <c r="N2304" s="55">
        <f t="shared" si="466"/>
        <v>1063.5</v>
      </c>
      <c r="O2304" s="5">
        <v>0</v>
      </c>
      <c r="P2304" s="3">
        <f t="shared" si="467"/>
        <v>3187.5</v>
      </c>
      <c r="Q2304" s="3">
        <f t="shared" si="468"/>
        <v>911.5</v>
      </c>
      <c r="R2304" s="3">
        <f t="shared" si="469"/>
        <v>2301</v>
      </c>
      <c r="S2304" s="57">
        <f t="shared" si="470"/>
        <v>14088.5</v>
      </c>
      <c r="T2304" s="1">
        <v>111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</row>
    <row r="2305" spans="1:168" s="2" customFormat="1" ht="15" customHeight="1" x14ac:dyDescent="0.25">
      <c r="A2305" s="167">
        <v>1282</v>
      </c>
      <c r="B2305" s="2" t="s">
        <v>2413</v>
      </c>
      <c r="C2305" s="1" t="s">
        <v>34</v>
      </c>
      <c r="D2305" s="1" t="s">
        <v>1087</v>
      </c>
      <c r="E2305" s="1" t="s">
        <v>1131</v>
      </c>
      <c r="F2305" s="1" t="s">
        <v>32</v>
      </c>
      <c r="G2305" s="3">
        <v>15000</v>
      </c>
      <c r="H2305" s="58">
        <v>0</v>
      </c>
      <c r="I2305" s="3">
        <v>25</v>
      </c>
      <c r="J2305" s="3">
        <f t="shared" si="462"/>
        <v>430.5</v>
      </c>
      <c r="K2305" s="55">
        <f t="shared" si="463"/>
        <v>1065</v>
      </c>
      <c r="L2305" s="55">
        <f t="shared" si="464"/>
        <v>172.5</v>
      </c>
      <c r="M2305" s="3">
        <f t="shared" si="465"/>
        <v>456</v>
      </c>
      <c r="N2305" s="55">
        <f t="shared" si="466"/>
        <v>1063.5</v>
      </c>
      <c r="O2305" s="5">
        <v>0</v>
      </c>
      <c r="P2305" s="3">
        <f t="shared" si="467"/>
        <v>3187.5</v>
      </c>
      <c r="Q2305" s="3">
        <f t="shared" si="468"/>
        <v>911.5</v>
      </c>
      <c r="R2305" s="3">
        <f t="shared" si="469"/>
        <v>2301</v>
      </c>
      <c r="S2305" s="57">
        <f t="shared" si="470"/>
        <v>14088.5</v>
      </c>
      <c r="T2305" s="1">
        <v>111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</row>
    <row r="2306" spans="1:168" s="2" customFormat="1" ht="15" customHeight="1" x14ac:dyDescent="0.25">
      <c r="A2306" s="167">
        <v>1283</v>
      </c>
      <c r="B2306" s="2" t="s">
        <v>2414</v>
      </c>
      <c r="C2306" s="1" t="s">
        <v>34</v>
      </c>
      <c r="D2306" s="1" t="s">
        <v>1087</v>
      </c>
      <c r="E2306" s="1" t="s">
        <v>1131</v>
      </c>
      <c r="F2306" s="1" t="s">
        <v>32</v>
      </c>
      <c r="G2306" s="3">
        <v>15000</v>
      </c>
      <c r="H2306" s="58">
        <v>0</v>
      </c>
      <c r="I2306" s="3">
        <v>25</v>
      </c>
      <c r="J2306" s="3">
        <f t="shared" si="462"/>
        <v>430.5</v>
      </c>
      <c r="K2306" s="55">
        <f t="shared" si="463"/>
        <v>1065</v>
      </c>
      <c r="L2306" s="55">
        <f t="shared" si="464"/>
        <v>172.5</v>
      </c>
      <c r="M2306" s="3">
        <f t="shared" si="465"/>
        <v>456</v>
      </c>
      <c r="N2306" s="55">
        <f t="shared" si="466"/>
        <v>1063.5</v>
      </c>
      <c r="O2306" s="5">
        <v>0</v>
      </c>
      <c r="P2306" s="3">
        <f t="shared" si="467"/>
        <v>3187.5</v>
      </c>
      <c r="Q2306" s="3">
        <f t="shared" si="468"/>
        <v>911.5</v>
      </c>
      <c r="R2306" s="3">
        <f t="shared" si="469"/>
        <v>2301</v>
      </c>
      <c r="S2306" s="57">
        <f t="shared" si="470"/>
        <v>14088.5</v>
      </c>
      <c r="T2306" s="1">
        <v>111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</row>
    <row r="2307" spans="1:168" s="2" customFormat="1" ht="15" customHeight="1" x14ac:dyDescent="0.25">
      <c r="A2307" s="167">
        <v>1284</v>
      </c>
      <c r="B2307" s="2" t="s">
        <v>2415</v>
      </c>
      <c r="C2307" s="1" t="s">
        <v>34</v>
      </c>
      <c r="D2307" s="1" t="s">
        <v>1087</v>
      </c>
      <c r="E2307" s="1" t="s">
        <v>1131</v>
      </c>
      <c r="F2307" s="1" t="s">
        <v>32</v>
      </c>
      <c r="G2307" s="3">
        <v>15000</v>
      </c>
      <c r="H2307" s="58">
        <v>0</v>
      </c>
      <c r="I2307" s="3">
        <v>25</v>
      </c>
      <c r="J2307" s="3">
        <f t="shared" si="462"/>
        <v>430.5</v>
      </c>
      <c r="K2307" s="55">
        <f t="shared" si="463"/>
        <v>1065</v>
      </c>
      <c r="L2307" s="55">
        <f t="shared" si="464"/>
        <v>172.5</v>
      </c>
      <c r="M2307" s="3">
        <f t="shared" si="465"/>
        <v>456</v>
      </c>
      <c r="N2307" s="55">
        <f t="shared" si="466"/>
        <v>1063.5</v>
      </c>
      <c r="O2307" s="5">
        <v>0</v>
      </c>
      <c r="P2307" s="3">
        <f t="shared" si="467"/>
        <v>3187.5</v>
      </c>
      <c r="Q2307" s="3">
        <f t="shared" si="468"/>
        <v>911.5</v>
      </c>
      <c r="R2307" s="3">
        <f t="shared" si="469"/>
        <v>2301</v>
      </c>
      <c r="S2307" s="57">
        <f t="shared" si="470"/>
        <v>14088.5</v>
      </c>
      <c r="T2307" s="1">
        <v>111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</row>
    <row r="2308" spans="1:168" s="2" customFormat="1" ht="15" customHeight="1" x14ac:dyDescent="0.25">
      <c r="A2308" s="167">
        <v>1285</v>
      </c>
      <c r="B2308" s="2" t="s">
        <v>2416</v>
      </c>
      <c r="C2308" s="1" t="s">
        <v>34</v>
      </c>
      <c r="D2308" s="1" t="s">
        <v>1087</v>
      </c>
      <c r="E2308" s="1" t="s">
        <v>1131</v>
      </c>
      <c r="F2308" s="1" t="s">
        <v>32</v>
      </c>
      <c r="G2308" s="3">
        <v>15000</v>
      </c>
      <c r="H2308" s="58">
        <v>0</v>
      </c>
      <c r="I2308" s="3">
        <v>25</v>
      </c>
      <c r="J2308" s="3">
        <f t="shared" si="462"/>
        <v>430.5</v>
      </c>
      <c r="K2308" s="55">
        <f t="shared" si="463"/>
        <v>1065</v>
      </c>
      <c r="L2308" s="55">
        <f t="shared" si="464"/>
        <v>172.5</v>
      </c>
      <c r="M2308" s="3">
        <f t="shared" si="465"/>
        <v>456</v>
      </c>
      <c r="N2308" s="55">
        <f t="shared" si="466"/>
        <v>1063.5</v>
      </c>
      <c r="O2308" s="5">
        <v>2700.24</v>
      </c>
      <c r="P2308" s="3">
        <f t="shared" si="467"/>
        <v>3187.5</v>
      </c>
      <c r="Q2308" s="3">
        <f t="shared" si="468"/>
        <v>3611.74</v>
      </c>
      <c r="R2308" s="3">
        <f t="shared" si="469"/>
        <v>2301</v>
      </c>
      <c r="S2308" s="57">
        <f t="shared" si="470"/>
        <v>11388.26</v>
      </c>
      <c r="T2308" s="1">
        <v>111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</row>
    <row r="2309" spans="1:168" s="2" customFormat="1" ht="15" customHeight="1" x14ac:dyDescent="0.25">
      <c r="A2309" s="167">
        <v>1286</v>
      </c>
      <c r="B2309" s="2" t="s">
        <v>2417</v>
      </c>
      <c r="C2309" s="1" t="s">
        <v>34</v>
      </c>
      <c r="D2309" s="1" t="s">
        <v>1087</v>
      </c>
      <c r="E2309" s="1" t="s">
        <v>1131</v>
      </c>
      <c r="F2309" s="1" t="s">
        <v>32</v>
      </c>
      <c r="G2309" s="3">
        <v>15000</v>
      </c>
      <c r="H2309" s="58">
        <v>0</v>
      </c>
      <c r="I2309" s="3">
        <v>25</v>
      </c>
      <c r="J2309" s="3">
        <f t="shared" si="462"/>
        <v>430.5</v>
      </c>
      <c r="K2309" s="55">
        <f t="shared" si="463"/>
        <v>1065</v>
      </c>
      <c r="L2309" s="55">
        <f t="shared" si="464"/>
        <v>172.5</v>
      </c>
      <c r="M2309" s="3">
        <f t="shared" si="465"/>
        <v>456</v>
      </c>
      <c r="N2309" s="55">
        <f t="shared" si="466"/>
        <v>1063.5</v>
      </c>
      <c r="O2309" s="5">
        <v>0</v>
      </c>
      <c r="P2309" s="3">
        <f t="shared" si="467"/>
        <v>3187.5</v>
      </c>
      <c r="Q2309" s="3">
        <f t="shared" si="468"/>
        <v>911.5</v>
      </c>
      <c r="R2309" s="3">
        <f t="shared" si="469"/>
        <v>2301</v>
      </c>
      <c r="S2309" s="57">
        <f t="shared" si="470"/>
        <v>14088.5</v>
      </c>
      <c r="T2309" s="1">
        <v>111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</row>
    <row r="2310" spans="1:168" s="2" customFormat="1" ht="15" customHeight="1" x14ac:dyDescent="0.25">
      <c r="A2310" s="167">
        <v>1287</v>
      </c>
      <c r="B2310" s="2" t="s">
        <v>2418</v>
      </c>
      <c r="C2310" s="1" t="s">
        <v>34</v>
      </c>
      <c r="D2310" s="1" t="s">
        <v>1087</v>
      </c>
      <c r="E2310" s="1" t="s">
        <v>1131</v>
      </c>
      <c r="F2310" s="1" t="s">
        <v>32</v>
      </c>
      <c r="G2310" s="3">
        <v>15000</v>
      </c>
      <c r="H2310" s="58">
        <v>0</v>
      </c>
      <c r="I2310" s="3">
        <v>25</v>
      </c>
      <c r="J2310" s="3">
        <f t="shared" si="462"/>
        <v>430.5</v>
      </c>
      <c r="K2310" s="55">
        <f t="shared" si="463"/>
        <v>1065</v>
      </c>
      <c r="L2310" s="55">
        <f t="shared" si="464"/>
        <v>172.5</v>
      </c>
      <c r="M2310" s="3">
        <f t="shared" si="465"/>
        <v>456</v>
      </c>
      <c r="N2310" s="55">
        <f t="shared" si="466"/>
        <v>1063.5</v>
      </c>
      <c r="O2310" s="5">
        <v>0</v>
      </c>
      <c r="P2310" s="3">
        <f t="shared" si="467"/>
        <v>3187.5</v>
      </c>
      <c r="Q2310" s="3">
        <f t="shared" si="468"/>
        <v>911.5</v>
      </c>
      <c r="R2310" s="3">
        <f t="shared" si="469"/>
        <v>2301</v>
      </c>
      <c r="S2310" s="57">
        <f t="shared" si="470"/>
        <v>14088.5</v>
      </c>
      <c r="T2310" s="1">
        <v>111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</row>
    <row r="2311" spans="1:168" s="2" customFormat="1" ht="15" customHeight="1" x14ac:dyDescent="0.25">
      <c r="A2311" s="167">
        <v>1288</v>
      </c>
      <c r="B2311" s="122" t="s">
        <v>2419</v>
      </c>
      <c r="C2311" s="1" t="s">
        <v>34</v>
      </c>
      <c r="D2311" s="1" t="s">
        <v>1087</v>
      </c>
      <c r="E2311" s="1" t="s">
        <v>1131</v>
      </c>
      <c r="F2311" s="1" t="s">
        <v>32</v>
      </c>
      <c r="G2311" s="3">
        <v>15000</v>
      </c>
      <c r="H2311" s="58">
        <v>0</v>
      </c>
      <c r="I2311" s="3">
        <v>25</v>
      </c>
      <c r="J2311" s="3">
        <f t="shared" si="462"/>
        <v>430.5</v>
      </c>
      <c r="K2311" s="55">
        <f t="shared" si="463"/>
        <v>1065</v>
      </c>
      <c r="L2311" s="55">
        <f t="shared" si="464"/>
        <v>172.5</v>
      </c>
      <c r="M2311" s="3">
        <f t="shared" si="465"/>
        <v>456</v>
      </c>
      <c r="N2311" s="55">
        <f t="shared" si="466"/>
        <v>1063.5</v>
      </c>
      <c r="O2311" s="5">
        <v>0</v>
      </c>
      <c r="P2311" s="3">
        <f t="shared" si="467"/>
        <v>3187.5</v>
      </c>
      <c r="Q2311" s="3">
        <f t="shared" si="468"/>
        <v>911.5</v>
      </c>
      <c r="R2311" s="3">
        <f t="shared" si="469"/>
        <v>2301</v>
      </c>
      <c r="S2311" s="57">
        <f t="shared" si="470"/>
        <v>14088.5</v>
      </c>
      <c r="T2311" s="1">
        <v>111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</row>
    <row r="2312" spans="1:168" s="2" customFormat="1" ht="15" customHeight="1" x14ac:dyDescent="0.25">
      <c r="A2312" s="167">
        <v>1289</v>
      </c>
      <c r="B2312" s="2" t="s">
        <v>2420</v>
      </c>
      <c r="C2312" s="1" t="s">
        <v>34</v>
      </c>
      <c r="D2312" s="1" t="s">
        <v>1087</v>
      </c>
      <c r="E2312" s="1" t="s">
        <v>1131</v>
      </c>
      <c r="F2312" s="1" t="s">
        <v>32</v>
      </c>
      <c r="G2312" s="3">
        <v>15000</v>
      </c>
      <c r="H2312" s="58">
        <v>0</v>
      </c>
      <c r="I2312" s="3">
        <v>25</v>
      </c>
      <c r="J2312" s="3">
        <f t="shared" si="462"/>
        <v>430.5</v>
      </c>
      <c r="K2312" s="55">
        <f t="shared" si="463"/>
        <v>1065</v>
      </c>
      <c r="L2312" s="55">
        <f t="shared" si="464"/>
        <v>172.5</v>
      </c>
      <c r="M2312" s="3">
        <f t="shared" si="465"/>
        <v>456</v>
      </c>
      <c r="N2312" s="55">
        <f t="shared" si="466"/>
        <v>1063.5</v>
      </c>
      <c r="O2312" s="5">
        <v>0</v>
      </c>
      <c r="P2312" s="3">
        <f t="shared" si="467"/>
        <v>3187.5</v>
      </c>
      <c r="Q2312" s="3">
        <f t="shared" si="468"/>
        <v>911.5</v>
      </c>
      <c r="R2312" s="3">
        <f t="shared" si="469"/>
        <v>2301</v>
      </c>
      <c r="S2312" s="57">
        <f t="shared" si="470"/>
        <v>14088.5</v>
      </c>
      <c r="T2312" s="1">
        <v>111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</row>
    <row r="2313" spans="1:168" s="2" customFormat="1" ht="15" customHeight="1" x14ac:dyDescent="0.25">
      <c r="A2313" s="167">
        <v>1290</v>
      </c>
      <c r="B2313" s="122" t="s">
        <v>2421</v>
      </c>
      <c r="C2313" s="1" t="s">
        <v>34</v>
      </c>
      <c r="D2313" s="1" t="s">
        <v>1087</v>
      </c>
      <c r="E2313" s="1" t="s">
        <v>1131</v>
      </c>
      <c r="F2313" s="1" t="s">
        <v>32</v>
      </c>
      <c r="G2313" s="3">
        <v>15000</v>
      </c>
      <c r="H2313" s="58">
        <v>0</v>
      </c>
      <c r="I2313" s="3">
        <v>25</v>
      </c>
      <c r="J2313" s="3">
        <f t="shared" si="462"/>
        <v>430.5</v>
      </c>
      <c r="K2313" s="55">
        <f t="shared" si="463"/>
        <v>1065</v>
      </c>
      <c r="L2313" s="55">
        <f t="shared" si="464"/>
        <v>172.5</v>
      </c>
      <c r="M2313" s="3">
        <f t="shared" si="465"/>
        <v>456</v>
      </c>
      <c r="N2313" s="55">
        <f t="shared" si="466"/>
        <v>1063.5</v>
      </c>
      <c r="O2313" s="5">
        <v>0</v>
      </c>
      <c r="P2313" s="3">
        <f t="shared" si="467"/>
        <v>3187.5</v>
      </c>
      <c r="Q2313" s="3">
        <f t="shared" si="468"/>
        <v>911.5</v>
      </c>
      <c r="R2313" s="3">
        <f t="shared" si="469"/>
        <v>2301</v>
      </c>
      <c r="S2313" s="57">
        <f t="shared" si="470"/>
        <v>14088.5</v>
      </c>
      <c r="T2313" s="1">
        <v>111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</row>
    <row r="2314" spans="1:168" s="2" customFormat="1" ht="15" customHeight="1" x14ac:dyDescent="0.25">
      <c r="A2314" s="167">
        <v>1291</v>
      </c>
      <c r="B2314" s="122" t="s">
        <v>2422</v>
      </c>
      <c r="C2314" s="1" t="s">
        <v>34</v>
      </c>
      <c r="D2314" s="1" t="s">
        <v>1087</v>
      </c>
      <c r="E2314" s="1" t="s">
        <v>1131</v>
      </c>
      <c r="F2314" s="1" t="s">
        <v>32</v>
      </c>
      <c r="G2314" s="3">
        <v>15000</v>
      </c>
      <c r="H2314" s="58">
        <v>0</v>
      </c>
      <c r="I2314" s="3">
        <v>25</v>
      </c>
      <c r="J2314" s="3">
        <f t="shared" si="462"/>
        <v>430.5</v>
      </c>
      <c r="K2314" s="55">
        <f t="shared" si="463"/>
        <v>1065</v>
      </c>
      <c r="L2314" s="55">
        <f t="shared" si="464"/>
        <v>172.5</v>
      </c>
      <c r="M2314" s="3">
        <f t="shared" si="465"/>
        <v>456</v>
      </c>
      <c r="N2314" s="55">
        <f t="shared" si="466"/>
        <v>1063.5</v>
      </c>
      <c r="O2314" s="5">
        <v>0</v>
      </c>
      <c r="P2314" s="3">
        <f t="shared" si="467"/>
        <v>3187.5</v>
      </c>
      <c r="Q2314" s="3">
        <f t="shared" si="468"/>
        <v>911.5</v>
      </c>
      <c r="R2314" s="3">
        <f t="shared" si="469"/>
        <v>2301</v>
      </c>
      <c r="S2314" s="57">
        <f t="shared" si="470"/>
        <v>14088.5</v>
      </c>
      <c r="T2314" s="1">
        <v>111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</row>
    <row r="2315" spans="1:168" s="2" customFormat="1" ht="15" customHeight="1" x14ac:dyDescent="0.25">
      <c r="A2315" s="167">
        <v>1292</v>
      </c>
      <c r="B2315" s="122" t="s">
        <v>2423</v>
      </c>
      <c r="C2315" s="1" t="s">
        <v>34</v>
      </c>
      <c r="D2315" s="1" t="s">
        <v>1087</v>
      </c>
      <c r="E2315" s="1" t="s">
        <v>1131</v>
      </c>
      <c r="F2315" s="1" t="s">
        <v>32</v>
      </c>
      <c r="G2315" s="3">
        <v>15000</v>
      </c>
      <c r="H2315" s="58">
        <v>0</v>
      </c>
      <c r="I2315" s="3">
        <v>25</v>
      </c>
      <c r="J2315" s="3">
        <f t="shared" si="462"/>
        <v>430.5</v>
      </c>
      <c r="K2315" s="55">
        <f t="shared" si="463"/>
        <v>1065</v>
      </c>
      <c r="L2315" s="55">
        <f t="shared" si="464"/>
        <v>172.5</v>
      </c>
      <c r="M2315" s="3">
        <f t="shared" si="465"/>
        <v>456</v>
      </c>
      <c r="N2315" s="55">
        <f t="shared" si="466"/>
        <v>1063.5</v>
      </c>
      <c r="O2315" s="5">
        <v>0</v>
      </c>
      <c r="P2315" s="3">
        <f t="shared" si="467"/>
        <v>3187.5</v>
      </c>
      <c r="Q2315" s="3">
        <f t="shared" si="468"/>
        <v>911.5</v>
      </c>
      <c r="R2315" s="3">
        <f t="shared" si="469"/>
        <v>2301</v>
      </c>
      <c r="S2315" s="57">
        <f t="shared" si="470"/>
        <v>14088.5</v>
      </c>
      <c r="T2315" s="1">
        <v>111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</row>
    <row r="2316" spans="1:168" s="2" customFormat="1" ht="15" customHeight="1" x14ac:dyDescent="0.25">
      <c r="A2316" s="167">
        <v>1293</v>
      </c>
      <c r="B2316" s="2" t="s">
        <v>2424</v>
      </c>
      <c r="C2316" s="1" t="s">
        <v>34</v>
      </c>
      <c r="D2316" s="1" t="s">
        <v>1087</v>
      </c>
      <c r="E2316" s="1" t="s">
        <v>1131</v>
      </c>
      <c r="F2316" s="1" t="s">
        <v>32</v>
      </c>
      <c r="G2316" s="3">
        <v>15000</v>
      </c>
      <c r="H2316" s="58">
        <v>0</v>
      </c>
      <c r="I2316" s="3">
        <v>25</v>
      </c>
      <c r="J2316" s="3">
        <f t="shared" si="462"/>
        <v>430.5</v>
      </c>
      <c r="K2316" s="55">
        <f t="shared" si="463"/>
        <v>1065</v>
      </c>
      <c r="L2316" s="55">
        <f t="shared" si="464"/>
        <v>172.5</v>
      </c>
      <c r="M2316" s="3">
        <f t="shared" si="465"/>
        <v>456</v>
      </c>
      <c r="N2316" s="55">
        <f t="shared" si="466"/>
        <v>1063.5</v>
      </c>
      <c r="O2316" s="5">
        <v>0</v>
      </c>
      <c r="P2316" s="3">
        <f t="shared" si="467"/>
        <v>3187.5</v>
      </c>
      <c r="Q2316" s="3">
        <f t="shared" si="468"/>
        <v>911.5</v>
      </c>
      <c r="R2316" s="3">
        <f t="shared" si="469"/>
        <v>2301</v>
      </c>
      <c r="S2316" s="57">
        <f t="shared" si="470"/>
        <v>14088.5</v>
      </c>
      <c r="T2316" s="1">
        <v>111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</row>
    <row r="2317" spans="1:168" s="2" customFormat="1" ht="15" customHeight="1" x14ac:dyDescent="0.25">
      <c r="A2317" s="167">
        <v>1294</v>
      </c>
      <c r="B2317" s="2" t="s">
        <v>2425</v>
      </c>
      <c r="C2317" s="1" t="s">
        <v>34</v>
      </c>
      <c r="D2317" s="1" t="s">
        <v>1087</v>
      </c>
      <c r="E2317" s="1" t="s">
        <v>1131</v>
      </c>
      <c r="F2317" s="1" t="s">
        <v>32</v>
      </c>
      <c r="G2317" s="3">
        <v>15000</v>
      </c>
      <c r="H2317" s="58">
        <v>0</v>
      </c>
      <c r="I2317" s="3">
        <v>25</v>
      </c>
      <c r="J2317" s="3">
        <f t="shared" si="462"/>
        <v>430.5</v>
      </c>
      <c r="K2317" s="55">
        <f t="shared" si="463"/>
        <v>1065</v>
      </c>
      <c r="L2317" s="55">
        <f t="shared" si="464"/>
        <v>172.5</v>
      </c>
      <c r="M2317" s="3">
        <f t="shared" si="465"/>
        <v>456</v>
      </c>
      <c r="N2317" s="55">
        <f t="shared" si="466"/>
        <v>1063.5</v>
      </c>
      <c r="O2317" s="5">
        <v>0</v>
      </c>
      <c r="P2317" s="3">
        <f t="shared" si="467"/>
        <v>3187.5</v>
      </c>
      <c r="Q2317" s="3">
        <f t="shared" si="468"/>
        <v>911.5</v>
      </c>
      <c r="R2317" s="3">
        <f t="shared" si="469"/>
        <v>2301</v>
      </c>
      <c r="S2317" s="57">
        <f t="shared" si="470"/>
        <v>14088.5</v>
      </c>
      <c r="T2317" s="1">
        <v>111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</row>
    <row r="2318" spans="1:168" s="2" customFormat="1" ht="15" customHeight="1" x14ac:dyDescent="0.25">
      <c r="A2318" s="167">
        <v>1295</v>
      </c>
      <c r="B2318" s="2" t="s">
        <v>2426</v>
      </c>
      <c r="C2318" s="1" t="s">
        <v>34</v>
      </c>
      <c r="D2318" s="1" t="s">
        <v>1087</v>
      </c>
      <c r="E2318" s="1" t="s">
        <v>1131</v>
      </c>
      <c r="F2318" s="1" t="s">
        <v>32</v>
      </c>
      <c r="G2318" s="3">
        <v>15000</v>
      </c>
      <c r="H2318" s="58">
        <v>0</v>
      </c>
      <c r="I2318" s="3">
        <v>25</v>
      </c>
      <c r="J2318" s="3">
        <f t="shared" si="462"/>
        <v>430.5</v>
      </c>
      <c r="K2318" s="55">
        <f t="shared" si="463"/>
        <v>1065</v>
      </c>
      <c r="L2318" s="55">
        <f t="shared" si="464"/>
        <v>172.5</v>
      </c>
      <c r="M2318" s="3">
        <f t="shared" si="465"/>
        <v>456</v>
      </c>
      <c r="N2318" s="55">
        <f t="shared" si="466"/>
        <v>1063.5</v>
      </c>
      <c r="O2318" s="5">
        <v>0</v>
      </c>
      <c r="P2318" s="3">
        <f t="shared" si="467"/>
        <v>3187.5</v>
      </c>
      <c r="Q2318" s="3">
        <f t="shared" si="468"/>
        <v>911.5</v>
      </c>
      <c r="R2318" s="3">
        <f t="shared" si="469"/>
        <v>2301</v>
      </c>
      <c r="S2318" s="57">
        <f t="shared" si="470"/>
        <v>14088.5</v>
      </c>
      <c r="T2318" s="1">
        <v>111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</row>
    <row r="2319" spans="1:168" s="2" customFormat="1" ht="15" customHeight="1" x14ac:dyDescent="0.25">
      <c r="A2319" s="167">
        <v>1296</v>
      </c>
      <c r="B2319" s="2" t="s">
        <v>2427</v>
      </c>
      <c r="C2319" s="1" t="s">
        <v>34</v>
      </c>
      <c r="D2319" s="1" t="s">
        <v>1087</v>
      </c>
      <c r="E2319" s="1" t="s">
        <v>1131</v>
      </c>
      <c r="F2319" s="1" t="s">
        <v>32</v>
      </c>
      <c r="G2319" s="3">
        <v>15000</v>
      </c>
      <c r="H2319" s="58">
        <v>0</v>
      </c>
      <c r="I2319" s="3">
        <v>25</v>
      </c>
      <c r="J2319" s="3">
        <f t="shared" si="462"/>
        <v>430.5</v>
      </c>
      <c r="K2319" s="55">
        <f t="shared" si="463"/>
        <v>1065</v>
      </c>
      <c r="L2319" s="55">
        <f t="shared" si="464"/>
        <v>172.5</v>
      </c>
      <c r="M2319" s="3">
        <f t="shared" si="465"/>
        <v>456</v>
      </c>
      <c r="N2319" s="55">
        <f t="shared" si="466"/>
        <v>1063.5</v>
      </c>
      <c r="O2319" s="5">
        <v>1350.12</v>
      </c>
      <c r="P2319" s="3">
        <f t="shared" si="467"/>
        <v>3187.5</v>
      </c>
      <c r="Q2319" s="3">
        <f t="shared" si="468"/>
        <v>2261.62</v>
      </c>
      <c r="R2319" s="3">
        <f t="shared" si="469"/>
        <v>2301</v>
      </c>
      <c r="S2319" s="57">
        <f t="shared" si="470"/>
        <v>12738.380000000001</v>
      </c>
      <c r="T2319" s="1">
        <v>111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</row>
    <row r="2320" spans="1:168" s="2" customFormat="1" ht="15" customHeight="1" x14ac:dyDescent="0.25">
      <c r="A2320" s="167">
        <v>1297</v>
      </c>
      <c r="B2320" s="2" t="s">
        <v>2428</v>
      </c>
      <c r="C2320" s="1" t="s">
        <v>34</v>
      </c>
      <c r="D2320" s="1" t="s">
        <v>1087</v>
      </c>
      <c r="E2320" s="1" t="s">
        <v>1131</v>
      </c>
      <c r="F2320" s="1" t="s">
        <v>32</v>
      </c>
      <c r="G2320" s="3">
        <v>15000</v>
      </c>
      <c r="H2320" s="58">
        <v>0</v>
      </c>
      <c r="I2320" s="3">
        <v>25</v>
      </c>
      <c r="J2320" s="3">
        <f t="shared" si="462"/>
        <v>430.5</v>
      </c>
      <c r="K2320" s="55">
        <f t="shared" si="463"/>
        <v>1065</v>
      </c>
      <c r="L2320" s="55">
        <f t="shared" si="464"/>
        <v>172.5</v>
      </c>
      <c r="M2320" s="3">
        <f t="shared" si="465"/>
        <v>456</v>
      </c>
      <c r="N2320" s="55">
        <f t="shared" si="466"/>
        <v>1063.5</v>
      </c>
      <c r="O2320" s="5">
        <v>0</v>
      </c>
      <c r="P2320" s="3">
        <f t="shared" si="467"/>
        <v>3187.5</v>
      </c>
      <c r="Q2320" s="3">
        <f t="shared" si="468"/>
        <v>911.5</v>
      </c>
      <c r="R2320" s="3">
        <f t="shared" si="469"/>
        <v>2301</v>
      </c>
      <c r="S2320" s="57">
        <f t="shared" si="470"/>
        <v>14088.5</v>
      </c>
      <c r="T2320" s="1">
        <v>111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</row>
    <row r="2321" spans="1:168" s="2" customFormat="1" ht="15" customHeight="1" x14ac:dyDescent="0.25">
      <c r="A2321" s="167">
        <v>1298</v>
      </c>
      <c r="B2321" s="2" t="s">
        <v>2429</v>
      </c>
      <c r="C2321" s="1" t="s">
        <v>34</v>
      </c>
      <c r="D2321" s="1" t="s">
        <v>1087</v>
      </c>
      <c r="E2321" s="1" t="s">
        <v>1131</v>
      </c>
      <c r="F2321" s="1" t="s">
        <v>32</v>
      </c>
      <c r="G2321" s="3">
        <v>15000</v>
      </c>
      <c r="H2321" s="58">
        <v>0</v>
      </c>
      <c r="I2321" s="3">
        <v>25</v>
      </c>
      <c r="J2321" s="3">
        <f t="shared" si="462"/>
        <v>430.5</v>
      </c>
      <c r="K2321" s="55">
        <f t="shared" si="463"/>
        <v>1065</v>
      </c>
      <c r="L2321" s="55">
        <f t="shared" si="464"/>
        <v>172.5</v>
      </c>
      <c r="M2321" s="3">
        <f t="shared" si="465"/>
        <v>456</v>
      </c>
      <c r="N2321" s="55">
        <f t="shared" si="466"/>
        <v>1063.5</v>
      </c>
      <c r="O2321" s="5">
        <v>0</v>
      </c>
      <c r="P2321" s="3">
        <f t="shared" si="467"/>
        <v>3187.5</v>
      </c>
      <c r="Q2321" s="3">
        <f t="shared" si="468"/>
        <v>911.5</v>
      </c>
      <c r="R2321" s="3">
        <f t="shared" si="469"/>
        <v>2301</v>
      </c>
      <c r="S2321" s="57">
        <f t="shared" si="470"/>
        <v>14088.5</v>
      </c>
      <c r="T2321" s="1">
        <v>111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</row>
    <row r="2322" spans="1:168" s="2" customFormat="1" ht="15" customHeight="1" x14ac:dyDescent="0.25">
      <c r="A2322" s="167">
        <v>1299</v>
      </c>
      <c r="B2322" s="2" t="s">
        <v>2430</v>
      </c>
      <c r="C2322" s="1" t="s">
        <v>34</v>
      </c>
      <c r="D2322" s="1" t="s">
        <v>1087</v>
      </c>
      <c r="E2322" s="1" t="s">
        <v>1131</v>
      </c>
      <c r="F2322" s="1" t="s">
        <v>32</v>
      </c>
      <c r="G2322" s="3">
        <v>15000</v>
      </c>
      <c r="H2322" s="58">
        <v>0</v>
      </c>
      <c r="I2322" s="3">
        <v>25</v>
      </c>
      <c r="J2322" s="3">
        <f t="shared" si="462"/>
        <v>430.5</v>
      </c>
      <c r="K2322" s="55">
        <f t="shared" si="463"/>
        <v>1065</v>
      </c>
      <c r="L2322" s="55">
        <f t="shared" si="464"/>
        <v>172.5</v>
      </c>
      <c r="M2322" s="3">
        <f t="shared" si="465"/>
        <v>456</v>
      </c>
      <c r="N2322" s="55">
        <f t="shared" si="466"/>
        <v>1063.5</v>
      </c>
      <c r="O2322" s="5">
        <v>0</v>
      </c>
      <c r="P2322" s="3">
        <f t="shared" si="467"/>
        <v>3187.5</v>
      </c>
      <c r="Q2322" s="3">
        <f t="shared" si="468"/>
        <v>911.5</v>
      </c>
      <c r="R2322" s="3">
        <f t="shared" si="469"/>
        <v>2301</v>
      </c>
      <c r="S2322" s="57">
        <f t="shared" si="470"/>
        <v>14088.5</v>
      </c>
      <c r="T2322" s="1">
        <v>111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</row>
    <row r="2323" spans="1:168" s="2" customFormat="1" ht="15" customHeight="1" x14ac:dyDescent="0.25">
      <c r="A2323" s="167">
        <v>1300</v>
      </c>
      <c r="B2323" s="2" t="s">
        <v>2431</v>
      </c>
      <c r="C2323" s="1" t="s">
        <v>34</v>
      </c>
      <c r="D2323" s="1" t="s">
        <v>1087</v>
      </c>
      <c r="E2323" s="1" t="s">
        <v>1131</v>
      </c>
      <c r="F2323" s="1" t="s">
        <v>32</v>
      </c>
      <c r="G2323" s="3">
        <v>15000</v>
      </c>
      <c r="H2323" s="58">
        <v>0</v>
      </c>
      <c r="I2323" s="3">
        <v>25</v>
      </c>
      <c r="J2323" s="3">
        <f t="shared" si="462"/>
        <v>430.5</v>
      </c>
      <c r="K2323" s="55">
        <f t="shared" si="463"/>
        <v>1065</v>
      </c>
      <c r="L2323" s="55">
        <f t="shared" si="464"/>
        <v>172.5</v>
      </c>
      <c r="M2323" s="3">
        <f t="shared" si="465"/>
        <v>456</v>
      </c>
      <c r="N2323" s="55">
        <f t="shared" si="466"/>
        <v>1063.5</v>
      </c>
      <c r="O2323" s="5">
        <v>1350.12</v>
      </c>
      <c r="P2323" s="3">
        <f t="shared" si="467"/>
        <v>3187.5</v>
      </c>
      <c r="Q2323" s="3">
        <f t="shared" si="468"/>
        <v>2261.62</v>
      </c>
      <c r="R2323" s="3">
        <f t="shared" si="469"/>
        <v>2301</v>
      </c>
      <c r="S2323" s="57">
        <f t="shared" si="470"/>
        <v>12738.380000000001</v>
      </c>
      <c r="T2323" s="1">
        <v>111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</row>
    <row r="2324" spans="1:168" s="2" customFormat="1" ht="15" customHeight="1" x14ac:dyDescent="0.25">
      <c r="A2324" s="167">
        <v>1301</v>
      </c>
      <c r="B2324" s="2" t="s">
        <v>2432</v>
      </c>
      <c r="C2324" s="1" t="s">
        <v>34</v>
      </c>
      <c r="D2324" s="1" t="s">
        <v>1087</v>
      </c>
      <c r="E2324" s="1" t="s">
        <v>1131</v>
      </c>
      <c r="F2324" s="1" t="s">
        <v>32</v>
      </c>
      <c r="G2324" s="3">
        <v>15000</v>
      </c>
      <c r="H2324" s="58">
        <v>0</v>
      </c>
      <c r="I2324" s="3">
        <v>25</v>
      </c>
      <c r="J2324" s="3">
        <f t="shared" si="462"/>
        <v>430.5</v>
      </c>
      <c r="K2324" s="55">
        <f t="shared" si="463"/>
        <v>1065</v>
      </c>
      <c r="L2324" s="55">
        <f t="shared" si="464"/>
        <v>172.5</v>
      </c>
      <c r="M2324" s="3">
        <f t="shared" si="465"/>
        <v>456</v>
      </c>
      <c r="N2324" s="55">
        <f t="shared" si="466"/>
        <v>1063.5</v>
      </c>
      <c r="O2324" s="5">
        <v>0</v>
      </c>
      <c r="P2324" s="3">
        <f t="shared" si="467"/>
        <v>3187.5</v>
      </c>
      <c r="Q2324" s="3">
        <f t="shared" si="468"/>
        <v>911.5</v>
      </c>
      <c r="R2324" s="3">
        <f t="shared" si="469"/>
        <v>2301</v>
      </c>
      <c r="S2324" s="57">
        <f t="shared" si="470"/>
        <v>14088.5</v>
      </c>
      <c r="T2324" s="1">
        <v>111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</row>
    <row r="2325" spans="1:168" s="2" customFormat="1" ht="15" customHeight="1" x14ac:dyDescent="0.25">
      <c r="A2325" s="167">
        <v>1302</v>
      </c>
      <c r="B2325" t="s">
        <v>2433</v>
      </c>
      <c r="C2325" s="1" t="s">
        <v>34</v>
      </c>
      <c r="D2325" s="1" t="s">
        <v>1087</v>
      </c>
      <c r="E2325" s="1" t="s">
        <v>1131</v>
      </c>
      <c r="F2325" s="1" t="s">
        <v>32</v>
      </c>
      <c r="G2325" s="3">
        <v>15000</v>
      </c>
      <c r="H2325" s="58">
        <v>0</v>
      </c>
      <c r="I2325" s="3">
        <v>25</v>
      </c>
      <c r="J2325" s="3">
        <f t="shared" si="462"/>
        <v>430.5</v>
      </c>
      <c r="K2325" s="55">
        <f t="shared" si="463"/>
        <v>1065</v>
      </c>
      <c r="L2325" s="55">
        <f t="shared" si="464"/>
        <v>172.5</v>
      </c>
      <c r="M2325" s="3">
        <f t="shared" si="465"/>
        <v>456</v>
      </c>
      <c r="N2325" s="55">
        <f t="shared" si="466"/>
        <v>1063.5</v>
      </c>
      <c r="O2325" s="5">
        <v>0</v>
      </c>
      <c r="P2325" s="3">
        <f t="shared" si="467"/>
        <v>3187.5</v>
      </c>
      <c r="Q2325" s="3">
        <f t="shared" si="468"/>
        <v>911.5</v>
      </c>
      <c r="R2325" s="3">
        <f t="shared" si="469"/>
        <v>2301</v>
      </c>
      <c r="S2325" s="57">
        <f t="shared" si="470"/>
        <v>14088.5</v>
      </c>
      <c r="T2325" s="1">
        <v>111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</row>
    <row r="2326" spans="1:168" s="2" customFormat="1" ht="15" customHeight="1" x14ac:dyDescent="0.25">
      <c r="A2326" s="167">
        <v>1303</v>
      </c>
      <c r="B2326" s="2" t="s">
        <v>2434</v>
      </c>
      <c r="C2326" s="1" t="s">
        <v>34</v>
      </c>
      <c r="D2326" s="1" t="s">
        <v>1087</v>
      </c>
      <c r="E2326" s="1" t="s">
        <v>1131</v>
      </c>
      <c r="F2326" s="1" t="s">
        <v>32</v>
      </c>
      <c r="G2326" s="3">
        <v>15000</v>
      </c>
      <c r="H2326" s="58">
        <v>0</v>
      </c>
      <c r="I2326" s="3">
        <v>25</v>
      </c>
      <c r="J2326" s="3">
        <f t="shared" si="462"/>
        <v>430.5</v>
      </c>
      <c r="K2326" s="55">
        <f t="shared" si="463"/>
        <v>1065</v>
      </c>
      <c r="L2326" s="55">
        <f t="shared" si="464"/>
        <v>172.5</v>
      </c>
      <c r="M2326" s="3">
        <f t="shared" si="465"/>
        <v>456</v>
      </c>
      <c r="N2326" s="55">
        <f t="shared" si="466"/>
        <v>1063.5</v>
      </c>
      <c r="O2326" s="5">
        <v>0</v>
      </c>
      <c r="P2326" s="3">
        <f t="shared" si="467"/>
        <v>3187.5</v>
      </c>
      <c r="Q2326" s="3">
        <f t="shared" si="468"/>
        <v>911.5</v>
      </c>
      <c r="R2326" s="3">
        <f t="shared" si="469"/>
        <v>2301</v>
      </c>
      <c r="S2326" s="57">
        <f t="shared" si="470"/>
        <v>14088.5</v>
      </c>
      <c r="T2326" s="1">
        <v>111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</row>
    <row r="2327" spans="1:168" s="2" customFormat="1" ht="15" customHeight="1" x14ac:dyDescent="0.25">
      <c r="A2327" s="167">
        <v>1304</v>
      </c>
      <c r="B2327" s="2" t="s">
        <v>2435</v>
      </c>
      <c r="C2327" s="1" t="s">
        <v>34</v>
      </c>
      <c r="D2327" s="1" t="s">
        <v>1087</v>
      </c>
      <c r="E2327" s="1" t="s">
        <v>1131</v>
      </c>
      <c r="F2327" s="1" t="s">
        <v>32</v>
      </c>
      <c r="G2327" s="3">
        <v>15000</v>
      </c>
      <c r="H2327" s="58">
        <v>0</v>
      </c>
      <c r="I2327" s="3">
        <v>25</v>
      </c>
      <c r="J2327" s="3">
        <f t="shared" ref="J2327:J2390" si="471">+G2327*2.87%</f>
        <v>430.5</v>
      </c>
      <c r="K2327" s="55">
        <f t="shared" ref="K2327:K2390" si="472">+G2327*7.1%</f>
        <v>1065</v>
      </c>
      <c r="L2327" s="55">
        <f t="shared" ref="L2327:L2390" si="473">+G2327*1.15%</f>
        <v>172.5</v>
      </c>
      <c r="M2327" s="3">
        <f t="shared" ref="M2327:M2390" si="474">+G2327*3.04%</f>
        <v>456</v>
      </c>
      <c r="N2327" s="55">
        <f t="shared" ref="N2327:N2390" si="475">+G2327*7.09%</f>
        <v>1063.5</v>
      </c>
      <c r="O2327" s="5">
        <v>0</v>
      </c>
      <c r="P2327" s="3">
        <f t="shared" ref="P2327:P2390" si="476">SUM(J2327:N2327)</f>
        <v>3187.5</v>
      </c>
      <c r="Q2327" s="3">
        <f t="shared" ref="Q2327:Q2390" si="477">H2327+I2327+J2327+M2327+O2327</f>
        <v>911.5</v>
      </c>
      <c r="R2327" s="3">
        <f t="shared" ref="R2327:R2390" si="478">+K2327+L2327+N2327</f>
        <v>2301</v>
      </c>
      <c r="S2327" s="57">
        <f t="shared" ref="S2327:S2390" si="479">+G2327-Q2327</f>
        <v>14088.5</v>
      </c>
      <c r="T2327" s="1">
        <v>111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</row>
    <row r="2328" spans="1:168" s="2" customFormat="1" ht="15" customHeight="1" x14ac:dyDescent="0.25">
      <c r="A2328" s="167">
        <v>1305</v>
      </c>
      <c r="B2328" s="2" t="s">
        <v>2436</v>
      </c>
      <c r="C2328" s="1" t="s">
        <v>34</v>
      </c>
      <c r="D2328" s="1" t="s">
        <v>1087</v>
      </c>
      <c r="E2328" s="1" t="s">
        <v>1131</v>
      </c>
      <c r="F2328" s="1" t="s">
        <v>32</v>
      </c>
      <c r="G2328" s="3">
        <v>15000</v>
      </c>
      <c r="H2328" s="58">
        <v>0</v>
      </c>
      <c r="I2328" s="3">
        <v>25</v>
      </c>
      <c r="J2328" s="3">
        <f t="shared" si="471"/>
        <v>430.5</v>
      </c>
      <c r="K2328" s="55">
        <f t="shared" si="472"/>
        <v>1065</v>
      </c>
      <c r="L2328" s="55">
        <f t="shared" si="473"/>
        <v>172.5</v>
      </c>
      <c r="M2328" s="3">
        <f t="shared" si="474"/>
        <v>456</v>
      </c>
      <c r="N2328" s="55">
        <f t="shared" si="475"/>
        <v>1063.5</v>
      </c>
      <c r="O2328" s="5">
        <v>0</v>
      </c>
      <c r="P2328" s="3">
        <f t="shared" si="476"/>
        <v>3187.5</v>
      </c>
      <c r="Q2328" s="3">
        <f t="shared" si="477"/>
        <v>911.5</v>
      </c>
      <c r="R2328" s="3">
        <f t="shared" si="478"/>
        <v>2301</v>
      </c>
      <c r="S2328" s="57">
        <f t="shared" si="479"/>
        <v>14088.5</v>
      </c>
      <c r="T2328" s="1">
        <v>111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</row>
    <row r="2329" spans="1:168" s="2" customFormat="1" ht="15" customHeight="1" x14ac:dyDescent="0.25">
      <c r="A2329" s="167">
        <v>1306</v>
      </c>
      <c r="B2329" s="2" t="s">
        <v>2437</v>
      </c>
      <c r="C2329" s="1" t="s">
        <v>34</v>
      </c>
      <c r="D2329" s="1" t="s">
        <v>1087</v>
      </c>
      <c r="E2329" s="1" t="s">
        <v>1131</v>
      </c>
      <c r="F2329" s="1" t="s">
        <v>32</v>
      </c>
      <c r="G2329" s="3">
        <v>15000</v>
      </c>
      <c r="H2329" s="58">
        <v>0</v>
      </c>
      <c r="I2329" s="3">
        <v>25</v>
      </c>
      <c r="J2329" s="3">
        <f t="shared" si="471"/>
        <v>430.5</v>
      </c>
      <c r="K2329" s="55">
        <f t="shared" si="472"/>
        <v>1065</v>
      </c>
      <c r="L2329" s="55">
        <f t="shared" si="473"/>
        <v>172.5</v>
      </c>
      <c r="M2329" s="3">
        <f t="shared" si="474"/>
        <v>456</v>
      </c>
      <c r="N2329" s="55">
        <f t="shared" si="475"/>
        <v>1063.5</v>
      </c>
      <c r="O2329" s="5">
        <v>0</v>
      </c>
      <c r="P2329" s="3">
        <f t="shared" si="476"/>
        <v>3187.5</v>
      </c>
      <c r="Q2329" s="3">
        <f t="shared" si="477"/>
        <v>911.5</v>
      </c>
      <c r="R2329" s="3">
        <f t="shared" si="478"/>
        <v>2301</v>
      </c>
      <c r="S2329" s="57">
        <f t="shared" si="479"/>
        <v>14088.5</v>
      </c>
      <c r="T2329" s="1">
        <v>111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</row>
    <row r="2330" spans="1:168" s="2" customFormat="1" ht="15" customHeight="1" x14ac:dyDescent="0.25">
      <c r="A2330" s="167">
        <v>1307</v>
      </c>
      <c r="B2330" s="2" t="s">
        <v>2438</v>
      </c>
      <c r="C2330" s="1" t="s">
        <v>34</v>
      </c>
      <c r="D2330" s="1" t="s">
        <v>1087</v>
      </c>
      <c r="E2330" s="1" t="s">
        <v>1131</v>
      </c>
      <c r="F2330" s="1" t="s">
        <v>32</v>
      </c>
      <c r="G2330" s="3">
        <v>15000</v>
      </c>
      <c r="H2330" s="58">
        <v>0</v>
      </c>
      <c r="I2330" s="3">
        <v>25</v>
      </c>
      <c r="J2330" s="3">
        <f t="shared" si="471"/>
        <v>430.5</v>
      </c>
      <c r="K2330" s="55">
        <f t="shared" si="472"/>
        <v>1065</v>
      </c>
      <c r="L2330" s="55">
        <f t="shared" si="473"/>
        <v>172.5</v>
      </c>
      <c r="M2330" s="3">
        <f t="shared" si="474"/>
        <v>456</v>
      </c>
      <c r="N2330" s="55">
        <f t="shared" si="475"/>
        <v>1063.5</v>
      </c>
      <c r="O2330" s="5">
        <v>0</v>
      </c>
      <c r="P2330" s="3">
        <f t="shared" si="476"/>
        <v>3187.5</v>
      </c>
      <c r="Q2330" s="3">
        <f t="shared" si="477"/>
        <v>911.5</v>
      </c>
      <c r="R2330" s="3">
        <f t="shared" si="478"/>
        <v>2301</v>
      </c>
      <c r="S2330" s="57">
        <f t="shared" si="479"/>
        <v>14088.5</v>
      </c>
      <c r="T2330" s="1">
        <v>111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</row>
    <row r="2331" spans="1:168" s="2" customFormat="1" ht="15" customHeight="1" x14ac:dyDescent="0.25">
      <c r="A2331" s="167">
        <v>1308</v>
      </c>
      <c r="B2331" s="2" t="s">
        <v>2439</v>
      </c>
      <c r="C2331" s="1" t="s">
        <v>34</v>
      </c>
      <c r="D2331" s="1" t="s">
        <v>1087</v>
      </c>
      <c r="E2331" s="1" t="s">
        <v>1131</v>
      </c>
      <c r="F2331" s="1" t="s">
        <v>32</v>
      </c>
      <c r="G2331" s="3">
        <v>15000</v>
      </c>
      <c r="H2331" s="58">
        <v>0</v>
      </c>
      <c r="I2331" s="3">
        <v>25</v>
      </c>
      <c r="J2331" s="3">
        <f t="shared" si="471"/>
        <v>430.5</v>
      </c>
      <c r="K2331" s="55">
        <f t="shared" si="472"/>
        <v>1065</v>
      </c>
      <c r="L2331" s="55">
        <f t="shared" si="473"/>
        <v>172.5</v>
      </c>
      <c r="M2331" s="3">
        <f t="shared" si="474"/>
        <v>456</v>
      </c>
      <c r="N2331" s="55">
        <f t="shared" si="475"/>
        <v>1063.5</v>
      </c>
      <c r="O2331" s="5">
        <v>0</v>
      </c>
      <c r="P2331" s="3">
        <f t="shared" si="476"/>
        <v>3187.5</v>
      </c>
      <c r="Q2331" s="3">
        <f t="shared" si="477"/>
        <v>911.5</v>
      </c>
      <c r="R2331" s="3">
        <f t="shared" si="478"/>
        <v>2301</v>
      </c>
      <c r="S2331" s="57">
        <f t="shared" si="479"/>
        <v>14088.5</v>
      </c>
      <c r="T2331" s="1">
        <v>111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</row>
    <row r="2332" spans="1:168" s="2" customFormat="1" ht="15" customHeight="1" x14ac:dyDescent="0.25">
      <c r="A2332" s="167">
        <v>1309</v>
      </c>
      <c r="B2332" s="122" t="s">
        <v>2440</v>
      </c>
      <c r="C2332" s="1" t="s">
        <v>34</v>
      </c>
      <c r="D2332" s="1" t="s">
        <v>1087</v>
      </c>
      <c r="E2332" s="1" t="s">
        <v>1131</v>
      </c>
      <c r="F2332" s="1" t="s">
        <v>32</v>
      </c>
      <c r="G2332" s="3">
        <v>15000</v>
      </c>
      <c r="H2332" s="58">
        <v>0</v>
      </c>
      <c r="I2332" s="3">
        <v>25</v>
      </c>
      <c r="J2332" s="3">
        <f t="shared" si="471"/>
        <v>430.5</v>
      </c>
      <c r="K2332" s="55">
        <f t="shared" si="472"/>
        <v>1065</v>
      </c>
      <c r="L2332" s="55">
        <f t="shared" si="473"/>
        <v>172.5</v>
      </c>
      <c r="M2332" s="3">
        <f t="shared" si="474"/>
        <v>456</v>
      </c>
      <c r="N2332" s="55">
        <f t="shared" si="475"/>
        <v>1063.5</v>
      </c>
      <c r="O2332" s="5">
        <v>0</v>
      </c>
      <c r="P2332" s="3">
        <f t="shared" si="476"/>
        <v>3187.5</v>
      </c>
      <c r="Q2332" s="3">
        <f t="shared" si="477"/>
        <v>911.5</v>
      </c>
      <c r="R2332" s="3">
        <f t="shared" si="478"/>
        <v>2301</v>
      </c>
      <c r="S2332" s="57">
        <f t="shared" si="479"/>
        <v>14088.5</v>
      </c>
      <c r="T2332" s="1">
        <v>111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</row>
    <row r="2333" spans="1:168" s="2" customFormat="1" ht="15" customHeight="1" x14ac:dyDescent="0.25">
      <c r="A2333" s="167">
        <v>1310</v>
      </c>
      <c r="B2333" s="2" t="s">
        <v>2441</v>
      </c>
      <c r="C2333" s="1" t="s">
        <v>34</v>
      </c>
      <c r="D2333" s="1" t="s">
        <v>1087</v>
      </c>
      <c r="E2333" s="1" t="s">
        <v>1131</v>
      </c>
      <c r="F2333" s="1" t="s">
        <v>32</v>
      </c>
      <c r="G2333" s="3">
        <v>15000</v>
      </c>
      <c r="H2333" s="58">
        <v>0</v>
      </c>
      <c r="I2333" s="3">
        <v>25</v>
      </c>
      <c r="J2333" s="3">
        <f t="shared" si="471"/>
        <v>430.5</v>
      </c>
      <c r="K2333" s="55">
        <f t="shared" si="472"/>
        <v>1065</v>
      </c>
      <c r="L2333" s="55">
        <f t="shared" si="473"/>
        <v>172.5</v>
      </c>
      <c r="M2333" s="3">
        <f t="shared" si="474"/>
        <v>456</v>
      </c>
      <c r="N2333" s="55">
        <f t="shared" si="475"/>
        <v>1063.5</v>
      </c>
      <c r="O2333" s="5">
        <v>0</v>
      </c>
      <c r="P2333" s="3">
        <f t="shared" si="476"/>
        <v>3187.5</v>
      </c>
      <c r="Q2333" s="3">
        <f t="shared" si="477"/>
        <v>911.5</v>
      </c>
      <c r="R2333" s="3">
        <f t="shared" si="478"/>
        <v>2301</v>
      </c>
      <c r="S2333" s="57">
        <f t="shared" si="479"/>
        <v>14088.5</v>
      </c>
      <c r="T2333" s="1">
        <v>111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</row>
    <row r="2334" spans="1:168" s="2" customFormat="1" ht="15" customHeight="1" x14ac:dyDescent="0.25">
      <c r="A2334" s="167">
        <v>1311</v>
      </c>
      <c r="B2334" s="2" t="s">
        <v>2442</v>
      </c>
      <c r="C2334" s="1" t="s">
        <v>34</v>
      </c>
      <c r="D2334" s="1" t="s">
        <v>1087</v>
      </c>
      <c r="E2334" s="1" t="s">
        <v>1131</v>
      </c>
      <c r="F2334" s="1" t="s">
        <v>32</v>
      </c>
      <c r="G2334" s="3">
        <v>15000</v>
      </c>
      <c r="H2334" s="58">
        <v>0</v>
      </c>
      <c r="I2334" s="3">
        <v>25</v>
      </c>
      <c r="J2334" s="3">
        <f t="shared" si="471"/>
        <v>430.5</v>
      </c>
      <c r="K2334" s="55">
        <f t="shared" si="472"/>
        <v>1065</v>
      </c>
      <c r="L2334" s="55">
        <f t="shared" si="473"/>
        <v>172.5</v>
      </c>
      <c r="M2334" s="3">
        <f t="shared" si="474"/>
        <v>456</v>
      </c>
      <c r="N2334" s="55">
        <f t="shared" si="475"/>
        <v>1063.5</v>
      </c>
      <c r="O2334" s="5">
        <v>0</v>
      </c>
      <c r="P2334" s="3">
        <f t="shared" si="476"/>
        <v>3187.5</v>
      </c>
      <c r="Q2334" s="3">
        <f t="shared" si="477"/>
        <v>911.5</v>
      </c>
      <c r="R2334" s="3">
        <f t="shared" si="478"/>
        <v>2301</v>
      </c>
      <c r="S2334" s="57">
        <f t="shared" si="479"/>
        <v>14088.5</v>
      </c>
      <c r="T2334" s="1">
        <v>111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</row>
    <row r="2335" spans="1:168" s="2" customFormat="1" ht="15" customHeight="1" x14ac:dyDescent="0.25">
      <c r="A2335" s="167">
        <v>1312</v>
      </c>
      <c r="B2335" s="2" t="s">
        <v>2443</v>
      </c>
      <c r="C2335" s="1" t="s">
        <v>34</v>
      </c>
      <c r="D2335" s="1" t="s">
        <v>1087</v>
      </c>
      <c r="E2335" s="1" t="s">
        <v>1131</v>
      </c>
      <c r="F2335" s="1" t="s">
        <v>32</v>
      </c>
      <c r="G2335" s="3">
        <v>15000</v>
      </c>
      <c r="H2335" s="58">
        <v>0</v>
      </c>
      <c r="I2335" s="3">
        <v>25</v>
      </c>
      <c r="J2335" s="3">
        <f t="shared" si="471"/>
        <v>430.5</v>
      </c>
      <c r="K2335" s="55">
        <f t="shared" si="472"/>
        <v>1065</v>
      </c>
      <c r="L2335" s="55">
        <f t="shared" si="473"/>
        <v>172.5</v>
      </c>
      <c r="M2335" s="3">
        <f t="shared" si="474"/>
        <v>456</v>
      </c>
      <c r="N2335" s="55">
        <f t="shared" si="475"/>
        <v>1063.5</v>
      </c>
      <c r="O2335" s="5">
        <v>0</v>
      </c>
      <c r="P2335" s="3">
        <f t="shared" si="476"/>
        <v>3187.5</v>
      </c>
      <c r="Q2335" s="3">
        <f t="shared" si="477"/>
        <v>911.5</v>
      </c>
      <c r="R2335" s="3">
        <f t="shared" si="478"/>
        <v>2301</v>
      </c>
      <c r="S2335" s="57">
        <f t="shared" si="479"/>
        <v>14088.5</v>
      </c>
      <c r="T2335" s="1">
        <v>111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</row>
    <row r="2336" spans="1:168" s="2" customFormat="1" ht="15" customHeight="1" x14ac:dyDescent="0.25">
      <c r="A2336" s="167">
        <v>1313</v>
      </c>
      <c r="B2336" s="2" t="s">
        <v>2444</v>
      </c>
      <c r="C2336" s="1" t="s">
        <v>34</v>
      </c>
      <c r="D2336" s="1" t="s">
        <v>1087</v>
      </c>
      <c r="E2336" s="1" t="s">
        <v>1131</v>
      </c>
      <c r="F2336" s="1" t="s">
        <v>32</v>
      </c>
      <c r="G2336" s="3">
        <v>15000</v>
      </c>
      <c r="H2336" s="58">
        <v>0</v>
      </c>
      <c r="I2336" s="3">
        <v>25</v>
      </c>
      <c r="J2336" s="3">
        <f t="shared" si="471"/>
        <v>430.5</v>
      </c>
      <c r="K2336" s="55">
        <f t="shared" si="472"/>
        <v>1065</v>
      </c>
      <c r="L2336" s="55">
        <f t="shared" si="473"/>
        <v>172.5</v>
      </c>
      <c r="M2336" s="3">
        <f t="shared" si="474"/>
        <v>456</v>
      </c>
      <c r="N2336" s="55">
        <f t="shared" si="475"/>
        <v>1063.5</v>
      </c>
      <c r="O2336" s="5">
        <v>0</v>
      </c>
      <c r="P2336" s="3">
        <f t="shared" si="476"/>
        <v>3187.5</v>
      </c>
      <c r="Q2336" s="3">
        <f t="shared" si="477"/>
        <v>911.5</v>
      </c>
      <c r="R2336" s="3">
        <f t="shared" si="478"/>
        <v>2301</v>
      </c>
      <c r="S2336" s="57">
        <f t="shared" si="479"/>
        <v>14088.5</v>
      </c>
      <c r="T2336" s="1">
        <v>111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</row>
    <row r="2337" spans="1:168" s="2" customFormat="1" ht="15" customHeight="1" x14ac:dyDescent="0.25">
      <c r="A2337" s="167">
        <v>1314</v>
      </c>
      <c r="B2337" s="2" t="s">
        <v>2445</v>
      </c>
      <c r="C2337" s="1" t="s">
        <v>34</v>
      </c>
      <c r="D2337" s="1" t="s">
        <v>1087</v>
      </c>
      <c r="E2337" s="1" t="s">
        <v>1131</v>
      </c>
      <c r="F2337" s="1" t="s">
        <v>32</v>
      </c>
      <c r="G2337" s="3">
        <v>15000</v>
      </c>
      <c r="H2337" s="58">
        <v>0</v>
      </c>
      <c r="I2337" s="3">
        <v>25</v>
      </c>
      <c r="J2337" s="3">
        <f t="shared" si="471"/>
        <v>430.5</v>
      </c>
      <c r="K2337" s="55">
        <f t="shared" si="472"/>
        <v>1065</v>
      </c>
      <c r="L2337" s="55">
        <f t="shared" si="473"/>
        <v>172.5</v>
      </c>
      <c r="M2337" s="3">
        <f t="shared" si="474"/>
        <v>456</v>
      </c>
      <c r="N2337" s="55">
        <f t="shared" si="475"/>
        <v>1063.5</v>
      </c>
      <c r="O2337" s="5">
        <v>0</v>
      </c>
      <c r="P2337" s="3">
        <f t="shared" si="476"/>
        <v>3187.5</v>
      </c>
      <c r="Q2337" s="3">
        <f t="shared" si="477"/>
        <v>911.5</v>
      </c>
      <c r="R2337" s="3">
        <f t="shared" si="478"/>
        <v>2301</v>
      </c>
      <c r="S2337" s="57">
        <f t="shared" si="479"/>
        <v>14088.5</v>
      </c>
      <c r="T2337" s="1">
        <v>111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</row>
    <row r="2338" spans="1:168" s="2" customFormat="1" ht="15" customHeight="1" x14ac:dyDescent="0.25">
      <c r="A2338" s="167">
        <v>1315</v>
      </c>
      <c r="B2338" s="2" t="s">
        <v>2446</v>
      </c>
      <c r="C2338" s="1" t="s">
        <v>34</v>
      </c>
      <c r="D2338" s="1" t="s">
        <v>1087</v>
      </c>
      <c r="E2338" s="1" t="s">
        <v>1131</v>
      </c>
      <c r="F2338" s="1" t="s">
        <v>32</v>
      </c>
      <c r="G2338" s="3">
        <v>15000</v>
      </c>
      <c r="H2338" s="58">
        <v>0</v>
      </c>
      <c r="I2338" s="3">
        <v>25</v>
      </c>
      <c r="J2338" s="3">
        <f t="shared" si="471"/>
        <v>430.5</v>
      </c>
      <c r="K2338" s="55">
        <f t="shared" si="472"/>
        <v>1065</v>
      </c>
      <c r="L2338" s="55">
        <f t="shared" si="473"/>
        <v>172.5</v>
      </c>
      <c r="M2338" s="3">
        <f t="shared" si="474"/>
        <v>456</v>
      </c>
      <c r="N2338" s="55">
        <f t="shared" si="475"/>
        <v>1063.5</v>
      </c>
      <c r="O2338" s="5">
        <v>0</v>
      </c>
      <c r="P2338" s="3">
        <f t="shared" si="476"/>
        <v>3187.5</v>
      </c>
      <c r="Q2338" s="3">
        <f t="shared" si="477"/>
        <v>911.5</v>
      </c>
      <c r="R2338" s="3">
        <f t="shared" si="478"/>
        <v>2301</v>
      </c>
      <c r="S2338" s="57">
        <f t="shared" si="479"/>
        <v>14088.5</v>
      </c>
      <c r="T2338" s="1">
        <v>111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</row>
    <row r="2339" spans="1:168" s="2" customFormat="1" ht="15" customHeight="1" x14ac:dyDescent="0.25">
      <c r="A2339" s="167">
        <v>1316</v>
      </c>
      <c r="B2339" s="122" t="s">
        <v>2447</v>
      </c>
      <c r="C2339" s="1" t="s">
        <v>34</v>
      </c>
      <c r="D2339" s="1" t="s">
        <v>1087</v>
      </c>
      <c r="E2339" s="1" t="s">
        <v>1131</v>
      </c>
      <c r="F2339" s="1" t="s">
        <v>32</v>
      </c>
      <c r="G2339" s="3">
        <v>15000</v>
      </c>
      <c r="H2339" s="58">
        <v>0</v>
      </c>
      <c r="I2339" s="3">
        <v>25</v>
      </c>
      <c r="J2339" s="3">
        <f t="shared" si="471"/>
        <v>430.5</v>
      </c>
      <c r="K2339" s="55">
        <f t="shared" si="472"/>
        <v>1065</v>
      </c>
      <c r="L2339" s="55">
        <f t="shared" si="473"/>
        <v>172.5</v>
      </c>
      <c r="M2339" s="3">
        <f t="shared" si="474"/>
        <v>456</v>
      </c>
      <c r="N2339" s="55">
        <f t="shared" si="475"/>
        <v>1063.5</v>
      </c>
      <c r="O2339" s="5">
        <v>0</v>
      </c>
      <c r="P2339" s="3">
        <f t="shared" si="476"/>
        <v>3187.5</v>
      </c>
      <c r="Q2339" s="3">
        <f t="shared" si="477"/>
        <v>911.5</v>
      </c>
      <c r="R2339" s="3">
        <f t="shared" si="478"/>
        <v>2301</v>
      </c>
      <c r="S2339" s="57">
        <f t="shared" si="479"/>
        <v>14088.5</v>
      </c>
      <c r="T2339" s="1">
        <v>111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</row>
    <row r="2340" spans="1:168" s="2" customFormat="1" ht="15" customHeight="1" x14ac:dyDescent="0.25">
      <c r="A2340" s="167">
        <v>1317</v>
      </c>
      <c r="B2340" s="122" t="s">
        <v>2448</v>
      </c>
      <c r="C2340" s="1" t="s">
        <v>34</v>
      </c>
      <c r="D2340" s="1" t="s">
        <v>1087</v>
      </c>
      <c r="E2340" s="1" t="s">
        <v>1131</v>
      </c>
      <c r="F2340" s="1" t="s">
        <v>32</v>
      </c>
      <c r="G2340" s="3">
        <v>15000</v>
      </c>
      <c r="H2340" s="58">
        <v>0</v>
      </c>
      <c r="I2340" s="3">
        <v>25</v>
      </c>
      <c r="J2340" s="3">
        <f t="shared" si="471"/>
        <v>430.5</v>
      </c>
      <c r="K2340" s="55">
        <f t="shared" si="472"/>
        <v>1065</v>
      </c>
      <c r="L2340" s="55">
        <f t="shared" si="473"/>
        <v>172.5</v>
      </c>
      <c r="M2340" s="3">
        <f t="shared" si="474"/>
        <v>456</v>
      </c>
      <c r="N2340" s="55">
        <f t="shared" si="475"/>
        <v>1063.5</v>
      </c>
      <c r="O2340" s="5">
        <v>0</v>
      </c>
      <c r="P2340" s="3">
        <f t="shared" si="476"/>
        <v>3187.5</v>
      </c>
      <c r="Q2340" s="3">
        <f t="shared" si="477"/>
        <v>911.5</v>
      </c>
      <c r="R2340" s="3">
        <f t="shared" si="478"/>
        <v>2301</v>
      </c>
      <c r="S2340" s="57">
        <f t="shared" si="479"/>
        <v>14088.5</v>
      </c>
      <c r="T2340" s="1">
        <v>111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</row>
    <row r="2341" spans="1:168" s="2" customFormat="1" ht="15" customHeight="1" x14ac:dyDescent="0.25">
      <c r="A2341" s="167">
        <v>1318</v>
      </c>
      <c r="B2341" s="122" t="s">
        <v>2449</v>
      </c>
      <c r="C2341" s="1" t="s">
        <v>34</v>
      </c>
      <c r="D2341" s="1" t="s">
        <v>1087</v>
      </c>
      <c r="E2341" s="1" t="s">
        <v>1131</v>
      </c>
      <c r="F2341" s="1" t="s">
        <v>32</v>
      </c>
      <c r="G2341" s="3">
        <v>15000</v>
      </c>
      <c r="H2341" s="58">
        <v>0</v>
      </c>
      <c r="I2341" s="3">
        <v>25</v>
      </c>
      <c r="J2341" s="3">
        <f t="shared" si="471"/>
        <v>430.5</v>
      </c>
      <c r="K2341" s="55">
        <f t="shared" si="472"/>
        <v>1065</v>
      </c>
      <c r="L2341" s="55">
        <f t="shared" si="473"/>
        <v>172.5</v>
      </c>
      <c r="M2341" s="3">
        <f t="shared" si="474"/>
        <v>456</v>
      </c>
      <c r="N2341" s="55">
        <f t="shared" si="475"/>
        <v>1063.5</v>
      </c>
      <c r="O2341" s="5">
        <v>0</v>
      </c>
      <c r="P2341" s="3">
        <f t="shared" si="476"/>
        <v>3187.5</v>
      </c>
      <c r="Q2341" s="3">
        <f t="shared" si="477"/>
        <v>911.5</v>
      </c>
      <c r="R2341" s="3">
        <f t="shared" si="478"/>
        <v>2301</v>
      </c>
      <c r="S2341" s="57">
        <f t="shared" si="479"/>
        <v>14088.5</v>
      </c>
      <c r="T2341" s="1">
        <v>111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</row>
    <row r="2342" spans="1:168" s="2" customFormat="1" ht="15" customHeight="1" x14ac:dyDescent="0.25">
      <c r="A2342" s="167">
        <v>1319</v>
      </c>
      <c r="B2342" s="122" t="s">
        <v>2450</v>
      </c>
      <c r="C2342" s="1" t="s">
        <v>34</v>
      </c>
      <c r="D2342" s="1" t="s">
        <v>1087</v>
      </c>
      <c r="E2342" s="1" t="s">
        <v>1131</v>
      </c>
      <c r="F2342" s="1" t="s">
        <v>32</v>
      </c>
      <c r="G2342" s="3">
        <v>15000</v>
      </c>
      <c r="H2342" s="58">
        <v>0</v>
      </c>
      <c r="I2342" s="3">
        <v>25</v>
      </c>
      <c r="J2342" s="3">
        <f t="shared" si="471"/>
        <v>430.5</v>
      </c>
      <c r="K2342" s="55">
        <f t="shared" si="472"/>
        <v>1065</v>
      </c>
      <c r="L2342" s="55">
        <f t="shared" si="473"/>
        <v>172.5</v>
      </c>
      <c r="M2342" s="3">
        <f t="shared" si="474"/>
        <v>456</v>
      </c>
      <c r="N2342" s="55">
        <f t="shared" si="475"/>
        <v>1063.5</v>
      </c>
      <c r="O2342" s="5">
        <v>0</v>
      </c>
      <c r="P2342" s="3">
        <f t="shared" si="476"/>
        <v>3187.5</v>
      </c>
      <c r="Q2342" s="3">
        <f t="shared" si="477"/>
        <v>911.5</v>
      </c>
      <c r="R2342" s="3">
        <f t="shared" si="478"/>
        <v>2301</v>
      </c>
      <c r="S2342" s="57">
        <f t="shared" si="479"/>
        <v>14088.5</v>
      </c>
      <c r="T2342" s="1">
        <v>111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</row>
    <row r="2343" spans="1:168" s="2" customFormat="1" ht="15" customHeight="1" x14ac:dyDescent="0.25">
      <c r="A2343" s="167">
        <v>1320</v>
      </c>
      <c r="B2343" s="122" t="s">
        <v>2451</v>
      </c>
      <c r="C2343" s="1" t="s">
        <v>34</v>
      </c>
      <c r="D2343" s="1" t="s">
        <v>1087</v>
      </c>
      <c r="E2343" s="1" t="s">
        <v>1131</v>
      </c>
      <c r="F2343" s="1" t="s">
        <v>32</v>
      </c>
      <c r="G2343" s="3">
        <v>15000</v>
      </c>
      <c r="H2343" s="58">
        <v>0</v>
      </c>
      <c r="I2343" s="3">
        <v>25</v>
      </c>
      <c r="J2343" s="3">
        <f t="shared" si="471"/>
        <v>430.5</v>
      </c>
      <c r="K2343" s="55">
        <f t="shared" si="472"/>
        <v>1065</v>
      </c>
      <c r="L2343" s="55">
        <f t="shared" si="473"/>
        <v>172.5</v>
      </c>
      <c r="M2343" s="3">
        <f t="shared" si="474"/>
        <v>456</v>
      </c>
      <c r="N2343" s="55">
        <f t="shared" si="475"/>
        <v>1063.5</v>
      </c>
      <c r="O2343" s="5">
        <v>1350.12</v>
      </c>
      <c r="P2343" s="3">
        <f t="shared" si="476"/>
        <v>3187.5</v>
      </c>
      <c r="Q2343" s="3">
        <f t="shared" si="477"/>
        <v>2261.62</v>
      </c>
      <c r="R2343" s="3">
        <f t="shared" si="478"/>
        <v>2301</v>
      </c>
      <c r="S2343" s="57">
        <f t="shared" si="479"/>
        <v>12738.380000000001</v>
      </c>
      <c r="T2343" s="1">
        <v>111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</row>
    <row r="2344" spans="1:168" s="2" customFormat="1" ht="15" customHeight="1" x14ac:dyDescent="0.25">
      <c r="A2344" s="167">
        <v>1321</v>
      </c>
      <c r="B2344" s="122" t="s">
        <v>2452</v>
      </c>
      <c r="C2344" s="1" t="s">
        <v>34</v>
      </c>
      <c r="D2344" s="1" t="s">
        <v>1087</v>
      </c>
      <c r="E2344" s="1" t="s">
        <v>1131</v>
      </c>
      <c r="F2344" s="1" t="s">
        <v>32</v>
      </c>
      <c r="G2344" s="3">
        <v>15000</v>
      </c>
      <c r="H2344" s="58">
        <v>0</v>
      </c>
      <c r="I2344" s="3">
        <v>25</v>
      </c>
      <c r="J2344" s="3">
        <f t="shared" si="471"/>
        <v>430.5</v>
      </c>
      <c r="K2344" s="55">
        <f t="shared" si="472"/>
        <v>1065</v>
      </c>
      <c r="L2344" s="55">
        <f t="shared" si="473"/>
        <v>172.5</v>
      </c>
      <c r="M2344" s="3">
        <f t="shared" si="474"/>
        <v>456</v>
      </c>
      <c r="N2344" s="55">
        <f t="shared" si="475"/>
        <v>1063.5</v>
      </c>
      <c r="O2344" s="5">
        <v>0</v>
      </c>
      <c r="P2344" s="3">
        <f t="shared" si="476"/>
        <v>3187.5</v>
      </c>
      <c r="Q2344" s="3">
        <f t="shared" si="477"/>
        <v>911.5</v>
      </c>
      <c r="R2344" s="3">
        <f t="shared" si="478"/>
        <v>2301</v>
      </c>
      <c r="S2344" s="57">
        <f t="shared" si="479"/>
        <v>14088.5</v>
      </c>
      <c r="T2344" s="1">
        <v>111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</row>
    <row r="2345" spans="1:168" s="2" customFormat="1" ht="15" customHeight="1" x14ac:dyDescent="0.25">
      <c r="A2345" s="167">
        <v>1322</v>
      </c>
      <c r="B2345" s="2" t="s">
        <v>2453</v>
      </c>
      <c r="C2345" s="1" t="s">
        <v>34</v>
      </c>
      <c r="D2345" s="1" t="s">
        <v>1087</v>
      </c>
      <c r="E2345" s="1" t="s">
        <v>1131</v>
      </c>
      <c r="F2345" s="1" t="s">
        <v>32</v>
      </c>
      <c r="G2345" s="3">
        <v>15000</v>
      </c>
      <c r="H2345" s="58">
        <v>0</v>
      </c>
      <c r="I2345" s="3">
        <v>25</v>
      </c>
      <c r="J2345" s="3">
        <f t="shared" si="471"/>
        <v>430.5</v>
      </c>
      <c r="K2345" s="55">
        <f t="shared" si="472"/>
        <v>1065</v>
      </c>
      <c r="L2345" s="55">
        <f t="shared" si="473"/>
        <v>172.5</v>
      </c>
      <c r="M2345" s="3">
        <f t="shared" si="474"/>
        <v>456</v>
      </c>
      <c r="N2345" s="55">
        <f t="shared" si="475"/>
        <v>1063.5</v>
      </c>
      <c r="O2345" s="5">
        <v>0</v>
      </c>
      <c r="P2345" s="3">
        <f t="shared" si="476"/>
        <v>3187.5</v>
      </c>
      <c r="Q2345" s="3">
        <f t="shared" si="477"/>
        <v>911.5</v>
      </c>
      <c r="R2345" s="3">
        <f t="shared" si="478"/>
        <v>2301</v>
      </c>
      <c r="S2345" s="57">
        <f t="shared" si="479"/>
        <v>14088.5</v>
      </c>
      <c r="T2345" s="1">
        <v>111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</row>
    <row r="2346" spans="1:168" s="2" customFormat="1" ht="15" customHeight="1" x14ac:dyDescent="0.25">
      <c r="A2346" s="167">
        <v>1323</v>
      </c>
      <c r="B2346" s="122" t="s">
        <v>2454</v>
      </c>
      <c r="C2346" s="1" t="s">
        <v>34</v>
      </c>
      <c r="D2346" s="1" t="s">
        <v>1087</v>
      </c>
      <c r="E2346" s="1" t="s">
        <v>1131</v>
      </c>
      <c r="F2346" s="1" t="s">
        <v>32</v>
      </c>
      <c r="G2346" s="3">
        <v>15000</v>
      </c>
      <c r="H2346" s="58">
        <v>0</v>
      </c>
      <c r="I2346" s="3">
        <v>25</v>
      </c>
      <c r="J2346" s="3">
        <f t="shared" si="471"/>
        <v>430.5</v>
      </c>
      <c r="K2346" s="55">
        <f t="shared" si="472"/>
        <v>1065</v>
      </c>
      <c r="L2346" s="55">
        <f t="shared" si="473"/>
        <v>172.5</v>
      </c>
      <c r="M2346" s="3">
        <f t="shared" si="474"/>
        <v>456</v>
      </c>
      <c r="N2346" s="55">
        <f t="shared" si="475"/>
        <v>1063.5</v>
      </c>
      <c r="O2346" s="5">
        <v>0</v>
      </c>
      <c r="P2346" s="3">
        <f t="shared" si="476"/>
        <v>3187.5</v>
      </c>
      <c r="Q2346" s="3">
        <f t="shared" si="477"/>
        <v>911.5</v>
      </c>
      <c r="R2346" s="3">
        <f t="shared" si="478"/>
        <v>2301</v>
      </c>
      <c r="S2346" s="57">
        <f t="shared" si="479"/>
        <v>14088.5</v>
      </c>
      <c r="T2346" s="1">
        <v>111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</row>
    <row r="2347" spans="1:168" s="2" customFormat="1" ht="15" customHeight="1" x14ac:dyDescent="0.25">
      <c r="A2347" s="167">
        <v>1324</v>
      </c>
      <c r="B2347" s="2" t="s">
        <v>2455</v>
      </c>
      <c r="C2347" s="1" t="s">
        <v>34</v>
      </c>
      <c r="D2347" s="1" t="s">
        <v>1087</v>
      </c>
      <c r="E2347" s="1" t="s">
        <v>1131</v>
      </c>
      <c r="F2347" s="1" t="s">
        <v>32</v>
      </c>
      <c r="G2347" s="3">
        <v>15000</v>
      </c>
      <c r="H2347" s="58">
        <v>0</v>
      </c>
      <c r="I2347" s="3">
        <v>25</v>
      </c>
      <c r="J2347" s="3">
        <f t="shared" si="471"/>
        <v>430.5</v>
      </c>
      <c r="K2347" s="55">
        <f t="shared" si="472"/>
        <v>1065</v>
      </c>
      <c r="L2347" s="55">
        <f t="shared" si="473"/>
        <v>172.5</v>
      </c>
      <c r="M2347" s="3">
        <f t="shared" si="474"/>
        <v>456</v>
      </c>
      <c r="N2347" s="55">
        <f t="shared" si="475"/>
        <v>1063.5</v>
      </c>
      <c r="O2347" s="5">
        <v>0</v>
      </c>
      <c r="P2347" s="3">
        <f t="shared" si="476"/>
        <v>3187.5</v>
      </c>
      <c r="Q2347" s="3">
        <f t="shared" si="477"/>
        <v>911.5</v>
      </c>
      <c r="R2347" s="3">
        <f t="shared" si="478"/>
        <v>2301</v>
      </c>
      <c r="S2347" s="57">
        <f t="shared" si="479"/>
        <v>14088.5</v>
      </c>
      <c r="T2347" s="1">
        <v>111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</row>
    <row r="2348" spans="1:168" s="2" customFormat="1" ht="15" customHeight="1" x14ac:dyDescent="0.25">
      <c r="A2348" s="167">
        <v>1325</v>
      </c>
      <c r="B2348" s="2" t="s">
        <v>2456</v>
      </c>
      <c r="C2348" s="1" t="s">
        <v>34</v>
      </c>
      <c r="D2348" s="1" t="s">
        <v>1087</v>
      </c>
      <c r="E2348" s="1" t="s">
        <v>1131</v>
      </c>
      <c r="F2348" s="1" t="s">
        <v>32</v>
      </c>
      <c r="G2348" s="3">
        <v>15000</v>
      </c>
      <c r="H2348" s="58">
        <v>0</v>
      </c>
      <c r="I2348" s="3">
        <v>25</v>
      </c>
      <c r="J2348" s="3">
        <f t="shared" si="471"/>
        <v>430.5</v>
      </c>
      <c r="K2348" s="55">
        <f t="shared" si="472"/>
        <v>1065</v>
      </c>
      <c r="L2348" s="55">
        <f t="shared" si="473"/>
        <v>172.5</v>
      </c>
      <c r="M2348" s="3">
        <f t="shared" si="474"/>
        <v>456</v>
      </c>
      <c r="N2348" s="55">
        <f t="shared" si="475"/>
        <v>1063.5</v>
      </c>
      <c r="O2348" s="5">
        <v>0</v>
      </c>
      <c r="P2348" s="3">
        <f t="shared" si="476"/>
        <v>3187.5</v>
      </c>
      <c r="Q2348" s="3">
        <f t="shared" si="477"/>
        <v>911.5</v>
      </c>
      <c r="R2348" s="3">
        <f t="shared" si="478"/>
        <v>2301</v>
      </c>
      <c r="S2348" s="57">
        <f t="shared" si="479"/>
        <v>14088.5</v>
      </c>
      <c r="T2348" s="1">
        <v>111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</row>
    <row r="2349" spans="1:168" s="2" customFormat="1" ht="15" customHeight="1" x14ac:dyDescent="0.25">
      <c r="A2349" s="167">
        <v>1326</v>
      </c>
      <c r="B2349" s="2" t="s">
        <v>2457</v>
      </c>
      <c r="C2349" s="1" t="s">
        <v>34</v>
      </c>
      <c r="D2349" s="1" t="s">
        <v>1087</v>
      </c>
      <c r="E2349" s="1" t="s">
        <v>1131</v>
      </c>
      <c r="F2349" s="1" t="s">
        <v>32</v>
      </c>
      <c r="G2349" s="3">
        <v>15000</v>
      </c>
      <c r="H2349" s="58">
        <v>0</v>
      </c>
      <c r="I2349" s="3">
        <v>25</v>
      </c>
      <c r="J2349" s="3">
        <f t="shared" si="471"/>
        <v>430.5</v>
      </c>
      <c r="K2349" s="55">
        <f t="shared" si="472"/>
        <v>1065</v>
      </c>
      <c r="L2349" s="55">
        <f t="shared" si="473"/>
        <v>172.5</v>
      </c>
      <c r="M2349" s="3">
        <f t="shared" si="474"/>
        <v>456</v>
      </c>
      <c r="N2349" s="55">
        <f t="shared" si="475"/>
        <v>1063.5</v>
      </c>
      <c r="O2349" s="5">
        <v>0</v>
      </c>
      <c r="P2349" s="3">
        <f t="shared" si="476"/>
        <v>3187.5</v>
      </c>
      <c r="Q2349" s="3">
        <f t="shared" si="477"/>
        <v>911.5</v>
      </c>
      <c r="R2349" s="3">
        <f t="shared" si="478"/>
        <v>2301</v>
      </c>
      <c r="S2349" s="57">
        <f t="shared" si="479"/>
        <v>14088.5</v>
      </c>
      <c r="T2349" s="1">
        <v>111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</row>
    <row r="2350" spans="1:168" s="2" customFormat="1" ht="15" customHeight="1" x14ac:dyDescent="0.25">
      <c r="A2350" s="167">
        <v>1327</v>
      </c>
      <c r="B2350" s="2" t="s">
        <v>2458</v>
      </c>
      <c r="C2350" s="1" t="s">
        <v>34</v>
      </c>
      <c r="D2350" s="1" t="s">
        <v>1087</v>
      </c>
      <c r="E2350" s="1" t="s">
        <v>1131</v>
      </c>
      <c r="F2350" s="1" t="s">
        <v>32</v>
      </c>
      <c r="G2350" s="3">
        <v>15000</v>
      </c>
      <c r="H2350" s="58">
        <v>0</v>
      </c>
      <c r="I2350" s="3">
        <v>25</v>
      </c>
      <c r="J2350" s="3">
        <f t="shared" si="471"/>
        <v>430.5</v>
      </c>
      <c r="K2350" s="55">
        <f t="shared" si="472"/>
        <v>1065</v>
      </c>
      <c r="L2350" s="55">
        <f t="shared" si="473"/>
        <v>172.5</v>
      </c>
      <c r="M2350" s="3">
        <f t="shared" si="474"/>
        <v>456</v>
      </c>
      <c r="N2350" s="55">
        <f t="shared" si="475"/>
        <v>1063.5</v>
      </c>
      <c r="O2350" s="5">
        <v>1350.12</v>
      </c>
      <c r="P2350" s="3">
        <f t="shared" si="476"/>
        <v>3187.5</v>
      </c>
      <c r="Q2350" s="3">
        <f t="shared" si="477"/>
        <v>2261.62</v>
      </c>
      <c r="R2350" s="3">
        <f t="shared" si="478"/>
        <v>2301</v>
      </c>
      <c r="S2350" s="57">
        <f t="shared" si="479"/>
        <v>12738.380000000001</v>
      </c>
      <c r="T2350" s="1">
        <v>111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</row>
    <row r="2351" spans="1:168" s="2" customFormat="1" ht="15" customHeight="1" x14ac:dyDescent="0.25">
      <c r="A2351" s="167">
        <v>1328</v>
      </c>
      <c r="B2351" s="2" t="s">
        <v>2459</v>
      </c>
      <c r="C2351" s="1" t="s">
        <v>34</v>
      </c>
      <c r="D2351" s="1" t="s">
        <v>1087</v>
      </c>
      <c r="E2351" s="1" t="s">
        <v>1131</v>
      </c>
      <c r="F2351" s="1" t="s">
        <v>32</v>
      </c>
      <c r="G2351" s="3">
        <v>15000</v>
      </c>
      <c r="H2351" s="58">
        <v>0</v>
      </c>
      <c r="I2351" s="3">
        <v>25</v>
      </c>
      <c r="J2351" s="3">
        <f t="shared" si="471"/>
        <v>430.5</v>
      </c>
      <c r="K2351" s="55">
        <f t="shared" si="472"/>
        <v>1065</v>
      </c>
      <c r="L2351" s="55">
        <f t="shared" si="473"/>
        <v>172.5</v>
      </c>
      <c r="M2351" s="3">
        <f t="shared" si="474"/>
        <v>456</v>
      </c>
      <c r="N2351" s="55">
        <f t="shared" si="475"/>
        <v>1063.5</v>
      </c>
      <c r="O2351" s="5">
        <v>0</v>
      </c>
      <c r="P2351" s="3">
        <f t="shared" si="476"/>
        <v>3187.5</v>
      </c>
      <c r="Q2351" s="3">
        <f t="shared" si="477"/>
        <v>911.5</v>
      </c>
      <c r="R2351" s="3">
        <f t="shared" si="478"/>
        <v>2301</v>
      </c>
      <c r="S2351" s="57">
        <f t="shared" si="479"/>
        <v>14088.5</v>
      </c>
      <c r="T2351" s="1">
        <v>111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</row>
    <row r="2352" spans="1:168" s="2" customFormat="1" ht="15" customHeight="1" x14ac:dyDescent="0.25">
      <c r="A2352" s="167">
        <v>1329</v>
      </c>
      <c r="B2352" s="2" t="s">
        <v>2460</v>
      </c>
      <c r="C2352" s="1" t="s">
        <v>34</v>
      </c>
      <c r="D2352" s="1" t="s">
        <v>1087</v>
      </c>
      <c r="E2352" s="1" t="s">
        <v>1131</v>
      </c>
      <c r="F2352" s="1" t="s">
        <v>32</v>
      </c>
      <c r="G2352" s="3">
        <v>15000</v>
      </c>
      <c r="H2352" s="58">
        <v>0</v>
      </c>
      <c r="I2352" s="3">
        <v>25</v>
      </c>
      <c r="J2352" s="3">
        <f t="shared" si="471"/>
        <v>430.5</v>
      </c>
      <c r="K2352" s="55">
        <f t="shared" si="472"/>
        <v>1065</v>
      </c>
      <c r="L2352" s="55">
        <f t="shared" si="473"/>
        <v>172.5</v>
      </c>
      <c r="M2352" s="3">
        <f t="shared" si="474"/>
        <v>456</v>
      </c>
      <c r="N2352" s="55">
        <f t="shared" si="475"/>
        <v>1063.5</v>
      </c>
      <c r="O2352" s="5">
        <v>0</v>
      </c>
      <c r="P2352" s="3">
        <f t="shared" si="476"/>
        <v>3187.5</v>
      </c>
      <c r="Q2352" s="3">
        <f t="shared" si="477"/>
        <v>911.5</v>
      </c>
      <c r="R2352" s="3">
        <f t="shared" si="478"/>
        <v>2301</v>
      </c>
      <c r="S2352" s="57">
        <f t="shared" si="479"/>
        <v>14088.5</v>
      </c>
      <c r="T2352" s="1">
        <v>111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</row>
    <row r="2353" spans="1:168" s="2" customFormat="1" ht="15" customHeight="1" x14ac:dyDescent="0.25">
      <c r="A2353" s="167">
        <v>1330</v>
      </c>
      <c r="B2353" s="2" t="s">
        <v>2461</v>
      </c>
      <c r="C2353" s="1" t="s">
        <v>30</v>
      </c>
      <c r="D2353" s="1" t="s">
        <v>1087</v>
      </c>
      <c r="E2353" s="1" t="s">
        <v>1131</v>
      </c>
      <c r="F2353" s="1" t="s">
        <v>32</v>
      </c>
      <c r="G2353" s="3">
        <v>15000</v>
      </c>
      <c r="H2353" s="58">
        <v>0</v>
      </c>
      <c r="I2353" s="3">
        <v>25</v>
      </c>
      <c r="J2353" s="3">
        <f t="shared" si="471"/>
        <v>430.5</v>
      </c>
      <c r="K2353" s="55">
        <f t="shared" si="472"/>
        <v>1065</v>
      </c>
      <c r="L2353" s="55">
        <f t="shared" si="473"/>
        <v>172.5</v>
      </c>
      <c r="M2353" s="3">
        <f t="shared" si="474"/>
        <v>456</v>
      </c>
      <c r="N2353" s="55">
        <f t="shared" si="475"/>
        <v>1063.5</v>
      </c>
      <c r="O2353" s="5">
        <v>0</v>
      </c>
      <c r="P2353" s="3">
        <f t="shared" si="476"/>
        <v>3187.5</v>
      </c>
      <c r="Q2353" s="3">
        <f t="shared" si="477"/>
        <v>911.5</v>
      </c>
      <c r="R2353" s="3">
        <f t="shared" si="478"/>
        <v>2301</v>
      </c>
      <c r="S2353" s="57">
        <f t="shared" si="479"/>
        <v>14088.5</v>
      </c>
      <c r="T2353" s="1">
        <v>111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</row>
    <row r="2354" spans="1:168" s="2" customFormat="1" ht="15" customHeight="1" x14ac:dyDescent="0.25">
      <c r="A2354" s="167">
        <v>1331</v>
      </c>
      <c r="B2354" s="2" t="s">
        <v>2462</v>
      </c>
      <c r="C2354" s="1" t="s">
        <v>34</v>
      </c>
      <c r="D2354" s="1" t="s">
        <v>1087</v>
      </c>
      <c r="E2354" s="1" t="s">
        <v>1131</v>
      </c>
      <c r="F2354" s="1" t="s">
        <v>32</v>
      </c>
      <c r="G2354" s="3">
        <v>15000</v>
      </c>
      <c r="H2354" s="58">
        <v>0</v>
      </c>
      <c r="I2354" s="3">
        <v>25</v>
      </c>
      <c r="J2354" s="3">
        <f t="shared" si="471"/>
        <v>430.5</v>
      </c>
      <c r="K2354" s="55">
        <f t="shared" si="472"/>
        <v>1065</v>
      </c>
      <c r="L2354" s="55">
        <f t="shared" si="473"/>
        <v>172.5</v>
      </c>
      <c r="M2354" s="3">
        <f t="shared" si="474"/>
        <v>456</v>
      </c>
      <c r="N2354" s="55">
        <f t="shared" si="475"/>
        <v>1063.5</v>
      </c>
      <c r="O2354" s="5">
        <v>0</v>
      </c>
      <c r="P2354" s="3">
        <f t="shared" si="476"/>
        <v>3187.5</v>
      </c>
      <c r="Q2354" s="3">
        <f t="shared" si="477"/>
        <v>911.5</v>
      </c>
      <c r="R2354" s="3">
        <f t="shared" si="478"/>
        <v>2301</v>
      </c>
      <c r="S2354" s="57">
        <f t="shared" si="479"/>
        <v>14088.5</v>
      </c>
      <c r="T2354" s="1">
        <v>111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</row>
    <row r="2355" spans="1:168" s="2" customFormat="1" ht="15" customHeight="1" x14ac:dyDescent="0.25">
      <c r="A2355" s="167">
        <v>1332</v>
      </c>
      <c r="B2355" s="2" t="s">
        <v>2463</v>
      </c>
      <c r="C2355" s="1" t="s">
        <v>34</v>
      </c>
      <c r="D2355" s="1" t="s">
        <v>1087</v>
      </c>
      <c r="E2355" s="1" t="s">
        <v>1131</v>
      </c>
      <c r="F2355" s="1" t="s">
        <v>32</v>
      </c>
      <c r="G2355" s="3">
        <v>15000</v>
      </c>
      <c r="H2355" s="58">
        <v>0</v>
      </c>
      <c r="I2355" s="3">
        <v>25</v>
      </c>
      <c r="J2355" s="3">
        <f t="shared" si="471"/>
        <v>430.5</v>
      </c>
      <c r="K2355" s="55">
        <f t="shared" si="472"/>
        <v>1065</v>
      </c>
      <c r="L2355" s="55">
        <f t="shared" si="473"/>
        <v>172.5</v>
      </c>
      <c r="M2355" s="3">
        <f t="shared" si="474"/>
        <v>456</v>
      </c>
      <c r="N2355" s="55">
        <f t="shared" si="475"/>
        <v>1063.5</v>
      </c>
      <c r="O2355" s="5">
        <v>0</v>
      </c>
      <c r="P2355" s="3">
        <f t="shared" si="476"/>
        <v>3187.5</v>
      </c>
      <c r="Q2355" s="3">
        <f t="shared" si="477"/>
        <v>911.5</v>
      </c>
      <c r="R2355" s="3">
        <f t="shared" si="478"/>
        <v>2301</v>
      </c>
      <c r="S2355" s="57">
        <f t="shared" si="479"/>
        <v>14088.5</v>
      </c>
      <c r="T2355" s="1">
        <v>111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</row>
    <row r="2356" spans="1:168" s="2" customFormat="1" ht="15" customHeight="1" x14ac:dyDescent="0.25">
      <c r="A2356" s="167">
        <v>1333</v>
      </c>
      <c r="B2356" s="2" t="s">
        <v>2464</v>
      </c>
      <c r="C2356" s="1" t="s">
        <v>34</v>
      </c>
      <c r="D2356" s="1" t="s">
        <v>1087</v>
      </c>
      <c r="E2356" s="1" t="s">
        <v>1131</v>
      </c>
      <c r="F2356" s="1" t="s">
        <v>32</v>
      </c>
      <c r="G2356" s="3">
        <v>15000</v>
      </c>
      <c r="H2356" s="58">
        <v>0</v>
      </c>
      <c r="I2356" s="3">
        <v>25</v>
      </c>
      <c r="J2356" s="3">
        <f t="shared" si="471"/>
        <v>430.5</v>
      </c>
      <c r="K2356" s="55">
        <f t="shared" si="472"/>
        <v>1065</v>
      </c>
      <c r="L2356" s="55">
        <f t="shared" si="473"/>
        <v>172.5</v>
      </c>
      <c r="M2356" s="3">
        <f t="shared" si="474"/>
        <v>456</v>
      </c>
      <c r="N2356" s="55">
        <f t="shared" si="475"/>
        <v>1063.5</v>
      </c>
      <c r="O2356" s="5">
        <v>0</v>
      </c>
      <c r="P2356" s="3">
        <f t="shared" si="476"/>
        <v>3187.5</v>
      </c>
      <c r="Q2356" s="3">
        <f t="shared" si="477"/>
        <v>911.5</v>
      </c>
      <c r="R2356" s="3">
        <f t="shared" si="478"/>
        <v>2301</v>
      </c>
      <c r="S2356" s="57">
        <f t="shared" si="479"/>
        <v>14088.5</v>
      </c>
      <c r="T2356" s="1">
        <v>111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</row>
    <row r="2357" spans="1:168" s="2" customFormat="1" ht="15" customHeight="1" x14ac:dyDescent="0.25">
      <c r="A2357" s="167">
        <v>1334</v>
      </c>
      <c r="B2357" s="122" t="s">
        <v>2465</v>
      </c>
      <c r="C2357" s="1" t="s">
        <v>34</v>
      </c>
      <c r="D2357" s="1" t="s">
        <v>1087</v>
      </c>
      <c r="E2357" s="1" t="s">
        <v>1131</v>
      </c>
      <c r="F2357" s="1" t="s">
        <v>32</v>
      </c>
      <c r="G2357" s="3">
        <v>15000</v>
      </c>
      <c r="H2357" s="58">
        <v>0</v>
      </c>
      <c r="I2357" s="3">
        <v>25</v>
      </c>
      <c r="J2357" s="3">
        <f t="shared" si="471"/>
        <v>430.5</v>
      </c>
      <c r="K2357" s="55">
        <f t="shared" si="472"/>
        <v>1065</v>
      </c>
      <c r="L2357" s="55">
        <f t="shared" si="473"/>
        <v>172.5</v>
      </c>
      <c r="M2357" s="3">
        <f t="shared" si="474"/>
        <v>456</v>
      </c>
      <c r="N2357" s="55">
        <f t="shared" si="475"/>
        <v>1063.5</v>
      </c>
      <c r="O2357" s="5">
        <v>0</v>
      </c>
      <c r="P2357" s="3">
        <f t="shared" si="476"/>
        <v>3187.5</v>
      </c>
      <c r="Q2357" s="3">
        <f t="shared" si="477"/>
        <v>911.5</v>
      </c>
      <c r="R2357" s="3">
        <f t="shared" si="478"/>
        <v>2301</v>
      </c>
      <c r="S2357" s="57">
        <f t="shared" si="479"/>
        <v>14088.5</v>
      </c>
      <c r="T2357" s="1">
        <v>111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</row>
    <row r="2358" spans="1:168" s="2" customFormat="1" ht="15" customHeight="1" x14ac:dyDescent="0.25">
      <c r="A2358" s="167">
        <v>1335</v>
      </c>
      <c r="B2358" s="2" t="s">
        <v>2466</v>
      </c>
      <c r="C2358" s="1" t="s">
        <v>34</v>
      </c>
      <c r="D2358" s="1" t="s">
        <v>1087</v>
      </c>
      <c r="E2358" s="1" t="s">
        <v>1131</v>
      </c>
      <c r="F2358" s="1" t="s">
        <v>32</v>
      </c>
      <c r="G2358" s="3">
        <v>15000</v>
      </c>
      <c r="H2358" s="58">
        <v>0</v>
      </c>
      <c r="I2358" s="3">
        <v>25</v>
      </c>
      <c r="J2358" s="3">
        <f t="shared" si="471"/>
        <v>430.5</v>
      </c>
      <c r="K2358" s="55">
        <f t="shared" si="472"/>
        <v>1065</v>
      </c>
      <c r="L2358" s="55">
        <f t="shared" si="473"/>
        <v>172.5</v>
      </c>
      <c r="M2358" s="3">
        <f t="shared" si="474"/>
        <v>456</v>
      </c>
      <c r="N2358" s="55">
        <f t="shared" si="475"/>
        <v>1063.5</v>
      </c>
      <c r="O2358" s="5">
        <v>0</v>
      </c>
      <c r="P2358" s="3">
        <f t="shared" si="476"/>
        <v>3187.5</v>
      </c>
      <c r="Q2358" s="3">
        <f t="shared" si="477"/>
        <v>911.5</v>
      </c>
      <c r="R2358" s="3">
        <f t="shared" si="478"/>
        <v>2301</v>
      </c>
      <c r="S2358" s="57">
        <f t="shared" si="479"/>
        <v>14088.5</v>
      </c>
      <c r="T2358" s="1">
        <v>111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</row>
    <row r="2359" spans="1:168" s="2" customFormat="1" ht="15" customHeight="1" x14ac:dyDescent="0.25">
      <c r="A2359" s="167">
        <v>1336</v>
      </c>
      <c r="B2359" s="122" t="s">
        <v>2467</v>
      </c>
      <c r="C2359" s="1" t="s">
        <v>34</v>
      </c>
      <c r="D2359" s="1" t="s">
        <v>1087</v>
      </c>
      <c r="E2359" s="1" t="s">
        <v>1131</v>
      </c>
      <c r="F2359" s="1" t="s">
        <v>32</v>
      </c>
      <c r="G2359" s="3">
        <v>15000</v>
      </c>
      <c r="H2359" s="58">
        <v>0</v>
      </c>
      <c r="I2359" s="3">
        <v>25</v>
      </c>
      <c r="J2359" s="3">
        <f t="shared" si="471"/>
        <v>430.5</v>
      </c>
      <c r="K2359" s="55">
        <f t="shared" si="472"/>
        <v>1065</v>
      </c>
      <c r="L2359" s="55">
        <f t="shared" si="473"/>
        <v>172.5</v>
      </c>
      <c r="M2359" s="3">
        <f t="shared" si="474"/>
        <v>456</v>
      </c>
      <c r="N2359" s="55">
        <f t="shared" si="475"/>
        <v>1063.5</v>
      </c>
      <c r="O2359" s="5">
        <v>0</v>
      </c>
      <c r="P2359" s="3">
        <f t="shared" si="476"/>
        <v>3187.5</v>
      </c>
      <c r="Q2359" s="3">
        <f t="shared" si="477"/>
        <v>911.5</v>
      </c>
      <c r="R2359" s="3">
        <f t="shared" si="478"/>
        <v>2301</v>
      </c>
      <c r="S2359" s="57">
        <f t="shared" si="479"/>
        <v>14088.5</v>
      </c>
      <c r="T2359" s="1">
        <v>111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</row>
    <row r="2360" spans="1:168" s="2" customFormat="1" ht="15" customHeight="1" x14ac:dyDescent="0.25">
      <c r="A2360" s="167">
        <v>1337</v>
      </c>
      <c r="B2360" s="2" t="s">
        <v>2468</v>
      </c>
      <c r="C2360" s="1" t="s">
        <v>30</v>
      </c>
      <c r="D2360" s="1" t="s">
        <v>1087</v>
      </c>
      <c r="E2360" s="1" t="s">
        <v>1131</v>
      </c>
      <c r="F2360" s="1" t="s">
        <v>32</v>
      </c>
      <c r="G2360" s="3">
        <v>15000</v>
      </c>
      <c r="H2360" s="58">
        <v>0</v>
      </c>
      <c r="I2360" s="3">
        <v>25</v>
      </c>
      <c r="J2360" s="3">
        <f t="shared" si="471"/>
        <v>430.5</v>
      </c>
      <c r="K2360" s="55">
        <f t="shared" si="472"/>
        <v>1065</v>
      </c>
      <c r="L2360" s="55">
        <f t="shared" si="473"/>
        <v>172.5</v>
      </c>
      <c r="M2360" s="3">
        <f t="shared" si="474"/>
        <v>456</v>
      </c>
      <c r="N2360" s="55">
        <f t="shared" si="475"/>
        <v>1063.5</v>
      </c>
      <c r="O2360" s="5">
        <v>0</v>
      </c>
      <c r="P2360" s="3">
        <f t="shared" si="476"/>
        <v>3187.5</v>
      </c>
      <c r="Q2360" s="3">
        <f t="shared" si="477"/>
        <v>911.5</v>
      </c>
      <c r="R2360" s="3">
        <f t="shared" si="478"/>
        <v>2301</v>
      </c>
      <c r="S2360" s="57">
        <f t="shared" si="479"/>
        <v>14088.5</v>
      </c>
      <c r="T2360" s="1">
        <v>111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</row>
    <row r="2361" spans="1:168" s="2" customFormat="1" ht="15" customHeight="1" x14ac:dyDescent="0.25">
      <c r="A2361" s="167">
        <v>1338</v>
      </c>
      <c r="B2361" s="2" t="s">
        <v>2469</v>
      </c>
      <c r="C2361" s="1" t="s">
        <v>34</v>
      </c>
      <c r="D2361" s="1" t="s">
        <v>1087</v>
      </c>
      <c r="E2361" s="1" t="s">
        <v>1131</v>
      </c>
      <c r="F2361" s="1" t="s">
        <v>32</v>
      </c>
      <c r="G2361" s="3">
        <v>15000</v>
      </c>
      <c r="H2361" s="58">
        <v>0</v>
      </c>
      <c r="I2361" s="3">
        <v>25</v>
      </c>
      <c r="J2361" s="3">
        <f t="shared" si="471"/>
        <v>430.5</v>
      </c>
      <c r="K2361" s="55">
        <f t="shared" si="472"/>
        <v>1065</v>
      </c>
      <c r="L2361" s="55">
        <f t="shared" si="473"/>
        <v>172.5</v>
      </c>
      <c r="M2361" s="3">
        <f t="shared" si="474"/>
        <v>456</v>
      </c>
      <c r="N2361" s="55">
        <f t="shared" si="475"/>
        <v>1063.5</v>
      </c>
      <c r="O2361" s="5">
        <v>0</v>
      </c>
      <c r="P2361" s="3">
        <f t="shared" si="476"/>
        <v>3187.5</v>
      </c>
      <c r="Q2361" s="3">
        <f t="shared" si="477"/>
        <v>911.5</v>
      </c>
      <c r="R2361" s="3">
        <f t="shared" si="478"/>
        <v>2301</v>
      </c>
      <c r="S2361" s="57">
        <f t="shared" si="479"/>
        <v>14088.5</v>
      </c>
      <c r="T2361" s="1">
        <v>111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</row>
    <row r="2362" spans="1:168" s="2" customFormat="1" ht="15" customHeight="1" x14ac:dyDescent="0.25">
      <c r="A2362" s="167">
        <v>1339</v>
      </c>
      <c r="B2362" s="2" t="s">
        <v>2470</v>
      </c>
      <c r="C2362" s="1" t="s">
        <v>34</v>
      </c>
      <c r="D2362" s="1" t="s">
        <v>1087</v>
      </c>
      <c r="E2362" s="1" t="s">
        <v>1131</v>
      </c>
      <c r="F2362" s="1" t="s">
        <v>32</v>
      </c>
      <c r="G2362" s="3">
        <v>15000</v>
      </c>
      <c r="H2362" s="58">
        <v>0</v>
      </c>
      <c r="I2362" s="3">
        <v>25</v>
      </c>
      <c r="J2362" s="3">
        <f t="shared" si="471"/>
        <v>430.5</v>
      </c>
      <c r="K2362" s="55">
        <f t="shared" si="472"/>
        <v>1065</v>
      </c>
      <c r="L2362" s="55">
        <f t="shared" si="473"/>
        <v>172.5</v>
      </c>
      <c r="M2362" s="3">
        <f t="shared" si="474"/>
        <v>456</v>
      </c>
      <c r="N2362" s="55">
        <f t="shared" si="475"/>
        <v>1063.5</v>
      </c>
      <c r="O2362" s="5">
        <v>0</v>
      </c>
      <c r="P2362" s="3">
        <f t="shared" si="476"/>
        <v>3187.5</v>
      </c>
      <c r="Q2362" s="3">
        <f t="shared" si="477"/>
        <v>911.5</v>
      </c>
      <c r="R2362" s="3">
        <f t="shared" si="478"/>
        <v>2301</v>
      </c>
      <c r="S2362" s="57">
        <f t="shared" si="479"/>
        <v>14088.5</v>
      </c>
      <c r="T2362" s="1">
        <v>111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</row>
    <row r="2363" spans="1:168" s="2" customFormat="1" ht="15" customHeight="1" x14ac:dyDescent="0.25">
      <c r="A2363" s="167">
        <v>1340</v>
      </c>
      <c r="B2363" t="s">
        <v>2471</v>
      </c>
      <c r="C2363" s="1" t="s">
        <v>34</v>
      </c>
      <c r="D2363" s="1" t="s">
        <v>1087</v>
      </c>
      <c r="E2363" s="1" t="s">
        <v>1131</v>
      </c>
      <c r="F2363" s="1" t="s">
        <v>32</v>
      </c>
      <c r="G2363" s="3">
        <v>15000</v>
      </c>
      <c r="H2363" s="58">
        <v>0</v>
      </c>
      <c r="I2363" s="3">
        <v>25</v>
      </c>
      <c r="J2363" s="3">
        <f t="shared" si="471"/>
        <v>430.5</v>
      </c>
      <c r="K2363" s="55">
        <f t="shared" si="472"/>
        <v>1065</v>
      </c>
      <c r="L2363" s="55">
        <f t="shared" si="473"/>
        <v>172.5</v>
      </c>
      <c r="M2363" s="3">
        <f t="shared" si="474"/>
        <v>456</v>
      </c>
      <c r="N2363" s="55">
        <f t="shared" si="475"/>
        <v>1063.5</v>
      </c>
      <c r="O2363" s="5">
        <v>0</v>
      </c>
      <c r="P2363" s="3">
        <f t="shared" si="476"/>
        <v>3187.5</v>
      </c>
      <c r="Q2363" s="3">
        <f t="shared" si="477"/>
        <v>911.5</v>
      </c>
      <c r="R2363" s="3">
        <f t="shared" si="478"/>
        <v>2301</v>
      </c>
      <c r="S2363" s="57">
        <f t="shared" si="479"/>
        <v>14088.5</v>
      </c>
      <c r="T2363" s="1">
        <v>111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</row>
    <row r="2364" spans="1:168" s="2" customFormat="1" ht="15" customHeight="1" x14ac:dyDescent="0.25">
      <c r="A2364" s="167">
        <v>1341</v>
      </c>
      <c r="B2364" s="2" t="s">
        <v>2472</v>
      </c>
      <c r="C2364" s="1" t="s">
        <v>34</v>
      </c>
      <c r="D2364" s="1" t="s">
        <v>1087</v>
      </c>
      <c r="E2364" s="1" t="s">
        <v>1131</v>
      </c>
      <c r="F2364" s="1" t="s">
        <v>32</v>
      </c>
      <c r="G2364" s="3">
        <v>15000</v>
      </c>
      <c r="H2364" s="58">
        <v>0</v>
      </c>
      <c r="I2364" s="3">
        <v>25</v>
      </c>
      <c r="J2364" s="3">
        <f t="shared" si="471"/>
        <v>430.5</v>
      </c>
      <c r="K2364" s="55">
        <f t="shared" si="472"/>
        <v>1065</v>
      </c>
      <c r="L2364" s="55">
        <f t="shared" si="473"/>
        <v>172.5</v>
      </c>
      <c r="M2364" s="3">
        <f t="shared" si="474"/>
        <v>456</v>
      </c>
      <c r="N2364" s="55">
        <f t="shared" si="475"/>
        <v>1063.5</v>
      </c>
      <c r="O2364" s="5">
        <v>0</v>
      </c>
      <c r="P2364" s="3">
        <f t="shared" si="476"/>
        <v>3187.5</v>
      </c>
      <c r="Q2364" s="3">
        <f t="shared" si="477"/>
        <v>911.5</v>
      </c>
      <c r="R2364" s="3">
        <f t="shared" si="478"/>
        <v>2301</v>
      </c>
      <c r="S2364" s="57">
        <f t="shared" si="479"/>
        <v>14088.5</v>
      </c>
      <c r="T2364" s="1">
        <v>111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</row>
    <row r="2365" spans="1:168" s="2" customFormat="1" ht="15" customHeight="1" x14ac:dyDescent="0.25">
      <c r="A2365" s="167">
        <v>1342</v>
      </c>
      <c r="B2365" s="2" t="s">
        <v>2473</v>
      </c>
      <c r="C2365" s="1" t="s">
        <v>34</v>
      </c>
      <c r="D2365" s="1" t="s">
        <v>1087</v>
      </c>
      <c r="E2365" s="1" t="s">
        <v>1131</v>
      </c>
      <c r="F2365" s="1" t="s">
        <v>32</v>
      </c>
      <c r="G2365" s="3">
        <v>15000</v>
      </c>
      <c r="H2365" s="58">
        <v>0</v>
      </c>
      <c r="I2365" s="3">
        <v>25</v>
      </c>
      <c r="J2365" s="3">
        <f t="shared" si="471"/>
        <v>430.5</v>
      </c>
      <c r="K2365" s="55">
        <f t="shared" si="472"/>
        <v>1065</v>
      </c>
      <c r="L2365" s="55">
        <f t="shared" si="473"/>
        <v>172.5</v>
      </c>
      <c r="M2365" s="3">
        <f t="shared" si="474"/>
        <v>456</v>
      </c>
      <c r="N2365" s="55">
        <f t="shared" si="475"/>
        <v>1063.5</v>
      </c>
      <c r="O2365" s="5">
        <v>0</v>
      </c>
      <c r="P2365" s="3">
        <f t="shared" si="476"/>
        <v>3187.5</v>
      </c>
      <c r="Q2365" s="3">
        <f t="shared" si="477"/>
        <v>911.5</v>
      </c>
      <c r="R2365" s="3">
        <f t="shared" si="478"/>
        <v>2301</v>
      </c>
      <c r="S2365" s="57">
        <f t="shared" si="479"/>
        <v>14088.5</v>
      </c>
      <c r="T2365" s="1">
        <v>111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</row>
    <row r="2366" spans="1:168" s="2" customFormat="1" ht="15" customHeight="1" x14ac:dyDescent="0.25">
      <c r="A2366" s="167">
        <v>1343</v>
      </c>
      <c r="B2366" s="2" t="s">
        <v>2474</v>
      </c>
      <c r="C2366" s="1" t="s">
        <v>34</v>
      </c>
      <c r="D2366" s="1" t="s">
        <v>1087</v>
      </c>
      <c r="E2366" s="1" t="s">
        <v>1131</v>
      </c>
      <c r="F2366" s="1" t="s">
        <v>32</v>
      </c>
      <c r="G2366" s="3">
        <v>15000</v>
      </c>
      <c r="H2366" s="58">
        <v>0</v>
      </c>
      <c r="I2366" s="3">
        <v>25</v>
      </c>
      <c r="J2366" s="3">
        <f t="shared" si="471"/>
        <v>430.5</v>
      </c>
      <c r="K2366" s="55">
        <f t="shared" si="472"/>
        <v>1065</v>
      </c>
      <c r="L2366" s="55">
        <f t="shared" si="473"/>
        <v>172.5</v>
      </c>
      <c r="M2366" s="3">
        <f t="shared" si="474"/>
        <v>456</v>
      </c>
      <c r="N2366" s="55">
        <f t="shared" si="475"/>
        <v>1063.5</v>
      </c>
      <c r="O2366" s="5">
        <v>0</v>
      </c>
      <c r="P2366" s="3">
        <f t="shared" si="476"/>
        <v>3187.5</v>
      </c>
      <c r="Q2366" s="3">
        <f t="shared" si="477"/>
        <v>911.5</v>
      </c>
      <c r="R2366" s="3">
        <f t="shared" si="478"/>
        <v>2301</v>
      </c>
      <c r="S2366" s="57">
        <f t="shared" si="479"/>
        <v>14088.5</v>
      </c>
      <c r="T2366" s="1">
        <v>111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</row>
    <row r="2367" spans="1:168" s="2" customFormat="1" ht="15" customHeight="1" x14ac:dyDescent="0.25">
      <c r="A2367" s="167">
        <v>1344</v>
      </c>
      <c r="B2367" s="122" t="s">
        <v>2475</v>
      </c>
      <c r="C2367" s="1" t="s">
        <v>34</v>
      </c>
      <c r="D2367" s="1" t="s">
        <v>1087</v>
      </c>
      <c r="E2367" s="1" t="s">
        <v>1131</v>
      </c>
      <c r="F2367" s="1" t="s">
        <v>32</v>
      </c>
      <c r="G2367" s="3">
        <v>15000</v>
      </c>
      <c r="H2367" s="58">
        <v>0</v>
      </c>
      <c r="I2367" s="3">
        <v>25</v>
      </c>
      <c r="J2367" s="3">
        <f t="shared" si="471"/>
        <v>430.5</v>
      </c>
      <c r="K2367" s="55">
        <f t="shared" si="472"/>
        <v>1065</v>
      </c>
      <c r="L2367" s="55">
        <f t="shared" si="473"/>
        <v>172.5</v>
      </c>
      <c r="M2367" s="3">
        <f t="shared" si="474"/>
        <v>456</v>
      </c>
      <c r="N2367" s="55">
        <f t="shared" si="475"/>
        <v>1063.5</v>
      </c>
      <c r="O2367" s="5">
        <v>0</v>
      </c>
      <c r="P2367" s="3">
        <f t="shared" si="476"/>
        <v>3187.5</v>
      </c>
      <c r="Q2367" s="3">
        <f t="shared" si="477"/>
        <v>911.5</v>
      </c>
      <c r="R2367" s="3">
        <f t="shared" si="478"/>
        <v>2301</v>
      </c>
      <c r="S2367" s="57">
        <f t="shared" si="479"/>
        <v>14088.5</v>
      </c>
      <c r="T2367" s="1">
        <v>111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</row>
    <row r="2368" spans="1:168" s="2" customFormat="1" ht="15" customHeight="1" x14ac:dyDescent="0.25">
      <c r="A2368" s="167">
        <v>1345</v>
      </c>
      <c r="B2368" s="2" t="s">
        <v>2476</v>
      </c>
      <c r="C2368" s="1" t="s">
        <v>34</v>
      </c>
      <c r="D2368" s="1" t="s">
        <v>1087</v>
      </c>
      <c r="E2368" s="1" t="s">
        <v>1131</v>
      </c>
      <c r="F2368" s="1" t="s">
        <v>32</v>
      </c>
      <c r="G2368" s="3">
        <v>15000</v>
      </c>
      <c r="H2368" s="58">
        <v>0</v>
      </c>
      <c r="I2368" s="3">
        <v>25</v>
      </c>
      <c r="J2368" s="3">
        <f t="shared" si="471"/>
        <v>430.5</v>
      </c>
      <c r="K2368" s="55">
        <f t="shared" si="472"/>
        <v>1065</v>
      </c>
      <c r="L2368" s="55">
        <f t="shared" si="473"/>
        <v>172.5</v>
      </c>
      <c r="M2368" s="3">
        <f t="shared" si="474"/>
        <v>456</v>
      </c>
      <c r="N2368" s="55">
        <f t="shared" si="475"/>
        <v>1063.5</v>
      </c>
      <c r="O2368" s="5">
        <v>0</v>
      </c>
      <c r="P2368" s="3">
        <f t="shared" si="476"/>
        <v>3187.5</v>
      </c>
      <c r="Q2368" s="3">
        <f t="shared" si="477"/>
        <v>911.5</v>
      </c>
      <c r="R2368" s="3">
        <f t="shared" si="478"/>
        <v>2301</v>
      </c>
      <c r="S2368" s="57">
        <f t="shared" si="479"/>
        <v>14088.5</v>
      </c>
      <c r="T2368" s="1">
        <v>111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</row>
    <row r="2369" spans="1:168" s="2" customFormat="1" ht="15" customHeight="1" x14ac:dyDescent="0.25">
      <c r="A2369" s="167">
        <v>1346</v>
      </c>
      <c r="B2369" s="122" t="s">
        <v>2477</v>
      </c>
      <c r="C2369" s="1" t="s">
        <v>34</v>
      </c>
      <c r="D2369" s="1" t="s">
        <v>1087</v>
      </c>
      <c r="E2369" s="1" t="s">
        <v>1131</v>
      </c>
      <c r="F2369" s="1" t="s">
        <v>32</v>
      </c>
      <c r="G2369" s="3">
        <v>15000</v>
      </c>
      <c r="H2369" s="58">
        <v>0</v>
      </c>
      <c r="I2369" s="3">
        <v>25</v>
      </c>
      <c r="J2369" s="3">
        <f t="shared" si="471"/>
        <v>430.5</v>
      </c>
      <c r="K2369" s="55">
        <f t="shared" si="472"/>
        <v>1065</v>
      </c>
      <c r="L2369" s="55">
        <f t="shared" si="473"/>
        <v>172.5</v>
      </c>
      <c r="M2369" s="3">
        <f t="shared" si="474"/>
        <v>456</v>
      </c>
      <c r="N2369" s="55">
        <f t="shared" si="475"/>
        <v>1063.5</v>
      </c>
      <c r="O2369" s="5">
        <v>0</v>
      </c>
      <c r="P2369" s="3">
        <f t="shared" si="476"/>
        <v>3187.5</v>
      </c>
      <c r="Q2369" s="3">
        <f t="shared" si="477"/>
        <v>911.5</v>
      </c>
      <c r="R2369" s="3">
        <f t="shared" si="478"/>
        <v>2301</v>
      </c>
      <c r="S2369" s="57">
        <f t="shared" si="479"/>
        <v>14088.5</v>
      </c>
      <c r="T2369" s="1">
        <v>111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</row>
    <row r="2370" spans="1:168" s="2" customFormat="1" ht="15" customHeight="1" x14ac:dyDescent="0.25">
      <c r="A2370" s="167">
        <v>1347</v>
      </c>
      <c r="B2370" s="2" t="s">
        <v>2478</v>
      </c>
      <c r="C2370" s="1" t="s">
        <v>34</v>
      </c>
      <c r="D2370" s="1" t="s">
        <v>1087</v>
      </c>
      <c r="E2370" s="1" t="s">
        <v>1131</v>
      </c>
      <c r="F2370" s="1" t="s">
        <v>32</v>
      </c>
      <c r="G2370" s="3">
        <v>15125</v>
      </c>
      <c r="H2370" s="58">
        <v>0</v>
      </c>
      <c r="I2370" s="3">
        <v>25</v>
      </c>
      <c r="J2370" s="3">
        <f t="shared" si="471"/>
        <v>434.08749999999998</v>
      </c>
      <c r="K2370" s="55">
        <f t="shared" si="472"/>
        <v>1073.875</v>
      </c>
      <c r="L2370" s="55">
        <f t="shared" si="473"/>
        <v>173.9375</v>
      </c>
      <c r="M2370" s="3">
        <f t="shared" si="474"/>
        <v>459.8</v>
      </c>
      <c r="N2370" s="55">
        <f t="shared" si="475"/>
        <v>1072.3625000000002</v>
      </c>
      <c r="O2370" s="5">
        <v>0</v>
      </c>
      <c r="P2370" s="3">
        <f t="shared" si="476"/>
        <v>3214.0625000000005</v>
      </c>
      <c r="Q2370" s="3">
        <f t="shared" si="477"/>
        <v>918.88750000000005</v>
      </c>
      <c r="R2370" s="3">
        <f t="shared" si="478"/>
        <v>2320.1750000000002</v>
      </c>
      <c r="S2370" s="57">
        <f t="shared" si="479"/>
        <v>14206.112499999999</v>
      </c>
      <c r="T2370" s="1">
        <v>111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</row>
    <row r="2371" spans="1:168" s="2" customFormat="1" ht="15" customHeight="1" x14ac:dyDescent="0.25">
      <c r="A2371" s="167">
        <v>1348</v>
      </c>
      <c r="B2371" s="2" t="s">
        <v>2479</v>
      </c>
      <c r="C2371" s="1" t="s">
        <v>34</v>
      </c>
      <c r="D2371" s="1" t="s">
        <v>1087</v>
      </c>
      <c r="E2371" s="1" t="s">
        <v>1131</v>
      </c>
      <c r="F2371" s="1" t="s">
        <v>32</v>
      </c>
      <c r="G2371" s="3">
        <v>15000</v>
      </c>
      <c r="H2371" s="58">
        <v>0</v>
      </c>
      <c r="I2371" s="3">
        <v>25</v>
      </c>
      <c r="J2371" s="3">
        <f t="shared" si="471"/>
        <v>430.5</v>
      </c>
      <c r="K2371" s="55">
        <f t="shared" si="472"/>
        <v>1065</v>
      </c>
      <c r="L2371" s="55">
        <f t="shared" si="473"/>
        <v>172.5</v>
      </c>
      <c r="M2371" s="3">
        <f t="shared" si="474"/>
        <v>456</v>
      </c>
      <c r="N2371" s="55">
        <f t="shared" si="475"/>
        <v>1063.5</v>
      </c>
      <c r="O2371" s="5">
        <v>1350.12</v>
      </c>
      <c r="P2371" s="3">
        <f t="shared" si="476"/>
        <v>3187.5</v>
      </c>
      <c r="Q2371" s="3">
        <f t="shared" si="477"/>
        <v>2261.62</v>
      </c>
      <c r="R2371" s="3">
        <f t="shared" si="478"/>
        <v>2301</v>
      </c>
      <c r="S2371" s="57">
        <f t="shared" si="479"/>
        <v>12738.380000000001</v>
      </c>
      <c r="T2371" s="1">
        <v>111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</row>
    <row r="2372" spans="1:168" s="2" customFormat="1" ht="15" customHeight="1" x14ac:dyDescent="0.25">
      <c r="A2372" s="167">
        <v>1349</v>
      </c>
      <c r="B2372" s="2" t="s">
        <v>2480</v>
      </c>
      <c r="C2372" s="1" t="s">
        <v>34</v>
      </c>
      <c r="D2372" s="1" t="s">
        <v>1087</v>
      </c>
      <c r="E2372" s="1" t="s">
        <v>1131</v>
      </c>
      <c r="F2372" s="1" t="s">
        <v>32</v>
      </c>
      <c r="G2372" s="3">
        <v>15000</v>
      </c>
      <c r="H2372" s="58">
        <v>0</v>
      </c>
      <c r="I2372" s="3">
        <v>25</v>
      </c>
      <c r="J2372" s="3">
        <f t="shared" si="471"/>
        <v>430.5</v>
      </c>
      <c r="K2372" s="55">
        <f t="shared" si="472"/>
        <v>1065</v>
      </c>
      <c r="L2372" s="55">
        <f t="shared" si="473"/>
        <v>172.5</v>
      </c>
      <c r="M2372" s="3">
        <f t="shared" si="474"/>
        <v>456</v>
      </c>
      <c r="N2372" s="55">
        <f t="shared" si="475"/>
        <v>1063.5</v>
      </c>
      <c r="O2372" s="5">
        <v>0</v>
      </c>
      <c r="P2372" s="3">
        <f t="shared" si="476"/>
        <v>3187.5</v>
      </c>
      <c r="Q2372" s="3">
        <f t="shared" si="477"/>
        <v>911.5</v>
      </c>
      <c r="R2372" s="3">
        <f t="shared" si="478"/>
        <v>2301</v>
      </c>
      <c r="S2372" s="57">
        <f t="shared" si="479"/>
        <v>14088.5</v>
      </c>
      <c r="T2372" s="1">
        <v>111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</row>
    <row r="2373" spans="1:168" s="2" customFormat="1" ht="15" customHeight="1" x14ac:dyDescent="0.25">
      <c r="A2373" s="167">
        <v>1350</v>
      </c>
      <c r="B2373" s="122" t="s">
        <v>2481</v>
      </c>
      <c r="C2373" s="1" t="s">
        <v>34</v>
      </c>
      <c r="D2373" s="1" t="s">
        <v>1087</v>
      </c>
      <c r="E2373" s="1" t="s">
        <v>1131</v>
      </c>
      <c r="F2373" s="1" t="s">
        <v>32</v>
      </c>
      <c r="G2373" s="3">
        <v>15000</v>
      </c>
      <c r="H2373" s="58">
        <v>0</v>
      </c>
      <c r="I2373" s="3">
        <v>25</v>
      </c>
      <c r="J2373" s="3">
        <f t="shared" si="471"/>
        <v>430.5</v>
      </c>
      <c r="K2373" s="55">
        <f t="shared" si="472"/>
        <v>1065</v>
      </c>
      <c r="L2373" s="55">
        <f t="shared" si="473"/>
        <v>172.5</v>
      </c>
      <c r="M2373" s="3">
        <f t="shared" si="474"/>
        <v>456</v>
      </c>
      <c r="N2373" s="55">
        <f t="shared" si="475"/>
        <v>1063.5</v>
      </c>
      <c r="O2373" s="5">
        <v>0</v>
      </c>
      <c r="P2373" s="3">
        <f t="shared" si="476"/>
        <v>3187.5</v>
      </c>
      <c r="Q2373" s="3">
        <f t="shared" si="477"/>
        <v>911.5</v>
      </c>
      <c r="R2373" s="3">
        <f t="shared" si="478"/>
        <v>2301</v>
      </c>
      <c r="S2373" s="57">
        <f t="shared" si="479"/>
        <v>14088.5</v>
      </c>
      <c r="T2373" s="1">
        <v>111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</row>
    <row r="2374" spans="1:168" s="2" customFormat="1" ht="15" customHeight="1" x14ac:dyDescent="0.25">
      <c r="A2374" s="167">
        <v>1351</v>
      </c>
      <c r="B2374" s="122" t="s">
        <v>2482</v>
      </c>
      <c r="C2374" s="1" t="s">
        <v>34</v>
      </c>
      <c r="D2374" s="1" t="s">
        <v>1087</v>
      </c>
      <c r="E2374" s="1" t="s">
        <v>1131</v>
      </c>
      <c r="F2374" s="1" t="s">
        <v>32</v>
      </c>
      <c r="G2374" s="3">
        <v>15000</v>
      </c>
      <c r="H2374" s="58">
        <v>0</v>
      </c>
      <c r="I2374" s="3">
        <v>25</v>
      </c>
      <c r="J2374" s="3">
        <f t="shared" si="471"/>
        <v>430.5</v>
      </c>
      <c r="K2374" s="55">
        <f t="shared" si="472"/>
        <v>1065</v>
      </c>
      <c r="L2374" s="55">
        <f t="shared" si="473"/>
        <v>172.5</v>
      </c>
      <c r="M2374" s="3">
        <f t="shared" si="474"/>
        <v>456</v>
      </c>
      <c r="N2374" s="55">
        <f t="shared" si="475"/>
        <v>1063.5</v>
      </c>
      <c r="O2374" s="5">
        <v>0</v>
      </c>
      <c r="P2374" s="3">
        <f t="shared" si="476"/>
        <v>3187.5</v>
      </c>
      <c r="Q2374" s="3">
        <f t="shared" si="477"/>
        <v>911.5</v>
      </c>
      <c r="R2374" s="3">
        <f t="shared" si="478"/>
        <v>2301</v>
      </c>
      <c r="S2374" s="57">
        <f t="shared" si="479"/>
        <v>14088.5</v>
      </c>
      <c r="T2374" s="1">
        <v>111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</row>
    <row r="2375" spans="1:168" s="2" customFormat="1" ht="15" customHeight="1" x14ac:dyDescent="0.25">
      <c r="A2375" s="167">
        <v>1352</v>
      </c>
      <c r="B2375" s="122" t="s">
        <v>2483</v>
      </c>
      <c r="C2375" s="1" t="s">
        <v>34</v>
      </c>
      <c r="D2375" s="1" t="s">
        <v>1087</v>
      </c>
      <c r="E2375" s="1" t="s">
        <v>1131</v>
      </c>
      <c r="F2375" s="1" t="s">
        <v>32</v>
      </c>
      <c r="G2375" s="3">
        <v>15000</v>
      </c>
      <c r="H2375" s="58">
        <v>0</v>
      </c>
      <c r="I2375" s="3">
        <v>25</v>
      </c>
      <c r="J2375" s="3">
        <f t="shared" si="471"/>
        <v>430.5</v>
      </c>
      <c r="K2375" s="55">
        <f t="shared" si="472"/>
        <v>1065</v>
      </c>
      <c r="L2375" s="55">
        <f t="shared" si="473"/>
        <v>172.5</v>
      </c>
      <c r="M2375" s="3">
        <f t="shared" si="474"/>
        <v>456</v>
      </c>
      <c r="N2375" s="55">
        <f t="shared" si="475"/>
        <v>1063.5</v>
      </c>
      <c r="O2375" s="5">
        <v>0</v>
      </c>
      <c r="P2375" s="3">
        <f t="shared" si="476"/>
        <v>3187.5</v>
      </c>
      <c r="Q2375" s="3">
        <f t="shared" si="477"/>
        <v>911.5</v>
      </c>
      <c r="R2375" s="3">
        <f t="shared" si="478"/>
        <v>2301</v>
      </c>
      <c r="S2375" s="57">
        <f t="shared" si="479"/>
        <v>14088.5</v>
      </c>
      <c r="T2375" s="1">
        <v>111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</row>
    <row r="2376" spans="1:168" s="2" customFormat="1" ht="15" customHeight="1" x14ac:dyDescent="0.25">
      <c r="A2376" s="167">
        <v>1353</v>
      </c>
      <c r="B2376" s="2" t="s">
        <v>2484</v>
      </c>
      <c r="C2376" s="1" t="s">
        <v>34</v>
      </c>
      <c r="D2376" s="1" t="s">
        <v>1087</v>
      </c>
      <c r="E2376" s="1" t="s">
        <v>1131</v>
      </c>
      <c r="F2376" s="1" t="s">
        <v>32</v>
      </c>
      <c r="G2376" s="3">
        <v>15000</v>
      </c>
      <c r="H2376" s="58">
        <v>0</v>
      </c>
      <c r="I2376" s="3">
        <v>25</v>
      </c>
      <c r="J2376" s="3">
        <f t="shared" si="471"/>
        <v>430.5</v>
      </c>
      <c r="K2376" s="55">
        <f t="shared" si="472"/>
        <v>1065</v>
      </c>
      <c r="L2376" s="55">
        <f t="shared" si="473"/>
        <v>172.5</v>
      </c>
      <c r="M2376" s="3">
        <f t="shared" si="474"/>
        <v>456</v>
      </c>
      <c r="N2376" s="55">
        <f t="shared" si="475"/>
        <v>1063.5</v>
      </c>
      <c r="O2376" s="5">
        <v>0</v>
      </c>
      <c r="P2376" s="3">
        <f t="shared" si="476"/>
        <v>3187.5</v>
      </c>
      <c r="Q2376" s="3">
        <f t="shared" si="477"/>
        <v>911.5</v>
      </c>
      <c r="R2376" s="3">
        <f t="shared" si="478"/>
        <v>2301</v>
      </c>
      <c r="S2376" s="57">
        <f t="shared" si="479"/>
        <v>14088.5</v>
      </c>
      <c r="T2376" s="1">
        <v>111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</row>
    <row r="2377" spans="1:168" s="2" customFormat="1" ht="15" customHeight="1" x14ac:dyDescent="0.25">
      <c r="A2377" s="167">
        <v>1354</v>
      </c>
      <c r="B2377" s="2" t="s">
        <v>2485</v>
      </c>
      <c r="C2377" s="1" t="s">
        <v>34</v>
      </c>
      <c r="D2377" s="1" t="s">
        <v>1087</v>
      </c>
      <c r="E2377" s="1" t="s">
        <v>1131</v>
      </c>
      <c r="F2377" s="1" t="s">
        <v>32</v>
      </c>
      <c r="G2377" s="3">
        <v>15000</v>
      </c>
      <c r="H2377" s="58">
        <v>0</v>
      </c>
      <c r="I2377" s="3">
        <v>25</v>
      </c>
      <c r="J2377" s="3">
        <f t="shared" si="471"/>
        <v>430.5</v>
      </c>
      <c r="K2377" s="55">
        <f t="shared" si="472"/>
        <v>1065</v>
      </c>
      <c r="L2377" s="55">
        <f t="shared" si="473"/>
        <v>172.5</v>
      </c>
      <c r="M2377" s="3">
        <f t="shared" si="474"/>
        <v>456</v>
      </c>
      <c r="N2377" s="55">
        <f t="shared" si="475"/>
        <v>1063.5</v>
      </c>
      <c r="O2377" s="5">
        <v>0</v>
      </c>
      <c r="P2377" s="3">
        <f t="shared" si="476"/>
        <v>3187.5</v>
      </c>
      <c r="Q2377" s="3">
        <f t="shared" si="477"/>
        <v>911.5</v>
      </c>
      <c r="R2377" s="3">
        <f t="shared" si="478"/>
        <v>2301</v>
      </c>
      <c r="S2377" s="57">
        <f t="shared" si="479"/>
        <v>14088.5</v>
      </c>
      <c r="T2377" s="1">
        <v>111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</row>
    <row r="2378" spans="1:168" s="2" customFormat="1" ht="15" customHeight="1" x14ac:dyDescent="0.25">
      <c r="A2378" s="167">
        <v>1355</v>
      </c>
      <c r="B2378" s="2" t="s">
        <v>2486</v>
      </c>
      <c r="C2378" s="1" t="s">
        <v>34</v>
      </c>
      <c r="D2378" s="1" t="s">
        <v>1087</v>
      </c>
      <c r="E2378" s="1" t="s">
        <v>1131</v>
      </c>
      <c r="F2378" s="1" t="s">
        <v>32</v>
      </c>
      <c r="G2378" s="3">
        <v>15000</v>
      </c>
      <c r="H2378" s="58">
        <v>0</v>
      </c>
      <c r="I2378" s="3">
        <v>25</v>
      </c>
      <c r="J2378" s="3">
        <f t="shared" si="471"/>
        <v>430.5</v>
      </c>
      <c r="K2378" s="55">
        <f t="shared" si="472"/>
        <v>1065</v>
      </c>
      <c r="L2378" s="55">
        <f t="shared" si="473"/>
        <v>172.5</v>
      </c>
      <c r="M2378" s="3">
        <f t="shared" si="474"/>
        <v>456</v>
      </c>
      <c r="N2378" s="55">
        <f t="shared" si="475"/>
        <v>1063.5</v>
      </c>
      <c r="O2378" s="5">
        <v>0</v>
      </c>
      <c r="P2378" s="3">
        <f t="shared" si="476"/>
        <v>3187.5</v>
      </c>
      <c r="Q2378" s="3">
        <f t="shared" si="477"/>
        <v>911.5</v>
      </c>
      <c r="R2378" s="3">
        <f t="shared" si="478"/>
        <v>2301</v>
      </c>
      <c r="S2378" s="57">
        <f t="shared" si="479"/>
        <v>14088.5</v>
      </c>
      <c r="T2378" s="1">
        <v>111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</row>
    <row r="2379" spans="1:168" s="2" customFormat="1" ht="15" customHeight="1" x14ac:dyDescent="0.25">
      <c r="A2379" s="167">
        <v>1356</v>
      </c>
      <c r="B2379" s="2" t="s">
        <v>2487</v>
      </c>
      <c r="C2379" s="1" t="s">
        <v>34</v>
      </c>
      <c r="D2379" s="1" t="s">
        <v>1087</v>
      </c>
      <c r="E2379" s="1" t="s">
        <v>1131</v>
      </c>
      <c r="F2379" s="1" t="s">
        <v>32</v>
      </c>
      <c r="G2379" s="3">
        <v>15000</v>
      </c>
      <c r="H2379" s="58">
        <v>0</v>
      </c>
      <c r="I2379" s="3">
        <v>25</v>
      </c>
      <c r="J2379" s="3">
        <f t="shared" si="471"/>
        <v>430.5</v>
      </c>
      <c r="K2379" s="55">
        <f t="shared" si="472"/>
        <v>1065</v>
      </c>
      <c r="L2379" s="55">
        <f t="shared" si="473"/>
        <v>172.5</v>
      </c>
      <c r="M2379" s="3">
        <f t="shared" si="474"/>
        <v>456</v>
      </c>
      <c r="N2379" s="55">
        <f t="shared" si="475"/>
        <v>1063.5</v>
      </c>
      <c r="O2379" s="5">
        <v>0</v>
      </c>
      <c r="P2379" s="3">
        <f t="shared" si="476"/>
        <v>3187.5</v>
      </c>
      <c r="Q2379" s="3">
        <f t="shared" si="477"/>
        <v>911.5</v>
      </c>
      <c r="R2379" s="3">
        <f t="shared" si="478"/>
        <v>2301</v>
      </c>
      <c r="S2379" s="57">
        <f t="shared" si="479"/>
        <v>14088.5</v>
      </c>
      <c r="T2379" s="1">
        <v>111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</row>
    <row r="2380" spans="1:168" s="2" customFormat="1" ht="15" customHeight="1" x14ac:dyDescent="0.25">
      <c r="A2380" s="167">
        <v>1357</v>
      </c>
      <c r="B2380" s="2" t="s">
        <v>2488</v>
      </c>
      <c r="C2380" s="1" t="s">
        <v>34</v>
      </c>
      <c r="D2380" s="1" t="s">
        <v>1087</v>
      </c>
      <c r="E2380" s="1" t="s">
        <v>1131</v>
      </c>
      <c r="F2380" s="1" t="s">
        <v>32</v>
      </c>
      <c r="G2380" s="3">
        <v>15000</v>
      </c>
      <c r="H2380" s="58">
        <v>0</v>
      </c>
      <c r="I2380" s="3">
        <v>25</v>
      </c>
      <c r="J2380" s="3">
        <f t="shared" si="471"/>
        <v>430.5</v>
      </c>
      <c r="K2380" s="55">
        <f t="shared" si="472"/>
        <v>1065</v>
      </c>
      <c r="L2380" s="55">
        <f t="shared" si="473"/>
        <v>172.5</v>
      </c>
      <c r="M2380" s="3">
        <f t="shared" si="474"/>
        <v>456</v>
      </c>
      <c r="N2380" s="55">
        <f t="shared" si="475"/>
        <v>1063.5</v>
      </c>
      <c r="O2380" s="5">
        <v>0</v>
      </c>
      <c r="P2380" s="3">
        <f t="shared" si="476"/>
        <v>3187.5</v>
      </c>
      <c r="Q2380" s="3">
        <f t="shared" si="477"/>
        <v>911.5</v>
      </c>
      <c r="R2380" s="3">
        <f t="shared" si="478"/>
        <v>2301</v>
      </c>
      <c r="S2380" s="57">
        <f t="shared" si="479"/>
        <v>14088.5</v>
      </c>
      <c r="T2380" s="1">
        <v>111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</row>
    <row r="2381" spans="1:168" s="2" customFormat="1" ht="15" customHeight="1" x14ac:dyDescent="0.25">
      <c r="A2381" s="167">
        <v>1358</v>
      </c>
      <c r="B2381" s="122" t="s">
        <v>2489</v>
      </c>
      <c r="C2381" s="1" t="s">
        <v>34</v>
      </c>
      <c r="D2381" s="1" t="s">
        <v>1087</v>
      </c>
      <c r="E2381" s="1" t="s">
        <v>1131</v>
      </c>
      <c r="F2381" s="1" t="s">
        <v>32</v>
      </c>
      <c r="G2381" s="3">
        <v>15000</v>
      </c>
      <c r="H2381" s="58">
        <v>0</v>
      </c>
      <c r="I2381" s="3">
        <v>25</v>
      </c>
      <c r="J2381" s="3">
        <f t="shared" si="471"/>
        <v>430.5</v>
      </c>
      <c r="K2381" s="55">
        <f t="shared" si="472"/>
        <v>1065</v>
      </c>
      <c r="L2381" s="55">
        <f t="shared" si="473"/>
        <v>172.5</v>
      </c>
      <c r="M2381" s="3">
        <f t="shared" si="474"/>
        <v>456</v>
      </c>
      <c r="N2381" s="55">
        <f t="shared" si="475"/>
        <v>1063.5</v>
      </c>
      <c r="O2381" s="5">
        <v>0</v>
      </c>
      <c r="P2381" s="3">
        <f t="shared" si="476"/>
        <v>3187.5</v>
      </c>
      <c r="Q2381" s="3">
        <f t="shared" si="477"/>
        <v>911.5</v>
      </c>
      <c r="R2381" s="3">
        <f t="shared" si="478"/>
        <v>2301</v>
      </c>
      <c r="S2381" s="57">
        <f t="shared" si="479"/>
        <v>14088.5</v>
      </c>
      <c r="T2381" s="1">
        <v>111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</row>
    <row r="2382" spans="1:168" s="2" customFormat="1" ht="15" customHeight="1" x14ac:dyDescent="0.25">
      <c r="A2382" s="167">
        <v>1359</v>
      </c>
      <c r="B2382" s="122" t="s">
        <v>2490</v>
      </c>
      <c r="C2382" s="1" t="s">
        <v>34</v>
      </c>
      <c r="D2382" s="1" t="s">
        <v>1087</v>
      </c>
      <c r="E2382" s="1" t="s">
        <v>1131</v>
      </c>
      <c r="F2382" s="1" t="s">
        <v>32</v>
      </c>
      <c r="G2382" s="3">
        <v>15000</v>
      </c>
      <c r="H2382" s="58">
        <v>0</v>
      </c>
      <c r="I2382" s="3">
        <v>25</v>
      </c>
      <c r="J2382" s="3">
        <f t="shared" si="471"/>
        <v>430.5</v>
      </c>
      <c r="K2382" s="55">
        <f t="shared" si="472"/>
        <v>1065</v>
      </c>
      <c r="L2382" s="55">
        <f t="shared" si="473"/>
        <v>172.5</v>
      </c>
      <c r="M2382" s="3">
        <f t="shared" si="474"/>
        <v>456</v>
      </c>
      <c r="N2382" s="55">
        <f t="shared" si="475"/>
        <v>1063.5</v>
      </c>
      <c r="O2382" s="5">
        <v>0</v>
      </c>
      <c r="P2382" s="3">
        <f t="shared" si="476"/>
        <v>3187.5</v>
      </c>
      <c r="Q2382" s="3">
        <f t="shared" si="477"/>
        <v>911.5</v>
      </c>
      <c r="R2382" s="3">
        <f t="shared" si="478"/>
        <v>2301</v>
      </c>
      <c r="S2382" s="57">
        <f t="shared" si="479"/>
        <v>14088.5</v>
      </c>
      <c r="T2382" s="1">
        <v>111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</row>
    <row r="2383" spans="1:168" s="2" customFormat="1" ht="15" customHeight="1" x14ac:dyDescent="0.25">
      <c r="A2383" s="167">
        <v>1360</v>
      </c>
      <c r="B2383" s="109" t="s">
        <v>2491</v>
      </c>
      <c r="C2383" s="1" t="s">
        <v>34</v>
      </c>
      <c r="D2383" s="1" t="s">
        <v>1087</v>
      </c>
      <c r="E2383" s="1" t="s">
        <v>1131</v>
      </c>
      <c r="F2383" s="1" t="s">
        <v>32</v>
      </c>
      <c r="G2383" s="3">
        <v>15000</v>
      </c>
      <c r="H2383" s="58">
        <v>0</v>
      </c>
      <c r="I2383" s="3">
        <v>25</v>
      </c>
      <c r="J2383" s="3">
        <f t="shared" si="471"/>
        <v>430.5</v>
      </c>
      <c r="K2383" s="55">
        <f t="shared" si="472"/>
        <v>1065</v>
      </c>
      <c r="L2383" s="55">
        <f t="shared" si="473"/>
        <v>172.5</v>
      </c>
      <c r="M2383" s="3">
        <f t="shared" si="474"/>
        <v>456</v>
      </c>
      <c r="N2383" s="55">
        <f t="shared" si="475"/>
        <v>1063.5</v>
      </c>
      <c r="O2383" s="5">
        <v>0</v>
      </c>
      <c r="P2383" s="3">
        <f t="shared" si="476"/>
        <v>3187.5</v>
      </c>
      <c r="Q2383" s="3">
        <f t="shared" si="477"/>
        <v>911.5</v>
      </c>
      <c r="R2383" s="3">
        <f t="shared" si="478"/>
        <v>2301</v>
      </c>
      <c r="S2383" s="57">
        <f t="shared" si="479"/>
        <v>14088.5</v>
      </c>
      <c r="T2383" s="1">
        <v>111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</row>
    <row r="2384" spans="1:168" s="2" customFormat="1" ht="15" customHeight="1" x14ac:dyDescent="0.25">
      <c r="A2384" s="167">
        <v>1361</v>
      </c>
      <c r="B2384" s="2" t="s">
        <v>2492</v>
      </c>
      <c r="C2384" s="1" t="s">
        <v>34</v>
      </c>
      <c r="D2384" s="1" t="s">
        <v>1087</v>
      </c>
      <c r="E2384" s="1" t="s">
        <v>1131</v>
      </c>
      <c r="F2384" s="1" t="s">
        <v>32</v>
      </c>
      <c r="G2384" s="3">
        <v>15000</v>
      </c>
      <c r="H2384" s="58">
        <v>0</v>
      </c>
      <c r="I2384" s="3">
        <v>25</v>
      </c>
      <c r="J2384" s="3">
        <f t="shared" si="471"/>
        <v>430.5</v>
      </c>
      <c r="K2384" s="55">
        <f t="shared" si="472"/>
        <v>1065</v>
      </c>
      <c r="L2384" s="55">
        <f t="shared" si="473"/>
        <v>172.5</v>
      </c>
      <c r="M2384" s="3">
        <f t="shared" si="474"/>
        <v>456</v>
      </c>
      <c r="N2384" s="55">
        <f t="shared" si="475"/>
        <v>1063.5</v>
      </c>
      <c r="O2384" s="5">
        <v>1350.12</v>
      </c>
      <c r="P2384" s="3">
        <f t="shared" si="476"/>
        <v>3187.5</v>
      </c>
      <c r="Q2384" s="3">
        <f t="shared" si="477"/>
        <v>2261.62</v>
      </c>
      <c r="R2384" s="3">
        <f t="shared" si="478"/>
        <v>2301</v>
      </c>
      <c r="S2384" s="57">
        <f t="shared" si="479"/>
        <v>12738.380000000001</v>
      </c>
      <c r="T2384" s="1">
        <v>111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</row>
    <row r="2385" spans="1:168" s="2" customFormat="1" ht="15" customHeight="1" x14ac:dyDescent="0.25">
      <c r="A2385" s="167">
        <v>1362</v>
      </c>
      <c r="B2385" s="122" t="s">
        <v>2493</v>
      </c>
      <c r="C2385" s="1" t="s">
        <v>34</v>
      </c>
      <c r="D2385" s="1" t="s">
        <v>1087</v>
      </c>
      <c r="E2385" s="1" t="s">
        <v>1131</v>
      </c>
      <c r="F2385" s="1" t="s">
        <v>32</v>
      </c>
      <c r="G2385" s="3">
        <v>15000</v>
      </c>
      <c r="H2385" s="58">
        <v>0</v>
      </c>
      <c r="I2385" s="3">
        <v>25</v>
      </c>
      <c r="J2385" s="3">
        <f t="shared" si="471"/>
        <v>430.5</v>
      </c>
      <c r="K2385" s="55">
        <f t="shared" si="472"/>
        <v>1065</v>
      </c>
      <c r="L2385" s="55">
        <f t="shared" si="473"/>
        <v>172.5</v>
      </c>
      <c r="M2385" s="3">
        <f t="shared" si="474"/>
        <v>456</v>
      </c>
      <c r="N2385" s="55">
        <f t="shared" si="475"/>
        <v>1063.5</v>
      </c>
      <c r="O2385" s="5">
        <v>0</v>
      </c>
      <c r="P2385" s="3">
        <f t="shared" si="476"/>
        <v>3187.5</v>
      </c>
      <c r="Q2385" s="3">
        <f t="shared" si="477"/>
        <v>911.5</v>
      </c>
      <c r="R2385" s="3">
        <f t="shared" si="478"/>
        <v>2301</v>
      </c>
      <c r="S2385" s="57">
        <f t="shared" si="479"/>
        <v>14088.5</v>
      </c>
      <c r="T2385" s="1">
        <v>111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</row>
    <row r="2386" spans="1:168" s="2" customFormat="1" ht="15" customHeight="1" x14ac:dyDescent="0.25">
      <c r="A2386" s="167">
        <v>1363</v>
      </c>
      <c r="B2386" s="2" t="s">
        <v>2494</v>
      </c>
      <c r="C2386" s="1" t="s">
        <v>34</v>
      </c>
      <c r="D2386" s="1" t="s">
        <v>1087</v>
      </c>
      <c r="E2386" s="1" t="s">
        <v>1131</v>
      </c>
      <c r="F2386" s="1" t="s">
        <v>32</v>
      </c>
      <c r="G2386" s="3">
        <v>15000</v>
      </c>
      <c r="H2386" s="58">
        <v>0</v>
      </c>
      <c r="I2386" s="3">
        <v>25</v>
      </c>
      <c r="J2386" s="3">
        <f t="shared" si="471"/>
        <v>430.5</v>
      </c>
      <c r="K2386" s="55">
        <f t="shared" si="472"/>
        <v>1065</v>
      </c>
      <c r="L2386" s="55">
        <f t="shared" si="473"/>
        <v>172.5</v>
      </c>
      <c r="M2386" s="3">
        <f t="shared" si="474"/>
        <v>456</v>
      </c>
      <c r="N2386" s="55">
        <f t="shared" si="475"/>
        <v>1063.5</v>
      </c>
      <c r="O2386" s="5">
        <v>0</v>
      </c>
      <c r="P2386" s="3">
        <f t="shared" si="476"/>
        <v>3187.5</v>
      </c>
      <c r="Q2386" s="3">
        <f t="shared" si="477"/>
        <v>911.5</v>
      </c>
      <c r="R2386" s="3">
        <f t="shared" si="478"/>
        <v>2301</v>
      </c>
      <c r="S2386" s="57">
        <f t="shared" si="479"/>
        <v>14088.5</v>
      </c>
      <c r="T2386" s="1">
        <v>111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</row>
    <row r="2387" spans="1:168" s="2" customFormat="1" ht="15" customHeight="1" x14ac:dyDescent="0.25">
      <c r="A2387" s="167">
        <v>1364</v>
      </c>
      <c r="B2387" s="2" t="s">
        <v>2495</v>
      </c>
      <c r="C2387" s="1" t="s">
        <v>34</v>
      </c>
      <c r="D2387" s="1" t="s">
        <v>1087</v>
      </c>
      <c r="E2387" s="1" t="s">
        <v>1131</v>
      </c>
      <c r="F2387" s="1" t="s">
        <v>32</v>
      </c>
      <c r="G2387" s="3">
        <v>15000</v>
      </c>
      <c r="H2387" s="58">
        <v>0</v>
      </c>
      <c r="I2387" s="3">
        <v>25</v>
      </c>
      <c r="J2387" s="3">
        <f t="shared" si="471"/>
        <v>430.5</v>
      </c>
      <c r="K2387" s="55">
        <f t="shared" si="472"/>
        <v>1065</v>
      </c>
      <c r="L2387" s="55">
        <f t="shared" si="473"/>
        <v>172.5</v>
      </c>
      <c r="M2387" s="3">
        <f t="shared" si="474"/>
        <v>456</v>
      </c>
      <c r="N2387" s="55">
        <f t="shared" si="475"/>
        <v>1063.5</v>
      </c>
      <c r="O2387" s="5">
        <v>0</v>
      </c>
      <c r="P2387" s="3">
        <f t="shared" si="476"/>
        <v>3187.5</v>
      </c>
      <c r="Q2387" s="3">
        <f t="shared" si="477"/>
        <v>911.5</v>
      </c>
      <c r="R2387" s="3">
        <f t="shared" si="478"/>
        <v>2301</v>
      </c>
      <c r="S2387" s="57">
        <f t="shared" si="479"/>
        <v>14088.5</v>
      </c>
      <c r="T2387" s="1">
        <v>111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</row>
    <row r="2388" spans="1:168" s="2" customFormat="1" ht="15" customHeight="1" x14ac:dyDescent="0.25">
      <c r="A2388" s="167">
        <v>1365</v>
      </c>
      <c r="B2388" s="2" t="s">
        <v>2496</v>
      </c>
      <c r="C2388" s="1" t="s">
        <v>34</v>
      </c>
      <c r="D2388" s="1" t="s">
        <v>1087</v>
      </c>
      <c r="E2388" s="1" t="s">
        <v>1131</v>
      </c>
      <c r="F2388" s="1" t="s">
        <v>32</v>
      </c>
      <c r="G2388" s="3">
        <v>15000</v>
      </c>
      <c r="H2388" s="58">
        <v>0</v>
      </c>
      <c r="I2388" s="3">
        <v>25</v>
      </c>
      <c r="J2388" s="3">
        <f t="shared" si="471"/>
        <v>430.5</v>
      </c>
      <c r="K2388" s="55">
        <f t="shared" si="472"/>
        <v>1065</v>
      </c>
      <c r="L2388" s="55">
        <f t="shared" si="473"/>
        <v>172.5</v>
      </c>
      <c r="M2388" s="3">
        <f t="shared" si="474"/>
        <v>456</v>
      </c>
      <c r="N2388" s="55">
        <f t="shared" si="475"/>
        <v>1063.5</v>
      </c>
      <c r="O2388" s="5">
        <v>0</v>
      </c>
      <c r="P2388" s="3">
        <f t="shared" si="476"/>
        <v>3187.5</v>
      </c>
      <c r="Q2388" s="3">
        <f t="shared" si="477"/>
        <v>911.5</v>
      </c>
      <c r="R2388" s="3">
        <f t="shared" si="478"/>
        <v>2301</v>
      </c>
      <c r="S2388" s="57">
        <f t="shared" si="479"/>
        <v>14088.5</v>
      </c>
      <c r="T2388" s="1">
        <v>111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</row>
    <row r="2389" spans="1:168" s="2" customFormat="1" ht="15" customHeight="1" x14ac:dyDescent="0.25">
      <c r="A2389" s="167">
        <v>1366</v>
      </c>
      <c r="B2389" s="2" t="s">
        <v>2497</v>
      </c>
      <c r="C2389" s="1" t="s">
        <v>34</v>
      </c>
      <c r="D2389" s="1" t="s">
        <v>1087</v>
      </c>
      <c r="E2389" s="1" t="s">
        <v>1131</v>
      </c>
      <c r="F2389" s="1" t="s">
        <v>32</v>
      </c>
      <c r="G2389" s="3">
        <v>15000</v>
      </c>
      <c r="H2389" s="58">
        <v>0</v>
      </c>
      <c r="I2389" s="3">
        <v>25</v>
      </c>
      <c r="J2389" s="3">
        <f t="shared" si="471"/>
        <v>430.5</v>
      </c>
      <c r="K2389" s="55">
        <f t="shared" si="472"/>
        <v>1065</v>
      </c>
      <c r="L2389" s="55">
        <f t="shared" si="473"/>
        <v>172.5</v>
      </c>
      <c r="M2389" s="3">
        <f t="shared" si="474"/>
        <v>456</v>
      </c>
      <c r="N2389" s="55">
        <f t="shared" si="475"/>
        <v>1063.5</v>
      </c>
      <c r="O2389" s="5">
        <v>0</v>
      </c>
      <c r="P2389" s="3">
        <f t="shared" si="476"/>
        <v>3187.5</v>
      </c>
      <c r="Q2389" s="3">
        <f t="shared" si="477"/>
        <v>911.5</v>
      </c>
      <c r="R2389" s="3">
        <f t="shared" si="478"/>
        <v>2301</v>
      </c>
      <c r="S2389" s="57">
        <f t="shared" si="479"/>
        <v>14088.5</v>
      </c>
      <c r="T2389" s="1">
        <v>111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</row>
    <row r="2390" spans="1:168" s="2" customFormat="1" ht="15" customHeight="1" x14ac:dyDescent="0.25">
      <c r="A2390" s="167">
        <v>1367</v>
      </c>
      <c r="B2390" s="2" t="s">
        <v>2498</v>
      </c>
      <c r="C2390" s="1" t="s">
        <v>34</v>
      </c>
      <c r="D2390" s="1" t="s">
        <v>1087</v>
      </c>
      <c r="E2390" s="1" t="s">
        <v>1131</v>
      </c>
      <c r="F2390" s="1" t="s">
        <v>32</v>
      </c>
      <c r="G2390" s="3">
        <v>15000</v>
      </c>
      <c r="H2390" s="58">
        <v>0</v>
      </c>
      <c r="I2390" s="3">
        <v>25</v>
      </c>
      <c r="J2390" s="3">
        <f t="shared" si="471"/>
        <v>430.5</v>
      </c>
      <c r="K2390" s="55">
        <f t="shared" si="472"/>
        <v>1065</v>
      </c>
      <c r="L2390" s="55">
        <f t="shared" si="473"/>
        <v>172.5</v>
      </c>
      <c r="M2390" s="3">
        <f t="shared" si="474"/>
        <v>456</v>
      </c>
      <c r="N2390" s="55">
        <f t="shared" si="475"/>
        <v>1063.5</v>
      </c>
      <c r="O2390" s="5">
        <v>0</v>
      </c>
      <c r="P2390" s="3">
        <f t="shared" si="476"/>
        <v>3187.5</v>
      </c>
      <c r="Q2390" s="3">
        <f t="shared" si="477"/>
        <v>911.5</v>
      </c>
      <c r="R2390" s="3">
        <f t="shared" si="478"/>
        <v>2301</v>
      </c>
      <c r="S2390" s="57">
        <f t="shared" si="479"/>
        <v>14088.5</v>
      </c>
      <c r="T2390" s="1">
        <v>111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</row>
    <row r="2391" spans="1:168" s="2" customFormat="1" ht="15" customHeight="1" x14ac:dyDescent="0.25">
      <c r="A2391" s="167">
        <v>1368</v>
      </c>
      <c r="B2391" s="2" t="s">
        <v>2499</v>
      </c>
      <c r="C2391" s="1" t="s">
        <v>34</v>
      </c>
      <c r="D2391" s="1" t="s">
        <v>1087</v>
      </c>
      <c r="E2391" s="1" t="s">
        <v>1131</v>
      </c>
      <c r="F2391" s="1" t="s">
        <v>32</v>
      </c>
      <c r="G2391" s="3">
        <v>15000</v>
      </c>
      <c r="H2391" s="58">
        <v>0</v>
      </c>
      <c r="I2391" s="3">
        <v>25</v>
      </c>
      <c r="J2391" s="3">
        <f t="shared" ref="J2391:J2454" si="480">+G2391*2.87%</f>
        <v>430.5</v>
      </c>
      <c r="K2391" s="55">
        <f t="shared" ref="K2391:K2454" si="481">+G2391*7.1%</f>
        <v>1065</v>
      </c>
      <c r="L2391" s="55">
        <f t="shared" ref="L2391:L2454" si="482">+G2391*1.15%</f>
        <v>172.5</v>
      </c>
      <c r="M2391" s="3">
        <f t="shared" ref="M2391:M2454" si="483">+G2391*3.04%</f>
        <v>456</v>
      </c>
      <c r="N2391" s="55">
        <f t="shared" ref="N2391:N2454" si="484">+G2391*7.09%</f>
        <v>1063.5</v>
      </c>
      <c r="O2391" s="5">
        <v>2700.24</v>
      </c>
      <c r="P2391" s="3">
        <f t="shared" ref="P2391:P2454" si="485">SUM(J2391:N2391)</f>
        <v>3187.5</v>
      </c>
      <c r="Q2391" s="3">
        <f t="shared" ref="Q2391:Q2454" si="486">H2391+I2391+J2391+M2391+O2391</f>
        <v>3611.74</v>
      </c>
      <c r="R2391" s="3">
        <f t="shared" ref="R2391:R2454" si="487">+K2391+L2391+N2391</f>
        <v>2301</v>
      </c>
      <c r="S2391" s="57">
        <f t="shared" ref="S2391:S2454" si="488">+G2391-Q2391</f>
        <v>11388.26</v>
      </c>
      <c r="T2391" s="1">
        <v>111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</row>
    <row r="2392" spans="1:168" s="2" customFormat="1" ht="15" customHeight="1" x14ac:dyDescent="0.25">
      <c r="A2392" s="167">
        <v>1369</v>
      </c>
      <c r="B2392" s="2" t="s">
        <v>2500</v>
      </c>
      <c r="C2392" s="1" t="s">
        <v>34</v>
      </c>
      <c r="D2392" s="1" t="s">
        <v>1087</v>
      </c>
      <c r="E2392" s="1" t="s">
        <v>1131</v>
      </c>
      <c r="F2392" s="1" t="s">
        <v>32</v>
      </c>
      <c r="G2392" s="3">
        <v>15000</v>
      </c>
      <c r="H2392" s="58">
        <v>0</v>
      </c>
      <c r="I2392" s="3">
        <v>25</v>
      </c>
      <c r="J2392" s="3">
        <f t="shared" si="480"/>
        <v>430.5</v>
      </c>
      <c r="K2392" s="55">
        <f t="shared" si="481"/>
        <v>1065</v>
      </c>
      <c r="L2392" s="55">
        <f t="shared" si="482"/>
        <v>172.5</v>
      </c>
      <c r="M2392" s="3">
        <f t="shared" si="483"/>
        <v>456</v>
      </c>
      <c r="N2392" s="55">
        <f t="shared" si="484"/>
        <v>1063.5</v>
      </c>
      <c r="O2392" s="5">
        <v>0</v>
      </c>
      <c r="P2392" s="3">
        <f t="shared" si="485"/>
        <v>3187.5</v>
      </c>
      <c r="Q2392" s="3">
        <f t="shared" si="486"/>
        <v>911.5</v>
      </c>
      <c r="R2392" s="3">
        <f t="shared" si="487"/>
        <v>2301</v>
      </c>
      <c r="S2392" s="57">
        <f t="shared" si="488"/>
        <v>14088.5</v>
      </c>
      <c r="T2392" s="1">
        <v>111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</row>
    <row r="2393" spans="1:168" s="2" customFormat="1" ht="15" customHeight="1" x14ac:dyDescent="0.25">
      <c r="A2393" s="167">
        <v>1370</v>
      </c>
      <c r="B2393" s="122" t="s">
        <v>2501</v>
      </c>
      <c r="C2393" s="1" t="s">
        <v>34</v>
      </c>
      <c r="D2393" s="1" t="s">
        <v>1087</v>
      </c>
      <c r="E2393" s="1" t="s">
        <v>1131</v>
      </c>
      <c r="F2393" s="1" t="s">
        <v>32</v>
      </c>
      <c r="G2393" s="3">
        <v>15000</v>
      </c>
      <c r="H2393" s="58">
        <v>0</v>
      </c>
      <c r="I2393" s="3">
        <v>25</v>
      </c>
      <c r="J2393" s="3">
        <f t="shared" si="480"/>
        <v>430.5</v>
      </c>
      <c r="K2393" s="55">
        <f t="shared" si="481"/>
        <v>1065</v>
      </c>
      <c r="L2393" s="55">
        <f t="shared" si="482"/>
        <v>172.5</v>
      </c>
      <c r="M2393" s="3">
        <f t="shared" si="483"/>
        <v>456</v>
      </c>
      <c r="N2393" s="55">
        <f t="shared" si="484"/>
        <v>1063.5</v>
      </c>
      <c r="O2393" s="5">
        <v>0</v>
      </c>
      <c r="P2393" s="3">
        <f t="shared" si="485"/>
        <v>3187.5</v>
      </c>
      <c r="Q2393" s="3">
        <f t="shared" si="486"/>
        <v>911.5</v>
      </c>
      <c r="R2393" s="3">
        <f t="shared" si="487"/>
        <v>2301</v>
      </c>
      <c r="S2393" s="57">
        <f t="shared" si="488"/>
        <v>14088.5</v>
      </c>
      <c r="T2393" s="1">
        <v>111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</row>
    <row r="2394" spans="1:168" s="2" customFormat="1" ht="15" customHeight="1" x14ac:dyDescent="0.25">
      <c r="A2394" s="167">
        <v>1371</v>
      </c>
      <c r="B2394" s="2" t="s">
        <v>2502</v>
      </c>
      <c r="C2394" s="1" t="s">
        <v>34</v>
      </c>
      <c r="D2394" s="1" t="s">
        <v>1087</v>
      </c>
      <c r="E2394" s="1" t="s">
        <v>1131</v>
      </c>
      <c r="F2394" s="1" t="s">
        <v>32</v>
      </c>
      <c r="G2394" s="3">
        <v>15000</v>
      </c>
      <c r="H2394" s="58">
        <v>0</v>
      </c>
      <c r="I2394" s="3">
        <v>25</v>
      </c>
      <c r="J2394" s="3">
        <f t="shared" si="480"/>
        <v>430.5</v>
      </c>
      <c r="K2394" s="55">
        <f t="shared" si="481"/>
        <v>1065</v>
      </c>
      <c r="L2394" s="55">
        <f t="shared" si="482"/>
        <v>172.5</v>
      </c>
      <c r="M2394" s="3">
        <f t="shared" si="483"/>
        <v>456</v>
      </c>
      <c r="N2394" s="55">
        <f t="shared" si="484"/>
        <v>1063.5</v>
      </c>
      <c r="O2394" s="5">
        <v>0</v>
      </c>
      <c r="P2394" s="3">
        <f t="shared" si="485"/>
        <v>3187.5</v>
      </c>
      <c r="Q2394" s="3">
        <f t="shared" si="486"/>
        <v>911.5</v>
      </c>
      <c r="R2394" s="3">
        <f t="shared" si="487"/>
        <v>2301</v>
      </c>
      <c r="S2394" s="57">
        <f t="shared" si="488"/>
        <v>14088.5</v>
      </c>
      <c r="T2394" s="1">
        <v>111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</row>
    <row r="2395" spans="1:168" s="2" customFormat="1" ht="15" customHeight="1" x14ac:dyDescent="0.25">
      <c r="A2395" s="167">
        <v>1372</v>
      </c>
      <c r="B2395" s="2" t="s">
        <v>2503</v>
      </c>
      <c r="C2395" s="1" t="s">
        <v>34</v>
      </c>
      <c r="D2395" s="1" t="s">
        <v>1087</v>
      </c>
      <c r="E2395" s="1" t="s">
        <v>1131</v>
      </c>
      <c r="F2395" s="1" t="s">
        <v>32</v>
      </c>
      <c r="G2395" s="3">
        <v>15000</v>
      </c>
      <c r="H2395" s="58">
        <v>0</v>
      </c>
      <c r="I2395" s="3">
        <v>25</v>
      </c>
      <c r="J2395" s="3">
        <f t="shared" si="480"/>
        <v>430.5</v>
      </c>
      <c r="K2395" s="55">
        <f t="shared" si="481"/>
        <v>1065</v>
      </c>
      <c r="L2395" s="55">
        <f t="shared" si="482"/>
        <v>172.5</v>
      </c>
      <c r="M2395" s="3">
        <f t="shared" si="483"/>
        <v>456</v>
      </c>
      <c r="N2395" s="55">
        <f t="shared" si="484"/>
        <v>1063.5</v>
      </c>
      <c r="O2395" s="5">
        <v>0</v>
      </c>
      <c r="P2395" s="3">
        <f t="shared" si="485"/>
        <v>3187.5</v>
      </c>
      <c r="Q2395" s="3">
        <f t="shared" si="486"/>
        <v>911.5</v>
      </c>
      <c r="R2395" s="3">
        <f t="shared" si="487"/>
        <v>2301</v>
      </c>
      <c r="S2395" s="57">
        <f t="shared" si="488"/>
        <v>14088.5</v>
      </c>
      <c r="T2395" s="1">
        <v>111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</row>
    <row r="2396" spans="1:168" s="2" customFormat="1" ht="15" customHeight="1" x14ac:dyDescent="0.25">
      <c r="A2396" s="167">
        <v>1373</v>
      </c>
      <c r="B2396" s="2" t="s">
        <v>2504</v>
      </c>
      <c r="C2396" s="1" t="s">
        <v>34</v>
      </c>
      <c r="D2396" s="1" t="s">
        <v>1087</v>
      </c>
      <c r="E2396" s="1" t="s">
        <v>1131</v>
      </c>
      <c r="F2396" s="1" t="s">
        <v>32</v>
      </c>
      <c r="G2396" s="3">
        <v>15000</v>
      </c>
      <c r="H2396" s="58">
        <v>0</v>
      </c>
      <c r="I2396" s="3">
        <v>25</v>
      </c>
      <c r="J2396" s="3">
        <f t="shared" si="480"/>
        <v>430.5</v>
      </c>
      <c r="K2396" s="55">
        <f t="shared" si="481"/>
        <v>1065</v>
      </c>
      <c r="L2396" s="55">
        <f t="shared" si="482"/>
        <v>172.5</v>
      </c>
      <c r="M2396" s="3">
        <f t="shared" si="483"/>
        <v>456</v>
      </c>
      <c r="N2396" s="55">
        <f t="shared" si="484"/>
        <v>1063.5</v>
      </c>
      <c r="O2396" s="5">
        <v>0</v>
      </c>
      <c r="P2396" s="3">
        <f t="shared" si="485"/>
        <v>3187.5</v>
      </c>
      <c r="Q2396" s="3">
        <f t="shared" si="486"/>
        <v>911.5</v>
      </c>
      <c r="R2396" s="3">
        <f t="shared" si="487"/>
        <v>2301</v>
      </c>
      <c r="S2396" s="57">
        <f t="shared" si="488"/>
        <v>14088.5</v>
      </c>
      <c r="T2396" s="1">
        <v>111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</row>
    <row r="2397" spans="1:168" s="2" customFormat="1" ht="15" customHeight="1" x14ac:dyDescent="0.25">
      <c r="A2397" s="167">
        <v>1374</v>
      </c>
      <c r="B2397" s="122" t="s">
        <v>2505</v>
      </c>
      <c r="C2397" s="1" t="s">
        <v>34</v>
      </c>
      <c r="D2397" s="1" t="s">
        <v>1087</v>
      </c>
      <c r="E2397" s="1" t="s">
        <v>1131</v>
      </c>
      <c r="F2397" s="1" t="s">
        <v>32</v>
      </c>
      <c r="G2397" s="3">
        <v>15000</v>
      </c>
      <c r="H2397" s="58">
        <v>0</v>
      </c>
      <c r="I2397" s="3">
        <v>25</v>
      </c>
      <c r="J2397" s="3">
        <f t="shared" si="480"/>
        <v>430.5</v>
      </c>
      <c r="K2397" s="55">
        <f t="shared" si="481"/>
        <v>1065</v>
      </c>
      <c r="L2397" s="55">
        <f t="shared" si="482"/>
        <v>172.5</v>
      </c>
      <c r="M2397" s="3">
        <f t="shared" si="483"/>
        <v>456</v>
      </c>
      <c r="N2397" s="55">
        <f t="shared" si="484"/>
        <v>1063.5</v>
      </c>
      <c r="O2397" s="5">
        <v>0</v>
      </c>
      <c r="P2397" s="3">
        <f t="shared" si="485"/>
        <v>3187.5</v>
      </c>
      <c r="Q2397" s="3">
        <f t="shared" si="486"/>
        <v>911.5</v>
      </c>
      <c r="R2397" s="3">
        <f t="shared" si="487"/>
        <v>2301</v>
      </c>
      <c r="S2397" s="57">
        <f t="shared" si="488"/>
        <v>14088.5</v>
      </c>
      <c r="T2397" s="1">
        <v>111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</row>
    <row r="2398" spans="1:168" s="2" customFormat="1" ht="15" customHeight="1" x14ac:dyDescent="0.25">
      <c r="A2398" s="167">
        <v>1375</v>
      </c>
      <c r="B2398" s="2" t="s">
        <v>2506</v>
      </c>
      <c r="C2398" s="1" t="s">
        <v>34</v>
      </c>
      <c r="D2398" s="1" t="s">
        <v>1087</v>
      </c>
      <c r="E2398" s="1" t="s">
        <v>1131</v>
      </c>
      <c r="F2398" s="1" t="s">
        <v>32</v>
      </c>
      <c r="G2398" s="3">
        <v>15000</v>
      </c>
      <c r="H2398" s="58">
        <v>0</v>
      </c>
      <c r="I2398" s="3">
        <v>25</v>
      </c>
      <c r="J2398" s="3">
        <f t="shared" si="480"/>
        <v>430.5</v>
      </c>
      <c r="K2398" s="55">
        <f t="shared" si="481"/>
        <v>1065</v>
      </c>
      <c r="L2398" s="55">
        <f t="shared" si="482"/>
        <v>172.5</v>
      </c>
      <c r="M2398" s="3">
        <f t="shared" si="483"/>
        <v>456</v>
      </c>
      <c r="N2398" s="55">
        <f t="shared" si="484"/>
        <v>1063.5</v>
      </c>
      <c r="O2398" s="5">
        <v>0</v>
      </c>
      <c r="P2398" s="3">
        <f t="shared" si="485"/>
        <v>3187.5</v>
      </c>
      <c r="Q2398" s="3">
        <f t="shared" si="486"/>
        <v>911.5</v>
      </c>
      <c r="R2398" s="3">
        <f t="shared" si="487"/>
        <v>2301</v>
      </c>
      <c r="S2398" s="57">
        <f t="shared" si="488"/>
        <v>14088.5</v>
      </c>
      <c r="T2398" s="1">
        <v>111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</row>
    <row r="2399" spans="1:168" s="2" customFormat="1" ht="15" customHeight="1" x14ac:dyDescent="0.25">
      <c r="A2399" s="167">
        <v>1376</v>
      </c>
      <c r="B2399" s="2" t="s">
        <v>2507</v>
      </c>
      <c r="C2399" s="1" t="s">
        <v>34</v>
      </c>
      <c r="D2399" s="1" t="s">
        <v>1087</v>
      </c>
      <c r="E2399" s="1" t="s">
        <v>1131</v>
      </c>
      <c r="F2399" s="1" t="s">
        <v>32</v>
      </c>
      <c r="G2399" s="3">
        <v>15000</v>
      </c>
      <c r="H2399" s="58">
        <v>0</v>
      </c>
      <c r="I2399" s="3">
        <v>25</v>
      </c>
      <c r="J2399" s="3">
        <f t="shared" si="480"/>
        <v>430.5</v>
      </c>
      <c r="K2399" s="55">
        <f t="shared" si="481"/>
        <v>1065</v>
      </c>
      <c r="L2399" s="55">
        <f t="shared" si="482"/>
        <v>172.5</v>
      </c>
      <c r="M2399" s="3">
        <f t="shared" si="483"/>
        <v>456</v>
      </c>
      <c r="N2399" s="55">
        <f t="shared" si="484"/>
        <v>1063.5</v>
      </c>
      <c r="O2399" s="5">
        <v>0</v>
      </c>
      <c r="P2399" s="3">
        <f t="shared" si="485"/>
        <v>3187.5</v>
      </c>
      <c r="Q2399" s="3">
        <f t="shared" si="486"/>
        <v>911.5</v>
      </c>
      <c r="R2399" s="3">
        <f t="shared" si="487"/>
        <v>2301</v>
      </c>
      <c r="S2399" s="57">
        <f t="shared" si="488"/>
        <v>14088.5</v>
      </c>
      <c r="T2399" s="1">
        <v>111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</row>
    <row r="2400" spans="1:168" s="2" customFormat="1" ht="15" customHeight="1" x14ac:dyDescent="0.25">
      <c r="A2400" s="167">
        <v>1377</v>
      </c>
      <c r="B2400" s="2" t="s">
        <v>2508</v>
      </c>
      <c r="C2400" s="1" t="s">
        <v>34</v>
      </c>
      <c r="D2400" s="1" t="s">
        <v>1087</v>
      </c>
      <c r="E2400" s="1" t="s">
        <v>1131</v>
      </c>
      <c r="F2400" s="1" t="s">
        <v>32</v>
      </c>
      <c r="G2400" s="3">
        <v>15000</v>
      </c>
      <c r="H2400" s="58">
        <v>0</v>
      </c>
      <c r="I2400" s="3">
        <v>25</v>
      </c>
      <c r="J2400" s="3">
        <f t="shared" si="480"/>
        <v>430.5</v>
      </c>
      <c r="K2400" s="55">
        <f t="shared" si="481"/>
        <v>1065</v>
      </c>
      <c r="L2400" s="55">
        <f t="shared" si="482"/>
        <v>172.5</v>
      </c>
      <c r="M2400" s="3">
        <f t="shared" si="483"/>
        <v>456</v>
      </c>
      <c r="N2400" s="55">
        <f t="shared" si="484"/>
        <v>1063.5</v>
      </c>
      <c r="O2400" s="5">
        <v>0</v>
      </c>
      <c r="P2400" s="3">
        <f t="shared" si="485"/>
        <v>3187.5</v>
      </c>
      <c r="Q2400" s="3">
        <f t="shared" si="486"/>
        <v>911.5</v>
      </c>
      <c r="R2400" s="3">
        <f t="shared" si="487"/>
        <v>2301</v>
      </c>
      <c r="S2400" s="57">
        <f t="shared" si="488"/>
        <v>14088.5</v>
      </c>
      <c r="T2400" s="1">
        <v>111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</row>
    <row r="2401" spans="1:168" s="2" customFormat="1" ht="15" customHeight="1" x14ac:dyDescent="0.25">
      <c r="A2401" s="167">
        <v>1378</v>
      </c>
      <c r="B2401" s="122" t="s">
        <v>2509</v>
      </c>
      <c r="C2401" s="1" t="s">
        <v>30</v>
      </c>
      <c r="D2401" s="1" t="s">
        <v>1087</v>
      </c>
      <c r="E2401" s="1" t="s">
        <v>1131</v>
      </c>
      <c r="F2401" s="1" t="s">
        <v>32</v>
      </c>
      <c r="G2401" s="3">
        <v>15000</v>
      </c>
      <c r="H2401" s="58">
        <v>0</v>
      </c>
      <c r="I2401" s="3">
        <v>25</v>
      </c>
      <c r="J2401" s="3">
        <f t="shared" si="480"/>
        <v>430.5</v>
      </c>
      <c r="K2401" s="55">
        <f t="shared" si="481"/>
        <v>1065</v>
      </c>
      <c r="L2401" s="55">
        <f t="shared" si="482"/>
        <v>172.5</v>
      </c>
      <c r="M2401" s="3">
        <f t="shared" si="483"/>
        <v>456</v>
      </c>
      <c r="N2401" s="55">
        <f t="shared" si="484"/>
        <v>1063.5</v>
      </c>
      <c r="O2401" s="5">
        <v>0</v>
      </c>
      <c r="P2401" s="3">
        <f t="shared" si="485"/>
        <v>3187.5</v>
      </c>
      <c r="Q2401" s="3">
        <f t="shared" si="486"/>
        <v>911.5</v>
      </c>
      <c r="R2401" s="3">
        <f t="shared" si="487"/>
        <v>2301</v>
      </c>
      <c r="S2401" s="57">
        <f t="shared" si="488"/>
        <v>14088.5</v>
      </c>
      <c r="T2401" s="1">
        <v>111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</row>
    <row r="2402" spans="1:168" s="2" customFormat="1" ht="15" customHeight="1" x14ac:dyDescent="0.25">
      <c r="A2402" s="167">
        <v>1379</v>
      </c>
      <c r="B2402" s="2" t="s">
        <v>2510</v>
      </c>
      <c r="C2402" s="1" t="s">
        <v>34</v>
      </c>
      <c r="D2402" s="1" t="s">
        <v>1087</v>
      </c>
      <c r="E2402" s="1" t="s">
        <v>1131</v>
      </c>
      <c r="F2402" s="1" t="s">
        <v>32</v>
      </c>
      <c r="G2402" s="3">
        <v>15000</v>
      </c>
      <c r="H2402" s="58">
        <v>0</v>
      </c>
      <c r="I2402" s="3">
        <v>25</v>
      </c>
      <c r="J2402" s="3">
        <f t="shared" si="480"/>
        <v>430.5</v>
      </c>
      <c r="K2402" s="55">
        <f t="shared" si="481"/>
        <v>1065</v>
      </c>
      <c r="L2402" s="55">
        <f t="shared" si="482"/>
        <v>172.5</v>
      </c>
      <c r="M2402" s="3">
        <f t="shared" si="483"/>
        <v>456</v>
      </c>
      <c r="N2402" s="55">
        <f t="shared" si="484"/>
        <v>1063.5</v>
      </c>
      <c r="O2402" s="5">
        <v>0</v>
      </c>
      <c r="P2402" s="3">
        <f t="shared" si="485"/>
        <v>3187.5</v>
      </c>
      <c r="Q2402" s="3">
        <f t="shared" si="486"/>
        <v>911.5</v>
      </c>
      <c r="R2402" s="3">
        <f t="shared" si="487"/>
        <v>2301</v>
      </c>
      <c r="S2402" s="57">
        <f t="shared" si="488"/>
        <v>14088.5</v>
      </c>
      <c r="T2402" s="1">
        <v>111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</row>
    <row r="2403" spans="1:168" s="2" customFormat="1" ht="15" customHeight="1" x14ac:dyDescent="0.25">
      <c r="A2403" s="167">
        <v>1380</v>
      </c>
      <c r="B2403" s="2" t="s">
        <v>2511</v>
      </c>
      <c r="C2403" s="1" t="s">
        <v>34</v>
      </c>
      <c r="D2403" s="1" t="s">
        <v>1087</v>
      </c>
      <c r="E2403" s="1" t="s">
        <v>1131</v>
      </c>
      <c r="F2403" s="1" t="s">
        <v>32</v>
      </c>
      <c r="G2403" s="3">
        <v>15000</v>
      </c>
      <c r="H2403" s="58">
        <v>0</v>
      </c>
      <c r="I2403" s="3">
        <v>25</v>
      </c>
      <c r="J2403" s="3">
        <f t="shared" si="480"/>
        <v>430.5</v>
      </c>
      <c r="K2403" s="55">
        <f t="shared" si="481"/>
        <v>1065</v>
      </c>
      <c r="L2403" s="55">
        <f t="shared" si="482"/>
        <v>172.5</v>
      </c>
      <c r="M2403" s="3">
        <f t="shared" si="483"/>
        <v>456</v>
      </c>
      <c r="N2403" s="55">
        <f t="shared" si="484"/>
        <v>1063.5</v>
      </c>
      <c r="O2403" s="5">
        <v>0</v>
      </c>
      <c r="P2403" s="3">
        <f t="shared" si="485"/>
        <v>3187.5</v>
      </c>
      <c r="Q2403" s="3">
        <f t="shared" si="486"/>
        <v>911.5</v>
      </c>
      <c r="R2403" s="3">
        <f t="shared" si="487"/>
        <v>2301</v>
      </c>
      <c r="S2403" s="57">
        <f t="shared" si="488"/>
        <v>14088.5</v>
      </c>
      <c r="T2403" s="1">
        <v>111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</row>
    <row r="2404" spans="1:168" s="2" customFormat="1" ht="15" customHeight="1" x14ac:dyDescent="0.25">
      <c r="A2404" s="167">
        <v>1381</v>
      </c>
      <c r="B2404" s="122" t="s">
        <v>2512</v>
      </c>
      <c r="C2404" s="1" t="s">
        <v>34</v>
      </c>
      <c r="D2404" s="1" t="s">
        <v>1087</v>
      </c>
      <c r="E2404" s="1" t="s">
        <v>1131</v>
      </c>
      <c r="F2404" s="1" t="s">
        <v>32</v>
      </c>
      <c r="G2404" s="3">
        <v>15000</v>
      </c>
      <c r="H2404" s="58">
        <v>0</v>
      </c>
      <c r="I2404" s="3">
        <v>25</v>
      </c>
      <c r="J2404" s="3">
        <f t="shared" si="480"/>
        <v>430.5</v>
      </c>
      <c r="K2404" s="55">
        <f t="shared" si="481"/>
        <v>1065</v>
      </c>
      <c r="L2404" s="55">
        <f t="shared" si="482"/>
        <v>172.5</v>
      </c>
      <c r="M2404" s="3">
        <f t="shared" si="483"/>
        <v>456</v>
      </c>
      <c r="N2404" s="55">
        <f t="shared" si="484"/>
        <v>1063.5</v>
      </c>
      <c r="O2404" s="5">
        <v>0</v>
      </c>
      <c r="P2404" s="3">
        <f t="shared" si="485"/>
        <v>3187.5</v>
      </c>
      <c r="Q2404" s="3">
        <f t="shared" si="486"/>
        <v>911.5</v>
      </c>
      <c r="R2404" s="3">
        <f t="shared" si="487"/>
        <v>2301</v>
      </c>
      <c r="S2404" s="57">
        <f t="shared" si="488"/>
        <v>14088.5</v>
      </c>
      <c r="T2404" s="1">
        <v>111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</row>
    <row r="2405" spans="1:168" s="2" customFormat="1" ht="15" customHeight="1" x14ac:dyDescent="0.25">
      <c r="A2405" s="167">
        <v>1382</v>
      </c>
      <c r="B2405" s="122" t="s">
        <v>2513</v>
      </c>
      <c r="C2405" s="1" t="s">
        <v>34</v>
      </c>
      <c r="D2405" s="1" t="s">
        <v>1087</v>
      </c>
      <c r="E2405" s="1" t="s">
        <v>1131</v>
      </c>
      <c r="F2405" s="1" t="s">
        <v>32</v>
      </c>
      <c r="G2405" s="3">
        <v>15000</v>
      </c>
      <c r="H2405" s="58">
        <v>0</v>
      </c>
      <c r="I2405" s="3">
        <v>25</v>
      </c>
      <c r="J2405" s="3">
        <f t="shared" si="480"/>
        <v>430.5</v>
      </c>
      <c r="K2405" s="55">
        <f t="shared" si="481"/>
        <v>1065</v>
      </c>
      <c r="L2405" s="55">
        <f t="shared" si="482"/>
        <v>172.5</v>
      </c>
      <c r="M2405" s="3">
        <f t="shared" si="483"/>
        <v>456</v>
      </c>
      <c r="N2405" s="55">
        <f t="shared" si="484"/>
        <v>1063.5</v>
      </c>
      <c r="O2405" s="5">
        <v>0</v>
      </c>
      <c r="P2405" s="3">
        <f t="shared" si="485"/>
        <v>3187.5</v>
      </c>
      <c r="Q2405" s="3">
        <f t="shared" si="486"/>
        <v>911.5</v>
      </c>
      <c r="R2405" s="3">
        <f t="shared" si="487"/>
        <v>2301</v>
      </c>
      <c r="S2405" s="57">
        <f t="shared" si="488"/>
        <v>14088.5</v>
      </c>
      <c r="T2405" s="1">
        <v>111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</row>
    <row r="2406" spans="1:168" s="2" customFormat="1" ht="15" customHeight="1" x14ac:dyDescent="0.25">
      <c r="A2406" s="167">
        <v>1383</v>
      </c>
      <c r="B2406" s="2" t="s">
        <v>2514</v>
      </c>
      <c r="C2406" s="1" t="s">
        <v>34</v>
      </c>
      <c r="D2406" s="1" t="s">
        <v>1087</v>
      </c>
      <c r="E2406" s="1" t="s">
        <v>1131</v>
      </c>
      <c r="F2406" s="1" t="s">
        <v>32</v>
      </c>
      <c r="G2406" s="3">
        <v>15000</v>
      </c>
      <c r="H2406" s="58">
        <v>0</v>
      </c>
      <c r="I2406" s="3">
        <v>25</v>
      </c>
      <c r="J2406" s="3">
        <f t="shared" si="480"/>
        <v>430.5</v>
      </c>
      <c r="K2406" s="55">
        <f t="shared" si="481"/>
        <v>1065</v>
      </c>
      <c r="L2406" s="55">
        <f t="shared" si="482"/>
        <v>172.5</v>
      </c>
      <c r="M2406" s="3">
        <f t="shared" si="483"/>
        <v>456</v>
      </c>
      <c r="N2406" s="55">
        <f t="shared" si="484"/>
        <v>1063.5</v>
      </c>
      <c r="O2406" s="5">
        <v>0</v>
      </c>
      <c r="P2406" s="3">
        <f t="shared" si="485"/>
        <v>3187.5</v>
      </c>
      <c r="Q2406" s="3">
        <f t="shared" si="486"/>
        <v>911.5</v>
      </c>
      <c r="R2406" s="3">
        <f t="shared" si="487"/>
        <v>2301</v>
      </c>
      <c r="S2406" s="57">
        <f t="shared" si="488"/>
        <v>14088.5</v>
      </c>
      <c r="T2406" s="1">
        <v>111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</row>
    <row r="2407" spans="1:168" s="2" customFormat="1" ht="15" customHeight="1" x14ac:dyDescent="0.25">
      <c r="A2407" s="167">
        <v>1384</v>
      </c>
      <c r="B2407" s="122" t="s">
        <v>2515</v>
      </c>
      <c r="C2407" s="1" t="s">
        <v>34</v>
      </c>
      <c r="D2407" s="1" t="s">
        <v>1087</v>
      </c>
      <c r="E2407" s="1" t="s">
        <v>1131</v>
      </c>
      <c r="F2407" s="1" t="s">
        <v>32</v>
      </c>
      <c r="G2407" s="3">
        <v>15000</v>
      </c>
      <c r="H2407" s="58">
        <v>0</v>
      </c>
      <c r="I2407" s="3">
        <v>25</v>
      </c>
      <c r="J2407" s="3">
        <f t="shared" si="480"/>
        <v>430.5</v>
      </c>
      <c r="K2407" s="55">
        <f t="shared" si="481"/>
        <v>1065</v>
      </c>
      <c r="L2407" s="55">
        <f t="shared" si="482"/>
        <v>172.5</v>
      </c>
      <c r="M2407" s="3">
        <f t="shared" si="483"/>
        <v>456</v>
      </c>
      <c r="N2407" s="55">
        <f t="shared" si="484"/>
        <v>1063.5</v>
      </c>
      <c r="O2407" s="5">
        <v>0</v>
      </c>
      <c r="P2407" s="3">
        <f t="shared" si="485"/>
        <v>3187.5</v>
      </c>
      <c r="Q2407" s="3">
        <f t="shared" si="486"/>
        <v>911.5</v>
      </c>
      <c r="R2407" s="3">
        <f t="shared" si="487"/>
        <v>2301</v>
      </c>
      <c r="S2407" s="57">
        <f t="shared" si="488"/>
        <v>14088.5</v>
      </c>
      <c r="T2407" s="1">
        <v>111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</row>
    <row r="2408" spans="1:168" s="2" customFormat="1" ht="15" customHeight="1" x14ac:dyDescent="0.25">
      <c r="A2408" s="167">
        <v>1385</v>
      </c>
      <c r="B2408" s="122" t="s">
        <v>2516</v>
      </c>
      <c r="C2408" s="1" t="s">
        <v>34</v>
      </c>
      <c r="D2408" s="1" t="s">
        <v>1087</v>
      </c>
      <c r="E2408" s="1" t="s">
        <v>1131</v>
      </c>
      <c r="F2408" s="1" t="s">
        <v>32</v>
      </c>
      <c r="G2408" s="3">
        <v>15000</v>
      </c>
      <c r="H2408" s="58">
        <v>0</v>
      </c>
      <c r="I2408" s="3">
        <v>25</v>
      </c>
      <c r="J2408" s="3">
        <f t="shared" si="480"/>
        <v>430.5</v>
      </c>
      <c r="K2408" s="55">
        <f t="shared" si="481"/>
        <v>1065</v>
      </c>
      <c r="L2408" s="55">
        <f t="shared" si="482"/>
        <v>172.5</v>
      </c>
      <c r="M2408" s="3">
        <f t="shared" si="483"/>
        <v>456</v>
      </c>
      <c r="N2408" s="55">
        <f t="shared" si="484"/>
        <v>1063.5</v>
      </c>
      <c r="O2408" s="5">
        <v>0</v>
      </c>
      <c r="P2408" s="3">
        <f t="shared" si="485"/>
        <v>3187.5</v>
      </c>
      <c r="Q2408" s="3">
        <f t="shared" si="486"/>
        <v>911.5</v>
      </c>
      <c r="R2408" s="3">
        <f t="shared" si="487"/>
        <v>2301</v>
      </c>
      <c r="S2408" s="57">
        <f t="shared" si="488"/>
        <v>14088.5</v>
      </c>
      <c r="T2408" s="1">
        <v>111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</row>
    <row r="2409" spans="1:168" s="2" customFormat="1" ht="15" customHeight="1" x14ac:dyDescent="0.25">
      <c r="A2409" s="167">
        <v>1386</v>
      </c>
      <c r="B2409" s="2" t="s">
        <v>2517</v>
      </c>
      <c r="C2409" s="1" t="s">
        <v>34</v>
      </c>
      <c r="D2409" s="1" t="s">
        <v>1087</v>
      </c>
      <c r="E2409" s="1" t="s">
        <v>1131</v>
      </c>
      <c r="F2409" s="1" t="s">
        <v>32</v>
      </c>
      <c r="G2409" s="3">
        <v>15000</v>
      </c>
      <c r="H2409" s="58">
        <v>0</v>
      </c>
      <c r="I2409" s="3">
        <v>25</v>
      </c>
      <c r="J2409" s="3">
        <f t="shared" si="480"/>
        <v>430.5</v>
      </c>
      <c r="K2409" s="55">
        <f t="shared" si="481"/>
        <v>1065</v>
      </c>
      <c r="L2409" s="55">
        <f t="shared" si="482"/>
        <v>172.5</v>
      </c>
      <c r="M2409" s="3">
        <f t="shared" si="483"/>
        <v>456</v>
      </c>
      <c r="N2409" s="55">
        <f t="shared" si="484"/>
        <v>1063.5</v>
      </c>
      <c r="O2409" s="5">
        <v>0</v>
      </c>
      <c r="P2409" s="3">
        <f t="shared" si="485"/>
        <v>3187.5</v>
      </c>
      <c r="Q2409" s="3">
        <f t="shared" si="486"/>
        <v>911.5</v>
      </c>
      <c r="R2409" s="3">
        <f t="shared" si="487"/>
        <v>2301</v>
      </c>
      <c r="S2409" s="57">
        <f t="shared" si="488"/>
        <v>14088.5</v>
      </c>
      <c r="T2409" s="1">
        <v>111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</row>
    <row r="2410" spans="1:168" s="2" customFormat="1" ht="15" customHeight="1" x14ac:dyDescent="0.25">
      <c r="A2410" s="167">
        <v>1387</v>
      </c>
      <c r="B2410" s="2" t="s">
        <v>2518</v>
      </c>
      <c r="C2410" s="1" t="s">
        <v>34</v>
      </c>
      <c r="D2410" s="1" t="s">
        <v>1087</v>
      </c>
      <c r="E2410" s="1" t="s">
        <v>1131</v>
      </c>
      <c r="F2410" s="1" t="s">
        <v>32</v>
      </c>
      <c r="G2410" s="3">
        <v>15000</v>
      </c>
      <c r="H2410" s="58">
        <v>0</v>
      </c>
      <c r="I2410" s="3">
        <v>25</v>
      </c>
      <c r="J2410" s="3">
        <f t="shared" si="480"/>
        <v>430.5</v>
      </c>
      <c r="K2410" s="55">
        <f t="shared" si="481"/>
        <v>1065</v>
      </c>
      <c r="L2410" s="55">
        <f t="shared" si="482"/>
        <v>172.5</v>
      </c>
      <c r="M2410" s="3">
        <f t="shared" si="483"/>
        <v>456</v>
      </c>
      <c r="N2410" s="55">
        <f t="shared" si="484"/>
        <v>1063.5</v>
      </c>
      <c r="O2410" s="5">
        <v>0</v>
      </c>
      <c r="P2410" s="3">
        <f t="shared" si="485"/>
        <v>3187.5</v>
      </c>
      <c r="Q2410" s="3">
        <f t="shared" si="486"/>
        <v>911.5</v>
      </c>
      <c r="R2410" s="3">
        <f t="shared" si="487"/>
        <v>2301</v>
      </c>
      <c r="S2410" s="57">
        <f t="shared" si="488"/>
        <v>14088.5</v>
      </c>
      <c r="T2410" s="1">
        <v>111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</row>
    <row r="2411" spans="1:168" s="2" customFormat="1" ht="15" customHeight="1" x14ac:dyDescent="0.25">
      <c r="A2411" s="167">
        <v>1388</v>
      </c>
      <c r="B2411" s="2" t="s">
        <v>2519</v>
      </c>
      <c r="C2411" s="1" t="s">
        <v>34</v>
      </c>
      <c r="D2411" s="1" t="s">
        <v>1087</v>
      </c>
      <c r="E2411" s="1" t="s">
        <v>1131</v>
      </c>
      <c r="F2411" s="1" t="s">
        <v>32</v>
      </c>
      <c r="G2411" s="3">
        <v>15000</v>
      </c>
      <c r="H2411" s="58">
        <v>0</v>
      </c>
      <c r="I2411" s="3">
        <v>25</v>
      </c>
      <c r="J2411" s="3">
        <f t="shared" si="480"/>
        <v>430.5</v>
      </c>
      <c r="K2411" s="55">
        <f t="shared" si="481"/>
        <v>1065</v>
      </c>
      <c r="L2411" s="55">
        <f t="shared" si="482"/>
        <v>172.5</v>
      </c>
      <c r="M2411" s="3">
        <f t="shared" si="483"/>
        <v>456</v>
      </c>
      <c r="N2411" s="55">
        <f t="shared" si="484"/>
        <v>1063.5</v>
      </c>
      <c r="O2411" s="5">
        <v>0</v>
      </c>
      <c r="P2411" s="3">
        <f t="shared" si="485"/>
        <v>3187.5</v>
      </c>
      <c r="Q2411" s="3">
        <f t="shared" si="486"/>
        <v>911.5</v>
      </c>
      <c r="R2411" s="3">
        <f t="shared" si="487"/>
        <v>2301</v>
      </c>
      <c r="S2411" s="57">
        <f t="shared" si="488"/>
        <v>14088.5</v>
      </c>
      <c r="T2411" s="1">
        <v>111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</row>
    <row r="2412" spans="1:168" s="2" customFormat="1" ht="15" customHeight="1" x14ac:dyDescent="0.25">
      <c r="A2412" s="167">
        <v>1389</v>
      </c>
      <c r="B2412" s="2" t="s">
        <v>2520</v>
      </c>
      <c r="C2412" s="1" t="s">
        <v>34</v>
      </c>
      <c r="D2412" s="1" t="s">
        <v>1087</v>
      </c>
      <c r="E2412" s="1" t="s">
        <v>1131</v>
      </c>
      <c r="F2412" s="1" t="s">
        <v>32</v>
      </c>
      <c r="G2412" s="3">
        <v>15000</v>
      </c>
      <c r="H2412" s="58">
        <v>0</v>
      </c>
      <c r="I2412" s="3">
        <v>25</v>
      </c>
      <c r="J2412" s="3">
        <f t="shared" si="480"/>
        <v>430.5</v>
      </c>
      <c r="K2412" s="55">
        <f t="shared" si="481"/>
        <v>1065</v>
      </c>
      <c r="L2412" s="55">
        <f t="shared" si="482"/>
        <v>172.5</v>
      </c>
      <c r="M2412" s="3">
        <f t="shared" si="483"/>
        <v>456</v>
      </c>
      <c r="N2412" s="55">
        <f t="shared" si="484"/>
        <v>1063.5</v>
      </c>
      <c r="O2412" s="5">
        <v>0</v>
      </c>
      <c r="P2412" s="3">
        <f t="shared" si="485"/>
        <v>3187.5</v>
      </c>
      <c r="Q2412" s="3">
        <f t="shared" si="486"/>
        <v>911.5</v>
      </c>
      <c r="R2412" s="3">
        <f t="shared" si="487"/>
        <v>2301</v>
      </c>
      <c r="S2412" s="57">
        <f t="shared" si="488"/>
        <v>14088.5</v>
      </c>
      <c r="T2412" s="1">
        <v>111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</row>
    <row r="2413" spans="1:168" s="2" customFormat="1" ht="15" customHeight="1" x14ac:dyDescent="0.25">
      <c r="A2413" s="167">
        <v>1390</v>
      </c>
      <c r="B2413" s="2" t="s">
        <v>2521</v>
      </c>
      <c r="C2413" s="1" t="s">
        <v>34</v>
      </c>
      <c r="D2413" s="1" t="s">
        <v>1087</v>
      </c>
      <c r="E2413" s="1" t="s">
        <v>1131</v>
      </c>
      <c r="F2413" s="1" t="s">
        <v>32</v>
      </c>
      <c r="G2413" s="3">
        <v>15000</v>
      </c>
      <c r="H2413" s="58">
        <v>0</v>
      </c>
      <c r="I2413" s="3">
        <v>25</v>
      </c>
      <c r="J2413" s="3">
        <f t="shared" si="480"/>
        <v>430.5</v>
      </c>
      <c r="K2413" s="55">
        <f t="shared" si="481"/>
        <v>1065</v>
      </c>
      <c r="L2413" s="55">
        <f t="shared" si="482"/>
        <v>172.5</v>
      </c>
      <c r="M2413" s="3">
        <f t="shared" si="483"/>
        <v>456</v>
      </c>
      <c r="N2413" s="55">
        <f t="shared" si="484"/>
        <v>1063.5</v>
      </c>
      <c r="O2413" s="5">
        <v>1350.12</v>
      </c>
      <c r="P2413" s="3">
        <f t="shared" si="485"/>
        <v>3187.5</v>
      </c>
      <c r="Q2413" s="3">
        <f t="shared" si="486"/>
        <v>2261.62</v>
      </c>
      <c r="R2413" s="3">
        <f t="shared" si="487"/>
        <v>2301</v>
      </c>
      <c r="S2413" s="57">
        <f t="shared" si="488"/>
        <v>12738.380000000001</v>
      </c>
      <c r="T2413" s="1">
        <v>111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</row>
    <row r="2414" spans="1:168" s="2" customFormat="1" ht="15" customHeight="1" x14ac:dyDescent="0.25">
      <c r="A2414" s="167">
        <v>1391</v>
      </c>
      <c r="B2414" s="2" t="s">
        <v>2522</v>
      </c>
      <c r="C2414" s="1" t="s">
        <v>34</v>
      </c>
      <c r="D2414" s="1" t="s">
        <v>1087</v>
      </c>
      <c r="E2414" s="1" t="s">
        <v>1131</v>
      </c>
      <c r="F2414" s="1" t="s">
        <v>32</v>
      </c>
      <c r="G2414" s="3">
        <v>15000</v>
      </c>
      <c r="H2414" s="58">
        <v>0</v>
      </c>
      <c r="I2414" s="3">
        <v>25</v>
      </c>
      <c r="J2414" s="3">
        <f t="shared" si="480"/>
        <v>430.5</v>
      </c>
      <c r="K2414" s="55">
        <f t="shared" si="481"/>
        <v>1065</v>
      </c>
      <c r="L2414" s="55">
        <f t="shared" si="482"/>
        <v>172.5</v>
      </c>
      <c r="M2414" s="3">
        <f t="shared" si="483"/>
        <v>456</v>
      </c>
      <c r="N2414" s="55">
        <f t="shared" si="484"/>
        <v>1063.5</v>
      </c>
      <c r="O2414" s="5">
        <v>0</v>
      </c>
      <c r="P2414" s="3">
        <f t="shared" si="485"/>
        <v>3187.5</v>
      </c>
      <c r="Q2414" s="3">
        <f t="shared" si="486"/>
        <v>911.5</v>
      </c>
      <c r="R2414" s="3">
        <f t="shared" si="487"/>
        <v>2301</v>
      </c>
      <c r="S2414" s="57">
        <f t="shared" si="488"/>
        <v>14088.5</v>
      </c>
      <c r="T2414" s="1">
        <v>111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</row>
    <row r="2415" spans="1:168" s="2" customFormat="1" ht="15" customHeight="1" x14ac:dyDescent="0.25">
      <c r="A2415" s="167">
        <v>1392</v>
      </c>
      <c r="B2415" s="2" t="s">
        <v>2523</v>
      </c>
      <c r="C2415" s="1" t="s">
        <v>34</v>
      </c>
      <c r="D2415" s="1" t="s">
        <v>1087</v>
      </c>
      <c r="E2415" s="1" t="s">
        <v>1131</v>
      </c>
      <c r="F2415" s="1" t="s">
        <v>32</v>
      </c>
      <c r="G2415" s="3">
        <v>15000</v>
      </c>
      <c r="H2415" s="58">
        <v>0</v>
      </c>
      <c r="I2415" s="3">
        <v>25</v>
      </c>
      <c r="J2415" s="3">
        <f t="shared" si="480"/>
        <v>430.5</v>
      </c>
      <c r="K2415" s="55">
        <f t="shared" si="481"/>
        <v>1065</v>
      </c>
      <c r="L2415" s="55">
        <f t="shared" si="482"/>
        <v>172.5</v>
      </c>
      <c r="M2415" s="3">
        <f t="shared" si="483"/>
        <v>456</v>
      </c>
      <c r="N2415" s="55">
        <f t="shared" si="484"/>
        <v>1063.5</v>
      </c>
      <c r="O2415" s="5">
        <v>0</v>
      </c>
      <c r="P2415" s="3">
        <f t="shared" si="485"/>
        <v>3187.5</v>
      </c>
      <c r="Q2415" s="3">
        <f t="shared" si="486"/>
        <v>911.5</v>
      </c>
      <c r="R2415" s="3">
        <f t="shared" si="487"/>
        <v>2301</v>
      </c>
      <c r="S2415" s="57">
        <f t="shared" si="488"/>
        <v>14088.5</v>
      </c>
      <c r="T2415" s="1">
        <v>111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</row>
    <row r="2416" spans="1:168" s="2" customFormat="1" ht="15" customHeight="1" x14ac:dyDescent="0.25">
      <c r="A2416" s="167">
        <v>1393</v>
      </c>
      <c r="B2416" s="122" t="s">
        <v>2524</v>
      </c>
      <c r="C2416" s="1" t="s">
        <v>30</v>
      </c>
      <c r="D2416" s="1" t="s">
        <v>1087</v>
      </c>
      <c r="E2416" s="1" t="s">
        <v>1131</v>
      </c>
      <c r="F2416" s="1" t="s">
        <v>32</v>
      </c>
      <c r="G2416" s="3">
        <v>15000</v>
      </c>
      <c r="H2416" s="58">
        <v>0</v>
      </c>
      <c r="I2416" s="3">
        <v>25</v>
      </c>
      <c r="J2416" s="3">
        <f t="shared" si="480"/>
        <v>430.5</v>
      </c>
      <c r="K2416" s="55">
        <f t="shared" si="481"/>
        <v>1065</v>
      </c>
      <c r="L2416" s="55">
        <f t="shared" si="482"/>
        <v>172.5</v>
      </c>
      <c r="M2416" s="3">
        <f t="shared" si="483"/>
        <v>456</v>
      </c>
      <c r="N2416" s="55">
        <f t="shared" si="484"/>
        <v>1063.5</v>
      </c>
      <c r="O2416" s="5">
        <v>0</v>
      </c>
      <c r="P2416" s="3">
        <f t="shared" si="485"/>
        <v>3187.5</v>
      </c>
      <c r="Q2416" s="3">
        <f t="shared" si="486"/>
        <v>911.5</v>
      </c>
      <c r="R2416" s="3">
        <f t="shared" si="487"/>
        <v>2301</v>
      </c>
      <c r="S2416" s="57">
        <f t="shared" si="488"/>
        <v>14088.5</v>
      </c>
      <c r="T2416" s="1">
        <v>111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</row>
    <row r="2417" spans="1:168" s="2" customFormat="1" ht="15" customHeight="1" x14ac:dyDescent="0.25">
      <c r="A2417" s="167">
        <v>1394</v>
      </c>
      <c r="B2417" s="2" t="s">
        <v>2525</v>
      </c>
      <c r="C2417" s="1" t="s">
        <v>34</v>
      </c>
      <c r="D2417" s="1" t="s">
        <v>1087</v>
      </c>
      <c r="E2417" s="1" t="s">
        <v>1131</v>
      </c>
      <c r="F2417" s="1" t="s">
        <v>32</v>
      </c>
      <c r="G2417" s="3">
        <v>15000</v>
      </c>
      <c r="H2417" s="58">
        <v>0</v>
      </c>
      <c r="I2417" s="3">
        <v>25</v>
      </c>
      <c r="J2417" s="3">
        <f t="shared" si="480"/>
        <v>430.5</v>
      </c>
      <c r="K2417" s="55">
        <f t="shared" si="481"/>
        <v>1065</v>
      </c>
      <c r="L2417" s="55">
        <f t="shared" si="482"/>
        <v>172.5</v>
      </c>
      <c r="M2417" s="3">
        <f t="shared" si="483"/>
        <v>456</v>
      </c>
      <c r="N2417" s="55">
        <f t="shared" si="484"/>
        <v>1063.5</v>
      </c>
      <c r="O2417" s="5">
        <v>0</v>
      </c>
      <c r="P2417" s="3">
        <f t="shared" si="485"/>
        <v>3187.5</v>
      </c>
      <c r="Q2417" s="3">
        <f t="shared" si="486"/>
        <v>911.5</v>
      </c>
      <c r="R2417" s="3">
        <f t="shared" si="487"/>
        <v>2301</v>
      </c>
      <c r="S2417" s="57">
        <f t="shared" si="488"/>
        <v>14088.5</v>
      </c>
      <c r="T2417" s="1">
        <v>111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</row>
    <row r="2418" spans="1:168" s="2" customFormat="1" ht="15" customHeight="1" x14ac:dyDescent="0.25">
      <c r="A2418" s="167">
        <v>1395</v>
      </c>
      <c r="B2418" s="122" t="s">
        <v>2526</v>
      </c>
      <c r="C2418" s="1" t="s">
        <v>34</v>
      </c>
      <c r="D2418" s="1" t="s">
        <v>1087</v>
      </c>
      <c r="E2418" s="1" t="s">
        <v>1131</v>
      </c>
      <c r="F2418" s="1" t="s">
        <v>32</v>
      </c>
      <c r="G2418" s="3">
        <v>15000</v>
      </c>
      <c r="H2418" s="58">
        <v>0</v>
      </c>
      <c r="I2418" s="3">
        <v>25</v>
      </c>
      <c r="J2418" s="3">
        <f t="shared" si="480"/>
        <v>430.5</v>
      </c>
      <c r="K2418" s="55">
        <f t="shared" si="481"/>
        <v>1065</v>
      </c>
      <c r="L2418" s="55">
        <f t="shared" si="482"/>
        <v>172.5</v>
      </c>
      <c r="M2418" s="3">
        <f t="shared" si="483"/>
        <v>456</v>
      </c>
      <c r="N2418" s="55">
        <f t="shared" si="484"/>
        <v>1063.5</v>
      </c>
      <c r="O2418" s="5">
        <v>0</v>
      </c>
      <c r="P2418" s="3">
        <f t="shared" si="485"/>
        <v>3187.5</v>
      </c>
      <c r="Q2418" s="3">
        <f t="shared" si="486"/>
        <v>911.5</v>
      </c>
      <c r="R2418" s="3">
        <f t="shared" si="487"/>
        <v>2301</v>
      </c>
      <c r="S2418" s="57">
        <f t="shared" si="488"/>
        <v>14088.5</v>
      </c>
      <c r="T2418" s="1">
        <v>111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</row>
    <row r="2419" spans="1:168" s="2" customFormat="1" ht="15" customHeight="1" x14ac:dyDescent="0.25">
      <c r="A2419" s="167">
        <v>1396</v>
      </c>
      <c r="B2419" s="2" t="s">
        <v>2527</v>
      </c>
      <c r="C2419" s="1" t="s">
        <v>34</v>
      </c>
      <c r="D2419" s="1" t="s">
        <v>1087</v>
      </c>
      <c r="E2419" s="1" t="s">
        <v>1131</v>
      </c>
      <c r="F2419" s="1" t="s">
        <v>32</v>
      </c>
      <c r="G2419" s="3">
        <v>15000</v>
      </c>
      <c r="H2419" s="58">
        <v>0</v>
      </c>
      <c r="I2419" s="3">
        <v>25</v>
      </c>
      <c r="J2419" s="3">
        <f t="shared" si="480"/>
        <v>430.5</v>
      </c>
      <c r="K2419" s="55">
        <f t="shared" si="481"/>
        <v>1065</v>
      </c>
      <c r="L2419" s="55">
        <f t="shared" si="482"/>
        <v>172.5</v>
      </c>
      <c r="M2419" s="3">
        <f t="shared" si="483"/>
        <v>456</v>
      </c>
      <c r="N2419" s="55">
        <f t="shared" si="484"/>
        <v>1063.5</v>
      </c>
      <c r="O2419" s="5">
        <v>0</v>
      </c>
      <c r="P2419" s="3">
        <f t="shared" si="485"/>
        <v>3187.5</v>
      </c>
      <c r="Q2419" s="3">
        <f t="shared" si="486"/>
        <v>911.5</v>
      </c>
      <c r="R2419" s="3">
        <f t="shared" si="487"/>
        <v>2301</v>
      </c>
      <c r="S2419" s="57">
        <f t="shared" si="488"/>
        <v>14088.5</v>
      </c>
      <c r="T2419" s="1">
        <v>111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</row>
    <row r="2420" spans="1:168" s="2" customFormat="1" ht="15" customHeight="1" x14ac:dyDescent="0.25">
      <c r="A2420" s="167">
        <v>1397</v>
      </c>
      <c r="B2420" s="2" t="s">
        <v>2528</v>
      </c>
      <c r="C2420" s="1" t="s">
        <v>34</v>
      </c>
      <c r="D2420" s="1" t="s">
        <v>1087</v>
      </c>
      <c r="E2420" s="1" t="s">
        <v>1131</v>
      </c>
      <c r="F2420" s="1" t="s">
        <v>32</v>
      </c>
      <c r="G2420" s="3">
        <v>15000</v>
      </c>
      <c r="H2420" s="58">
        <v>0</v>
      </c>
      <c r="I2420" s="3">
        <v>25</v>
      </c>
      <c r="J2420" s="3">
        <f t="shared" si="480"/>
        <v>430.5</v>
      </c>
      <c r="K2420" s="55">
        <f t="shared" si="481"/>
        <v>1065</v>
      </c>
      <c r="L2420" s="55">
        <f t="shared" si="482"/>
        <v>172.5</v>
      </c>
      <c r="M2420" s="3">
        <f t="shared" si="483"/>
        <v>456</v>
      </c>
      <c r="N2420" s="55">
        <f t="shared" si="484"/>
        <v>1063.5</v>
      </c>
      <c r="O2420" s="5">
        <v>0</v>
      </c>
      <c r="P2420" s="3">
        <f t="shared" si="485"/>
        <v>3187.5</v>
      </c>
      <c r="Q2420" s="3">
        <f t="shared" si="486"/>
        <v>911.5</v>
      </c>
      <c r="R2420" s="3">
        <f t="shared" si="487"/>
        <v>2301</v>
      </c>
      <c r="S2420" s="57">
        <f t="shared" si="488"/>
        <v>14088.5</v>
      </c>
      <c r="T2420" s="1">
        <v>111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</row>
    <row r="2421" spans="1:168" s="2" customFormat="1" ht="15" customHeight="1" x14ac:dyDescent="0.25">
      <c r="A2421" s="167">
        <v>1398</v>
      </c>
      <c r="B2421" s="2" t="s">
        <v>2529</v>
      </c>
      <c r="C2421" s="1" t="s">
        <v>34</v>
      </c>
      <c r="D2421" s="1" t="s">
        <v>1087</v>
      </c>
      <c r="E2421" s="1" t="s">
        <v>1131</v>
      </c>
      <c r="F2421" s="1" t="s">
        <v>32</v>
      </c>
      <c r="G2421" s="3">
        <v>15000</v>
      </c>
      <c r="H2421" s="58">
        <v>0</v>
      </c>
      <c r="I2421" s="3">
        <v>25</v>
      </c>
      <c r="J2421" s="3">
        <f t="shared" si="480"/>
        <v>430.5</v>
      </c>
      <c r="K2421" s="55">
        <f t="shared" si="481"/>
        <v>1065</v>
      </c>
      <c r="L2421" s="55">
        <f t="shared" si="482"/>
        <v>172.5</v>
      </c>
      <c r="M2421" s="3">
        <f t="shared" si="483"/>
        <v>456</v>
      </c>
      <c r="N2421" s="55">
        <f t="shared" si="484"/>
        <v>1063.5</v>
      </c>
      <c r="O2421" s="5">
        <v>0</v>
      </c>
      <c r="P2421" s="3">
        <f t="shared" si="485"/>
        <v>3187.5</v>
      </c>
      <c r="Q2421" s="3">
        <f t="shared" si="486"/>
        <v>911.5</v>
      </c>
      <c r="R2421" s="3">
        <f t="shared" si="487"/>
        <v>2301</v>
      </c>
      <c r="S2421" s="57">
        <f t="shared" si="488"/>
        <v>14088.5</v>
      </c>
      <c r="T2421" s="1">
        <v>111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</row>
    <row r="2422" spans="1:168" s="2" customFormat="1" ht="15" customHeight="1" x14ac:dyDescent="0.25">
      <c r="A2422" s="167">
        <v>1399</v>
      </c>
      <c r="B2422" s="2" t="s">
        <v>2530</v>
      </c>
      <c r="C2422" s="1" t="s">
        <v>34</v>
      </c>
      <c r="D2422" s="1" t="s">
        <v>1087</v>
      </c>
      <c r="E2422" s="1" t="s">
        <v>1131</v>
      </c>
      <c r="F2422" s="1" t="s">
        <v>32</v>
      </c>
      <c r="G2422" s="3">
        <v>15000</v>
      </c>
      <c r="H2422" s="58">
        <v>0</v>
      </c>
      <c r="I2422" s="3">
        <v>25</v>
      </c>
      <c r="J2422" s="3">
        <f t="shared" si="480"/>
        <v>430.5</v>
      </c>
      <c r="K2422" s="55">
        <f t="shared" si="481"/>
        <v>1065</v>
      </c>
      <c r="L2422" s="55">
        <f t="shared" si="482"/>
        <v>172.5</v>
      </c>
      <c r="M2422" s="3">
        <f t="shared" si="483"/>
        <v>456</v>
      </c>
      <c r="N2422" s="55">
        <f t="shared" si="484"/>
        <v>1063.5</v>
      </c>
      <c r="O2422" s="5">
        <v>0</v>
      </c>
      <c r="P2422" s="3">
        <f t="shared" si="485"/>
        <v>3187.5</v>
      </c>
      <c r="Q2422" s="3">
        <f t="shared" si="486"/>
        <v>911.5</v>
      </c>
      <c r="R2422" s="3">
        <f t="shared" si="487"/>
        <v>2301</v>
      </c>
      <c r="S2422" s="57">
        <f t="shared" si="488"/>
        <v>14088.5</v>
      </c>
      <c r="T2422" s="1">
        <v>111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</row>
    <row r="2423" spans="1:168" s="2" customFormat="1" ht="15" customHeight="1" x14ac:dyDescent="0.25">
      <c r="A2423" s="167">
        <v>1400</v>
      </c>
      <c r="B2423" s="2" t="s">
        <v>2531</v>
      </c>
      <c r="C2423" s="1" t="s">
        <v>34</v>
      </c>
      <c r="D2423" s="1" t="s">
        <v>1087</v>
      </c>
      <c r="E2423" s="1" t="s">
        <v>1131</v>
      </c>
      <c r="F2423" s="1" t="s">
        <v>32</v>
      </c>
      <c r="G2423" s="3">
        <v>15000</v>
      </c>
      <c r="H2423" s="58">
        <v>0</v>
      </c>
      <c r="I2423" s="3">
        <v>25</v>
      </c>
      <c r="J2423" s="3">
        <f t="shared" si="480"/>
        <v>430.5</v>
      </c>
      <c r="K2423" s="55">
        <f t="shared" si="481"/>
        <v>1065</v>
      </c>
      <c r="L2423" s="55">
        <f t="shared" si="482"/>
        <v>172.5</v>
      </c>
      <c r="M2423" s="3">
        <f t="shared" si="483"/>
        <v>456</v>
      </c>
      <c r="N2423" s="55">
        <f t="shared" si="484"/>
        <v>1063.5</v>
      </c>
      <c r="O2423" s="5">
        <v>0</v>
      </c>
      <c r="P2423" s="3">
        <f t="shared" si="485"/>
        <v>3187.5</v>
      </c>
      <c r="Q2423" s="3">
        <f t="shared" si="486"/>
        <v>911.5</v>
      </c>
      <c r="R2423" s="3">
        <f t="shared" si="487"/>
        <v>2301</v>
      </c>
      <c r="S2423" s="57">
        <f t="shared" si="488"/>
        <v>14088.5</v>
      </c>
      <c r="T2423" s="1">
        <v>111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</row>
    <row r="2424" spans="1:168" s="2" customFormat="1" ht="15" customHeight="1" x14ac:dyDescent="0.25">
      <c r="A2424" s="167">
        <v>1401</v>
      </c>
      <c r="B2424" s="2" t="s">
        <v>2532</v>
      </c>
      <c r="C2424" s="1" t="s">
        <v>34</v>
      </c>
      <c r="D2424" s="1" t="s">
        <v>1087</v>
      </c>
      <c r="E2424" s="1" t="s">
        <v>1131</v>
      </c>
      <c r="F2424" s="1" t="s">
        <v>32</v>
      </c>
      <c r="G2424" s="3">
        <v>15000</v>
      </c>
      <c r="H2424" s="58">
        <v>0</v>
      </c>
      <c r="I2424" s="3">
        <v>25</v>
      </c>
      <c r="J2424" s="3">
        <f t="shared" si="480"/>
        <v>430.5</v>
      </c>
      <c r="K2424" s="55">
        <f t="shared" si="481"/>
        <v>1065</v>
      </c>
      <c r="L2424" s="55">
        <f t="shared" si="482"/>
        <v>172.5</v>
      </c>
      <c r="M2424" s="3">
        <f t="shared" si="483"/>
        <v>456</v>
      </c>
      <c r="N2424" s="55">
        <f t="shared" si="484"/>
        <v>1063.5</v>
      </c>
      <c r="O2424" s="5">
        <v>0</v>
      </c>
      <c r="P2424" s="3">
        <f t="shared" si="485"/>
        <v>3187.5</v>
      </c>
      <c r="Q2424" s="3">
        <f t="shared" si="486"/>
        <v>911.5</v>
      </c>
      <c r="R2424" s="3">
        <f t="shared" si="487"/>
        <v>2301</v>
      </c>
      <c r="S2424" s="57">
        <f t="shared" si="488"/>
        <v>14088.5</v>
      </c>
      <c r="T2424" s="1">
        <v>111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</row>
    <row r="2425" spans="1:168" s="2" customFormat="1" ht="15" customHeight="1" x14ac:dyDescent="0.25">
      <c r="A2425" s="167">
        <v>1402</v>
      </c>
      <c r="B2425" s="122" t="s">
        <v>2533</v>
      </c>
      <c r="C2425" s="1" t="s">
        <v>34</v>
      </c>
      <c r="D2425" s="1" t="s">
        <v>1087</v>
      </c>
      <c r="E2425" s="1" t="s">
        <v>1131</v>
      </c>
      <c r="F2425" s="1" t="s">
        <v>32</v>
      </c>
      <c r="G2425" s="3">
        <v>15000</v>
      </c>
      <c r="H2425" s="58">
        <v>0</v>
      </c>
      <c r="I2425" s="3">
        <v>25</v>
      </c>
      <c r="J2425" s="3">
        <f t="shared" si="480"/>
        <v>430.5</v>
      </c>
      <c r="K2425" s="55">
        <f t="shared" si="481"/>
        <v>1065</v>
      </c>
      <c r="L2425" s="55">
        <f t="shared" si="482"/>
        <v>172.5</v>
      </c>
      <c r="M2425" s="3">
        <f t="shared" si="483"/>
        <v>456</v>
      </c>
      <c r="N2425" s="55">
        <f t="shared" si="484"/>
        <v>1063.5</v>
      </c>
      <c r="O2425" s="5">
        <v>0</v>
      </c>
      <c r="P2425" s="3">
        <f t="shared" si="485"/>
        <v>3187.5</v>
      </c>
      <c r="Q2425" s="3">
        <f t="shared" si="486"/>
        <v>911.5</v>
      </c>
      <c r="R2425" s="3">
        <f t="shared" si="487"/>
        <v>2301</v>
      </c>
      <c r="S2425" s="57">
        <f t="shared" si="488"/>
        <v>14088.5</v>
      </c>
      <c r="T2425" s="1">
        <v>111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</row>
    <row r="2426" spans="1:168" s="2" customFormat="1" ht="15" customHeight="1" x14ac:dyDescent="0.25">
      <c r="A2426" s="167">
        <v>1403</v>
      </c>
      <c r="B2426" s="2" t="s">
        <v>2534</v>
      </c>
      <c r="C2426" s="1" t="s">
        <v>34</v>
      </c>
      <c r="D2426" s="1" t="s">
        <v>1087</v>
      </c>
      <c r="E2426" s="1" t="s">
        <v>1131</v>
      </c>
      <c r="F2426" s="1" t="s">
        <v>32</v>
      </c>
      <c r="G2426" s="3">
        <v>15000</v>
      </c>
      <c r="H2426" s="58">
        <v>0</v>
      </c>
      <c r="I2426" s="3">
        <v>25</v>
      </c>
      <c r="J2426" s="3">
        <f t="shared" si="480"/>
        <v>430.5</v>
      </c>
      <c r="K2426" s="55">
        <f t="shared" si="481"/>
        <v>1065</v>
      </c>
      <c r="L2426" s="55">
        <f t="shared" si="482"/>
        <v>172.5</v>
      </c>
      <c r="M2426" s="3">
        <f t="shared" si="483"/>
        <v>456</v>
      </c>
      <c r="N2426" s="55">
        <f t="shared" si="484"/>
        <v>1063.5</v>
      </c>
      <c r="O2426" s="5">
        <v>0</v>
      </c>
      <c r="P2426" s="3">
        <f t="shared" si="485"/>
        <v>3187.5</v>
      </c>
      <c r="Q2426" s="3">
        <f t="shared" si="486"/>
        <v>911.5</v>
      </c>
      <c r="R2426" s="3">
        <f t="shared" si="487"/>
        <v>2301</v>
      </c>
      <c r="S2426" s="57">
        <f t="shared" si="488"/>
        <v>14088.5</v>
      </c>
      <c r="T2426" s="1">
        <v>111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</row>
    <row r="2427" spans="1:168" s="2" customFormat="1" ht="15" customHeight="1" x14ac:dyDescent="0.25">
      <c r="A2427" s="167">
        <v>1404</v>
      </c>
      <c r="B2427" s="2" t="s">
        <v>2535</v>
      </c>
      <c r="C2427" s="1" t="s">
        <v>30</v>
      </c>
      <c r="D2427" s="1" t="s">
        <v>1087</v>
      </c>
      <c r="E2427" s="1" t="s">
        <v>1131</v>
      </c>
      <c r="F2427" s="1" t="s">
        <v>32</v>
      </c>
      <c r="G2427" s="3">
        <v>15000</v>
      </c>
      <c r="H2427" s="58">
        <v>0</v>
      </c>
      <c r="I2427" s="3">
        <v>25</v>
      </c>
      <c r="J2427" s="3">
        <f t="shared" si="480"/>
        <v>430.5</v>
      </c>
      <c r="K2427" s="55">
        <f t="shared" si="481"/>
        <v>1065</v>
      </c>
      <c r="L2427" s="55">
        <f t="shared" si="482"/>
        <v>172.5</v>
      </c>
      <c r="M2427" s="3">
        <f t="shared" si="483"/>
        <v>456</v>
      </c>
      <c r="N2427" s="55">
        <f t="shared" si="484"/>
        <v>1063.5</v>
      </c>
      <c r="O2427" s="5">
        <v>0</v>
      </c>
      <c r="P2427" s="3">
        <f t="shared" si="485"/>
        <v>3187.5</v>
      </c>
      <c r="Q2427" s="3">
        <f t="shared" si="486"/>
        <v>911.5</v>
      </c>
      <c r="R2427" s="3">
        <f t="shared" si="487"/>
        <v>2301</v>
      </c>
      <c r="S2427" s="57">
        <f t="shared" si="488"/>
        <v>14088.5</v>
      </c>
      <c r="T2427" s="1">
        <v>111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</row>
    <row r="2428" spans="1:168" s="2" customFormat="1" ht="15" customHeight="1" x14ac:dyDescent="0.25">
      <c r="A2428" s="167">
        <v>1405</v>
      </c>
      <c r="B2428" s="2" t="s">
        <v>2536</v>
      </c>
      <c r="C2428" s="1" t="s">
        <v>34</v>
      </c>
      <c r="D2428" s="1" t="s">
        <v>1087</v>
      </c>
      <c r="E2428" s="1" t="s">
        <v>1131</v>
      </c>
      <c r="F2428" s="1" t="s">
        <v>32</v>
      </c>
      <c r="G2428" s="3">
        <v>15000</v>
      </c>
      <c r="H2428" s="58">
        <v>0</v>
      </c>
      <c r="I2428" s="3">
        <v>25</v>
      </c>
      <c r="J2428" s="3">
        <f t="shared" si="480"/>
        <v>430.5</v>
      </c>
      <c r="K2428" s="55">
        <f t="shared" si="481"/>
        <v>1065</v>
      </c>
      <c r="L2428" s="55">
        <f t="shared" si="482"/>
        <v>172.5</v>
      </c>
      <c r="M2428" s="3">
        <f t="shared" si="483"/>
        <v>456</v>
      </c>
      <c r="N2428" s="55">
        <f t="shared" si="484"/>
        <v>1063.5</v>
      </c>
      <c r="O2428" s="5">
        <v>0</v>
      </c>
      <c r="P2428" s="3">
        <f t="shared" si="485"/>
        <v>3187.5</v>
      </c>
      <c r="Q2428" s="3">
        <f t="shared" si="486"/>
        <v>911.5</v>
      </c>
      <c r="R2428" s="3">
        <f t="shared" si="487"/>
        <v>2301</v>
      </c>
      <c r="S2428" s="57">
        <f t="shared" si="488"/>
        <v>14088.5</v>
      </c>
      <c r="T2428" s="1">
        <v>111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</row>
    <row r="2429" spans="1:168" s="2" customFormat="1" ht="15" customHeight="1" x14ac:dyDescent="0.25">
      <c r="A2429" s="167">
        <v>1406</v>
      </c>
      <c r="B2429" s="2" t="s">
        <v>2537</v>
      </c>
      <c r="C2429" s="1" t="s">
        <v>34</v>
      </c>
      <c r="D2429" s="1" t="s">
        <v>1087</v>
      </c>
      <c r="E2429" s="1" t="s">
        <v>1131</v>
      </c>
      <c r="F2429" s="1" t="s">
        <v>32</v>
      </c>
      <c r="G2429" s="3">
        <v>15000</v>
      </c>
      <c r="H2429" s="58">
        <v>0</v>
      </c>
      <c r="I2429" s="3">
        <v>25</v>
      </c>
      <c r="J2429" s="3">
        <f t="shared" si="480"/>
        <v>430.5</v>
      </c>
      <c r="K2429" s="55">
        <f t="shared" si="481"/>
        <v>1065</v>
      </c>
      <c r="L2429" s="55">
        <f t="shared" si="482"/>
        <v>172.5</v>
      </c>
      <c r="M2429" s="3">
        <f t="shared" si="483"/>
        <v>456</v>
      </c>
      <c r="N2429" s="55">
        <f t="shared" si="484"/>
        <v>1063.5</v>
      </c>
      <c r="O2429" s="5">
        <v>0</v>
      </c>
      <c r="P2429" s="3">
        <f t="shared" si="485"/>
        <v>3187.5</v>
      </c>
      <c r="Q2429" s="3">
        <f t="shared" si="486"/>
        <v>911.5</v>
      </c>
      <c r="R2429" s="3">
        <f t="shared" si="487"/>
        <v>2301</v>
      </c>
      <c r="S2429" s="57">
        <f t="shared" si="488"/>
        <v>14088.5</v>
      </c>
      <c r="T2429" s="1">
        <v>111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</row>
    <row r="2430" spans="1:168" s="2" customFormat="1" ht="15" customHeight="1" x14ac:dyDescent="0.25">
      <c r="A2430" s="167">
        <v>1407</v>
      </c>
      <c r="B2430" s="2" t="s">
        <v>2538</v>
      </c>
      <c r="C2430" s="1" t="s">
        <v>34</v>
      </c>
      <c r="D2430" s="1" t="s">
        <v>1087</v>
      </c>
      <c r="E2430" s="1" t="s">
        <v>1131</v>
      </c>
      <c r="F2430" s="1" t="s">
        <v>32</v>
      </c>
      <c r="G2430" s="3">
        <v>15000</v>
      </c>
      <c r="H2430" s="58">
        <v>0</v>
      </c>
      <c r="I2430" s="3">
        <v>25</v>
      </c>
      <c r="J2430" s="3">
        <f t="shared" si="480"/>
        <v>430.5</v>
      </c>
      <c r="K2430" s="55">
        <f t="shared" si="481"/>
        <v>1065</v>
      </c>
      <c r="L2430" s="55">
        <f t="shared" si="482"/>
        <v>172.5</v>
      </c>
      <c r="M2430" s="3">
        <f t="shared" si="483"/>
        <v>456</v>
      </c>
      <c r="N2430" s="55">
        <f t="shared" si="484"/>
        <v>1063.5</v>
      </c>
      <c r="O2430" s="5">
        <v>0</v>
      </c>
      <c r="P2430" s="3">
        <f t="shared" si="485"/>
        <v>3187.5</v>
      </c>
      <c r="Q2430" s="3">
        <f t="shared" si="486"/>
        <v>911.5</v>
      </c>
      <c r="R2430" s="3">
        <f t="shared" si="487"/>
        <v>2301</v>
      </c>
      <c r="S2430" s="57">
        <f t="shared" si="488"/>
        <v>14088.5</v>
      </c>
      <c r="T2430" s="1">
        <v>111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</row>
    <row r="2431" spans="1:168" s="2" customFormat="1" ht="15" customHeight="1" x14ac:dyDescent="0.25">
      <c r="A2431" s="167">
        <v>1408</v>
      </c>
      <c r="B2431" s="2" t="s">
        <v>2539</v>
      </c>
      <c r="C2431" s="1" t="s">
        <v>34</v>
      </c>
      <c r="D2431" s="1" t="s">
        <v>1087</v>
      </c>
      <c r="E2431" s="1" t="s">
        <v>1131</v>
      </c>
      <c r="F2431" s="1" t="s">
        <v>32</v>
      </c>
      <c r="G2431" s="3">
        <v>15000</v>
      </c>
      <c r="H2431" s="58">
        <v>0</v>
      </c>
      <c r="I2431" s="3">
        <v>25</v>
      </c>
      <c r="J2431" s="3">
        <f t="shared" si="480"/>
        <v>430.5</v>
      </c>
      <c r="K2431" s="55">
        <f t="shared" si="481"/>
        <v>1065</v>
      </c>
      <c r="L2431" s="55">
        <f t="shared" si="482"/>
        <v>172.5</v>
      </c>
      <c r="M2431" s="3">
        <f t="shared" si="483"/>
        <v>456</v>
      </c>
      <c r="N2431" s="55">
        <f t="shared" si="484"/>
        <v>1063.5</v>
      </c>
      <c r="O2431" s="5">
        <v>0</v>
      </c>
      <c r="P2431" s="3">
        <f t="shared" si="485"/>
        <v>3187.5</v>
      </c>
      <c r="Q2431" s="3">
        <f t="shared" si="486"/>
        <v>911.5</v>
      </c>
      <c r="R2431" s="3">
        <f t="shared" si="487"/>
        <v>2301</v>
      </c>
      <c r="S2431" s="57">
        <f t="shared" si="488"/>
        <v>14088.5</v>
      </c>
      <c r="T2431" s="1">
        <v>111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</row>
    <row r="2432" spans="1:168" s="2" customFormat="1" ht="15" customHeight="1" x14ac:dyDescent="0.25">
      <c r="A2432" s="167">
        <v>1409</v>
      </c>
      <c r="B2432" s="2" t="s">
        <v>2540</v>
      </c>
      <c r="C2432" s="1" t="s">
        <v>34</v>
      </c>
      <c r="D2432" s="1" t="s">
        <v>1087</v>
      </c>
      <c r="E2432" s="1" t="s">
        <v>1131</v>
      </c>
      <c r="F2432" s="1" t="s">
        <v>32</v>
      </c>
      <c r="G2432" s="3">
        <v>15000</v>
      </c>
      <c r="H2432" s="58">
        <v>0</v>
      </c>
      <c r="I2432" s="3">
        <v>25</v>
      </c>
      <c r="J2432" s="3">
        <f t="shared" si="480"/>
        <v>430.5</v>
      </c>
      <c r="K2432" s="55">
        <f t="shared" si="481"/>
        <v>1065</v>
      </c>
      <c r="L2432" s="55">
        <f t="shared" si="482"/>
        <v>172.5</v>
      </c>
      <c r="M2432" s="3">
        <f t="shared" si="483"/>
        <v>456</v>
      </c>
      <c r="N2432" s="55">
        <f t="shared" si="484"/>
        <v>1063.5</v>
      </c>
      <c r="O2432" s="5">
        <v>0</v>
      </c>
      <c r="P2432" s="3">
        <f t="shared" si="485"/>
        <v>3187.5</v>
      </c>
      <c r="Q2432" s="3">
        <f t="shared" si="486"/>
        <v>911.5</v>
      </c>
      <c r="R2432" s="3">
        <f t="shared" si="487"/>
        <v>2301</v>
      </c>
      <c r="S2432" s="57">
        <f t="shared" si="488"/>
        <v>14088.5</v>
      </c>
      <c r="T2432" s="1">
        <v>111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</row>
    <row r="2433" spans="1:168" s="2" customFormat="1" ht="15" customHeight="1" x14ac:dyDescent="0.25">
      <c r="A2433" s="167">
        <v>1410</v>
      </c>
      <c r="B2433" s="2" t="s">
        <v>2541</v>
      </c>
      <c r="C2433" s="1" t="s">
        <v>30</v>
      </c>
      <c r="D2433" s="1" t="s">
        <v>1087</v>
      </c>
      <c r="E2433" s="1" t="s">
        <v>1131</v>
      </c>
      <c r="F2433" s="1" t="s">
        <v>32</v>
      </c>
      <c r="G2433" s="3">
        <v>15000</v>
      </c>
      <c r="H2433" s="58">
        <v>0</v>
      </c>
      <c r="I2433" s="3">
        <v>25</v>
      </c>
      <c r="J2433" s="3">
        <f t="shared" si="480"/>
        <v>430.5</v>
      </c>
      <c r="K2433" s="55">
        <f t="shared" si="481"/>
        <v>1065</v>
      </c>
      <c r="L2433" s="55">
        <f t="shared" si="482"/>
        <v>172.5</v>
      </c>
      <c r="M2433" s="3">
        <f t="shared" si="483"/>
        <v>456</v>
      </c>
      <c r="N2433" s="55">
        <f t="shared" si="484"/>
        <v>1063.5</v>
      </c>
      <c r="O2433" s="5">
        <v>0</v>
      </c>
      <c r="P2433" s="3">
        <f t="shared" si="485"/>
        <v>3187.5</v>
      </c>
      <c r="Q2433" s="3">
        <f t="shared" si="486"/>
        <v>911.5</v>
      </c>
      <c r="R2433" s="3">
        <f t="shared" si="487"/>
        <v>2301</v>
      </c>
      <c r="S2433" s="57">
        <f t="shared" si="488"/>
        <v>14088.5</v>
      </c>
      <c r="T2433" s="1">
        <v>111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</row>
    <row r="2434" spans="1:168" s="2" customFormat="1" ht="15" customHeight="1" x14ac:dyDescent="0.25">
      <c r="A2434" s="167">
        <v>1411</v>
      </c>
      <c r="B2434" s="2" t="s">
        <v>2542</v>
      </c>
      <c r="C2434" s="1" t="s">
        <v>34</v>
      </c>
      <c r="D2434" s="1" t="s">
        <v>1087</v>
      </c>
      <c r="E2434" s="1" t="s">
        <v>1131</v>
      </c>
      <c r="F2434" s="1" t="s">
        <v>32</v>
      </c>
      <c r="G2434" s="3">
        <v>15000</v>
      </c>
      <c r="H2434" s="58">
        <v>0</v>
      </c>
      <c r="I2434" s="3">
        <v>25</v>
      </c>
      <c r="J2434" s="3">
        <f t="shared" si="480"/>
        <v>430.5</v>
      </c>
      <c r="K2434" s="55">
        <f t="shared" si="481"/>
        <v>1065</v>
      </c>
      <c r="L2434" s="55">
        <f t="shared" si="482"/>
        <v>172.5</v>
      </c>
      <c r="M2434" s="3">
        <f t="shared" si="483"/>
        <v>456</v>
      </c>
      <c r="N2434" s="55">
        <f t="shared" si="484"/>
        <v>1063.5</v>
      </c>
      <c r="O2434" s="5">
        <v>0</v>
      </c>
      <c r="P2434" s="3">
        <f t="shared" si="485"/>
        <v>3187.5</v>
      </c>
      <c r="Q2434" s="3">
        <f t="shared" si="486"/>
        <v>911.5</v>
      </c>
      <c r="R2434" s="3">
        <f t="shared" si="487"/>
        <v>2301</v>
      </c>
      <c r="S2434" s="57">
        <f t="shared" si="488"/>
        <v>14088.5</v>
      </c>
      <c r="T2434" s="1">
        <v>111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</row>
    <row r="2435" spans="1:168" s="2" customFormat="1" ht="15" customHeight="1" x14ac:dyDescent="0.25">
      <c r="A2435" s="167">
        <v>1412</v>
      </c>
      <c r="B2435" s="122" t="s">
        <v>2543</v>
      </c>
      <c r="C2435" s="1" t="s">
        <v>34</v>
      </c>
      <c r="D2435" s="1" t="s">
        <v>1087</v>
      </c>
      <c r="E2435" s="1" t="s">
        <v>1131</v>
      </c>
      <c r="F2435" s="1" t="s">
        <v>32</v>
      </c>
      <c r="G2435" s="3">
        <v>15000</v>
      </c>
      <c r="H2435" s="58">
        <v>0</v>
      </c>
      <c r="I2435" s="3">
        <v>25</v>
      </c>
      <c r="J2435" s="3">
        <f t="shared" si="480"/>
        <v>430.5</v>
      </c>
      <c r="K2435" s="55">
        <f t="shared" si="481"/>
        <v>1065</v>
      </c>
      <c r="L2435" s="55">
        <f t="shared" si="482"/>
        <v>172.5</v>
      </c>
      <c r="M2435" s="3">
        <f t="shared" si="483"/>
        <v>456</v>
      </c>
      <c r="N2435" s="55">
        <f t="shared" si="484"/>
        <v>1063.5</v>
      </c>
      <c r="O2435" s="5">
        <v>0</v>
      </c>
      <c r="P2435" s="3">
        <f t="shared" si="485"/>
        <v>3187.5</v>
      </c>
      <c r="Q2435" s="3">
        <f t="shared" si="486"/>
        <v>911.5</v>
      </c>
      <c r="R2435" s="3">
        <f t="shared" si="487"/>
        <v>2301</v>
      </c>
      <c r="S2435" s="57">
        <f t="shared" si="488"/>
        <v>14088.5</v>
      </c>
      <c r="T2435" s="1">
        <v>111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</row>
    <row r="2436" spans="1:168" s="2" customFormat="1" ht="15" customHeight="1" x14ac:dyDescent="0.25">
      <c r="A2436" s="167">
        <v>1413</v>
      </c>
      <c r="B2436" s="2" t="s">
        <v>2544</v>
      </c>
      <c r="C2436" s="1" t="s">
        <v>34</v>
      </c>
      <c r="D2436" s="1" t="s">
        <v>1087</v>
      </c>
      <c r="E2436" s="1" t="s">
        <v>1131</v>
      </c>
      <c r="F2436" s="1" t="s">
        <v>32</v>
      </c>
      <c r="G2436" s="3">
        <v>15000</v>
      </c>
      <c r="H2436" s="58">
        <v>0</v>
      </c>
      <c r="I2436" s="3">
        <v>25</v>
      </c>
      <c r="J2436" s="3">
        <f t="shared" si="480"/>
        <v>430.5</v>
      </c>
      <c r="K2436" s="55">
        <f t="shared" si="481"/>
        <v>1065</v>
      </c>
      <c r="L2436" s="55">
        <f t="shared" si="482"/>
        <v>172.5</v>
      </c>
      <c r="M2436" s="3">
        <f t="shared" si="483"/>
        <v>456</v>
      </c>
      <c r="N2436" s="55">
        <f t="shared" si="484"/>
        <v>1063.5</v>
      </c>
      <c r="O2436" s="5">
        <v>0</v>
      </c>
      <c r="P2436" s="3">
        <f t="shared" si="485"/>
        <v>3187.5</v>
      </c>
      <c r="Q2436" s="3">
        <f t="shared" si="486"/>
        <v>911.5</v>
      </c>
      <c r="R2436" s="3">
        <f t="shared" si="487"/>
        <v>2301</v>
      </c>
      <c r="S2436" s="57">
        <f t="shared" si="488"/>
        <v>14088.5</v>
      </c>
      <c r="T2436" s="1">
        <v>111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</row>
    <row r="2437" spans="1:168" s="2" customFormat="1" ht="15" customHeight="1" x14ac:dyDescent="0.25">
      <c r="A2437" s="167">
        <v>1414</v>
      </c>
      <c r="B2437" s="2" t="s">
        <v>2545</v>
      </c>
      <c r="C2437" s="1" t="s">
        <v>30</v>
      </c>
      <c r="D2437" s="1" t="s">
        <v>1087</v>
      </c>
      <c r="E2437" s="1" t="s">
        <v>1131</v>
      </c>
      <c r="F2437" s="1" t="s">
        <v>32</v>
      </c>
      <c r="G2437" s="3">
        <v>15000</v>
      </c>
      <c r="H2437" s="58">
        <v>0</v>
      </c>
      <c r="I2437" s="3">
        <v>25</v>
      </c>
      <c r="J2437" s="3">
        <f t="shared" si="480"/>
        <v>430.5</v>
      </c>
      <c r="K2437" s="55">
        <f t="shared" si="481"/>
        <v>1065</v>
      </c>
      <c r="L2437" s="55">
        <f t="shared" si="482"/>
        <v>172.5</v>
      </c>
      <c r="M2437" s="3">
        <f t="shared" si="483"/>
        <v>456</v>
      </c>
      <c r="N2437" s="55">
        <f t="shared" si="484"/>
        <v>1063.5</v>
      </c>
      <c r="O2437" s="5">
        <v>0</v>
      </c>
      <c r="P2437" s="3">
        <f t="shared" si="485"/>
        <v>3187.5</v>
      </c>
      <c r="Q2437" s="3">
        <f t="shared" si="486"/>
        <v>911.5</v>
      </c>
      <c r="R2437" s="3">
        <f t="shared" si="487"/>
        <v>2301</v>
      </c>
      <c r="S2437" s="57">
        <f t="shared" si="488"/>
        <v>14088.5</v>
      </c>
      <c r="T2437" s="1">
        <v>111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</row>
    <row r="2438" spans="1:168" s="2" customFormat="1" ht="15" customHeight="1" x14ac:dyDescent="0.25">
      <c r="A2438" s="167">
        <v>1415</v>
      </c>
      <c r="B2438" s="2" t="s">
        <v>2546</v>
      </c>
      <c r="C2438" s="1" t="s">
        <v>30</v>
      </c>
      <c r="D2438" s="1" t="s">
        <v>1087</v>
      </c>
      <c r="E2438" s="1" t="s">
        <v>1131</v>
      </c>
      <c r="F2438" s="1" t="s">
        <v>32</v>
      </c>
      <c r="G2438" s="3">
        <v>15000</v>
      </c>
      <c r="H2438" s="58">
        <v>0</v>
      </c>
      <c r="I2438" s="3">
        <v>25</v>
      </c>
      <c r="J2438" s="3">
        <f t="shared" si="480"/>
        <v>430.5</v>
      </c>
      <c r="K2438" s="55">
        <f t="shared" si="481"/>
        <v>1065</v>
      </c>
      <c r="L2438" s="55">
        <f t="shared" si="482"/>
        <v>172.5</v>
      </c>
      <c r="M2438" s="3">
        <f t="shared" si="483"/>
        <v>456</v>
      </c>
      <c r="N2438" s="55">
        <f t="shared" si="484"/>
        <v>1063.5</v>
      </c>
      <c r="O2438" s="5">
        <v>0</v>
      </c>
      <c r="P2438" s="3">
        <f t="shared" si="485"/>
        <v>3187.5</v>
      </c>
      <c r="Q2438" s="3">
        <f t="shared" si="486"/>
        <v>911.5</v>
      </c>
      <c r="R2438" s="3">
        <f t="shared" si="487"/>
        <v>2301</v>
      </c>
      <c r="S2438" s="57">
        <f t="shared" si="488"/>
        <v>14088.5</v>
      </c>
      <c r="T2438" s="1">
        <v>111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</row>
    <row r="2439" spans="1:168" s="2" customFormat="1" ht="15" customHeight="1" x14ac:dyDescent="0.25">
      <c r="A2439" s="167">
        <v>1416</v>
      </c>
      <c r="B2439" s="2" t="s">
        <v>2547</v>
      </c>
      <c r="C2439" s="1" t="s">
        <v>30</v>
      </c>
      <c r="D2439" s="1" t="s">
        <v>1087</v>
      </c>
      <c r="E2439" s="1" t="s">
        <v>1131</v>
      </c>
      <c r="F2439" s="1" t="s">
        <v>32</v>
      </c>
      <c r="G2439" s="3">
        <v>15000</v>
      </c>
      <c r="H2439" s="58">
        <v>0</v>
      </c>
      <c r="I2439" s="3">
        <v>25</v>
      </c>
      <c r="J2439" s="3">
        <f t="shared" si="480"/>
        <v>430.5</v>
      </c>
      <c r="K2439" s="55">
        <f t="shared" si="481"/>
        <v>1065</v>
      </c>
      <c r="L2439" s="55">
        <f t="shared" si="482"/>
        <v>172.5</v>
      </c>
      <c r="M2439" s="3">
        <f t="shared" si="483"/>
        <v>456</v>
      </c>
      <c r="N2439" s="55">
        <f t="shared" si="484"/>
        <v>1063.5</v>
      </c>
      <c r="O2439" s="5">
        <v>0</v>
      </c>
      <c r="P2439" s="3">
        <f t="shared" si="485"/>
        <v>3187.5</v>
      </c>
      <c r="Q2439" s="3">
        <f t="shared" si="486"/>
        <v>911.5</v>
      </c>
      <c r="R2439" s="3">
        <f t="shared" si="487"/>
        <v>2301</v>
      </c>
      <c r="S2439" s="57">
        <f t="shared" si="488"/>
        <v>14088.5</v>
      </c>
      <c r="T2439" s="1">
        <v>111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</row>
    <row r="2440" spans="1:168" s="2" customFormat="1" ht="15" customHeight="1" x14ac:dyDescent="0.25">
      <c r="A2440" s="167">
        <v>1417</v>
      </c>
      <c r="B2440" s="122" t="s">
        <v>2548</v>
      </c>
      <c r="C2440" s="1" t="s">
        <v>34</v>
      </c>
      <c r="D2440" s="1" t="s">
        <v>1087</v>
      </c>
      <c r="E2440" s="1" t="s">
        <v>1131</v>
      </c>
      <c r="F2440" s="1" t="s">
        <v>32</v>
      </c>
      <c r="G2440" s="3">
        <v>15000</v>
      </c>
      <c r="H2440" s="58">
        <v>0</v>
      </c>
      <c r="I2440" s="3">
        <v>25</v>
      </c>
      <c r="J2440" s="3">
        <f t="shared" si="480"/>
        <v>430.5</v>
      </c>
      <c r="K2440" s="55">
        <f t="shared" si="481"/>
        <v>1065</v>
      </c>
      <c r="L2440" s="55">
        <f t="shared" si="482"/>
        <v>172.5</v>
      </c>
      <c r="M2440" s="3">
        <f t="shared" si="483"/>
        <v>456</v>
      </c>
      <c r="N2440" s="55">
        <f t="shared" si="484"/>
        <v>1063.5</v>
      </c>
      <c r="O2440" s="5">
        <v>0</v>
      </c>
      <c r="P2440" s="3">
        <f t="shared" si="485"/>
        <v>3187.5</v>
      </c>
      <c r="Q2440" s="3">
        <f t="shared" si="486"/>
        <v>911.5</v>
      </c>
      <c r="R2440" s="3">
        <f t="shared" si="487"/>
        <v>2301</v>
      </c>
      <c r="S2440" s="57">
        <f t="shared" si="488"/>
        <v>14088.5</v>
      </c>
      <c r="T2440" s="1">
        <v>111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</row>
    <row r="2441" spans="1:168" s="2" customFormat="1" ht="15" customHeight="1" x14ac:dyDescent="0.25">
      <c r="A2441" s="167">
        <v>1418</v>
      </c>
      <c r="B2441" s="122" t="s">
        <v>2549</v>
      </c>
      <c r="C2441" s="1" t="s">
        <v>34</v>
      </c>
      <c r="D2441" s="1" t="s">
        <v>1087</v>
      </c>
      <c r="E2441" s="1" t="s">
        <v>1131</v>
      </c>
      <c r="F2441" s="1" t="s">
        <v>32</v>
      </c>
      <c r="G2441" s="3">
        <v>15000</v>
      </c>
      <c r="H2441" s="58">
        <v>0</v>
      </c>
      <c r="I2441" s="3">
        <v>25</v>
      </c>
      <c r="J2441" s="3">
        <f t="shared" si="480"/>
        <v>430.5</v>
      </c>
      <c r="K2441" s="55">
        <f t="shared" si="481"/>
        <v>1065</v>
      </c>
      <c r="L2441" s="55">
        <f t="shared" si="482"/>
        <v>172.5</v>
      </c>
      <c r="M2441" s="3">
        <f t="shared" si="483"/>
        <v>456</v>
      </c>
      <c r="N2441" s="55">
        <f t="shared" si="484"/>
        <v>1063.5</v>
      </c>
      <c r="O2441" s="5">
        <v>0</v>
      </c>
      <c r="P2441" s="3">
        <f t="shared" si="485"/>
        <v>3187.5</v>
      </c>
      <c r="Q2441" s="3">
        <f t="shared" si="486"/>
        <v>911.5</v>
      </c>
      <c r="R2441" s="3">
        <f t="shared" si="487"/>
        <v>2301</v>
      </c>
      <c r="S2441" s="57">
        <f t="shared" si="488"/>
        <v>14088.5</v>
      </c>
      <c r="T2441" s="1">
        <v>111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</row>
    <row r="2442" spans="1:168" s="2" customFormat="1" ht="15" customHeight="1" x14ac:dyDescent="0.25">
      <c r="A2442" s="167">
        <v>1419</v>
      </c>
      <c r="B2442" s="122" t="s">
        <v>2550</v>
      </c>
      <c r="C2442" s="1" t="s">
        <v>34</v>
      </c>
      <c r="D2442" s="1" t="s">
        <v>1087</v>
      </c>
      <c r="E2442" s="1" t="s">
        <v>1131</v>
      </c>
      <c r="F2442" s="1" t="s">
        <v>32</v>
      </c>
      <c r="G2442" s="3">
        <v>15000</v>
      </c>
      <c r="H2442" s="58">
        <v>0</v>
      </c>
      <c r="I2442" s="3">
        <v>25</v>
      </c>
      <c r="J2442" s="3">
        <f t="shared" si="480"/>
        <v>430.5</v>
      </c>
      <c r="K2442" s="55">
        <f t="shared" si="481"/>
        <v>1065</v>
      </c>
      <c r="L2442" s="55">
        <f t="shared" si="482"/>
        <v>172.5</v>
      </c>
      <c r="M2442" s="3">
        <f t="shared" si="483"/>
        <v>456</v>
      </c>
      <c r="N2442" s="55">
        <f t="shared" si="484"/>
        <v>1063.5</v>
      </c>
      <c r="O2442" s="5">
        <v>0</v>
      </c>
      <c r="P2442" s="3">
        <f t="shared" si="485"/>
        <v>3187.5</v>
      </c>
      <c r="Q2442" s="3">
        <f t="shared" si="486"/>
        <v>911.5</v>
      </c>
      <c r="R2442" s="3">
        <f t="shared" si="487"/>
        <v>2301</v>
      </c>
      <c r="S2442" s="57">
        <f t="shared" si="488"/>
        <v>14088.5</v>
      </c>
      <c r="T2442" s="1">
        <v>111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</row>
    <row r="2443" spans="1:168" s="2" customFormat="1" ht="15" customHeight="1" x14ac:dyDescent="0.25">
      <c r="A2443" s="167">
        <v>1420</v>
      </c>
      <c r="B2443" s="2" t="s">
        <v>2551</v>
      </c>
      <c r="C2443" s="1" t="s">
        <v>34</v>
      </c>
      <c r="D2443" s="1" t="s">
        <v>1087</v>
      </c>
      <c r="E2443" s="1" t="s">
        <v>1131</v>
      </c>
      <c r="F2443" s="1" t="s">
        <v>32</v>
      </c>
      <c r="G2443" s="3">
        <v>15000</v>
      </c>
      <c r="H2443" s="58">
        <v>0</v>
      </c>
      <c r="I2443" s="3">
        <v>25</v>
      </c>
      <c r="J2443" s="3">
        <f t="shared" si="480"/>
        <v>430.5</v>
      </c>
      <c r="K2443" s="55">
        <f t="shared" si="481"/>
        <v>1065</v>
      </c>
      <c r="L2443" s="55">
        <f t="shared" si="482"/>
        <v>172.5</v>
      </c>
      <c r="M2443" s="3">
        <f t="shared" si="483"/>
        <v>456</v>
      </c>
      <c r="N2443" s="55">
        <f t="shared" si="484"/>
        <v>1063.5</v>
      </c>
      <c r="O2443" s="5">
        <v>0</v>
      </c>
      <c r="P2443" s="3">
        <f t="shared" si="485"/>
        <v>3187.5</v>
      </c>
      <c r="Q2443" s="3">
        <f t="shared" si="486"/>
        <v>911.5</v>
      </c>
      <c r="R2443" s="3">
        <f t="shared" si="487"/>
        <v>2301</v>
      </c>
      <c r="S2443" s="57">
        <f t="shared" si="488"/>
        <v>14088.5</v>
      </c>
      <c r="T2443" s="1">
        <v>111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</row>
    <row r="2444" spans="1:168" s="2" customFormat="1" ht="15" customHeight="1" x14ac:dyDescent="0.25">
      <c r="A2444" s="167">
        <v>1421</v>
      </c>
      <c r="B2444" s="109" t="s">
        <v>2552</v>
      </c>
      <c r="C2444" s="1" t="s">
        <v>34</v>
      </c>
      <c r="D2444" s="1" t="s">
        <v>1087</v>
      </c>
      <c r="E2444" s="1" t="s">
        <v>1131</v>
      </c>
      <c r="F2444" s="1" t="s">
        <v>32</v>
      </c>
      <c r="G2444" s="3">
        <v>15000</v>
      </c>
      <c r="H2444" s="58">
        <v>0</v>
      </c>
      <c r="I2444" s="3">
        <v>25</v>
      </c>
      <c r="J2444" s="3">
        <f t="shared" si="480"/>
        <v>430.5</v>
      </c>
      <c r="K2444" s="55">
        <f t="shared" si="481"/>
        <v>1065</v>
      </c>
      <c r="L2444" s="55">
        <f t="shared" si="482"/>
        <v>172.5</v>
      </c>
      <c r="M2444" s="3">
        <f t="shared" si="483"/>
        <v>456</v>
      </c>
      <c r="N2444" s="55">
        <f t="shared" si="484"/>
        <v>1063.5</v>
      </c>
      <c r="O2444" s="5">
        <v>0</v>
      </c>
      <c r="P2444" s="3">
        <f t="shared" si="485"/>
        <v>3187.5</v>
      </c>
      <c r="Q2444" s="3">
        <f t="shared" si="486"/>
        <v>911.5</v>
      </c>
      <c r="R2444" s="3">
        <f t="shared" si="487"/>
        <v>2301</v>
      </c>
      <c r="S2444" s="57">
        <f t="shared" si="488"/>
        <v>14088.5</v>
      </c>
      <c r="T2444" s="1">
        <v>111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</row>
    <row r="2445" spans="1:168" s="2" customFormat="1" ht="15" customHeight="1" x14ac:dyDescent="0.25">
      <c r="A2445" s="167">
        <v>1422</v>
      </c>
      <c r="B2445" s="122" t="s">
        <v>2553</v>
      </c>
      <c r="C2445" s="1" t="s">
        <v>34</v>
      </c>
      <c r="D2445" s="1" t="s">
        <v>1087</v>
      </c>
      <c r="E2445" s="1" t="s">
        <v>1131</v>
      </c>
      <c r="F2445" s="1" t="s">
        <v>32</v>
      </c>
      <c r="G2445" s="3">
        <v>15000</v>
      </c>
      <c r="H2445" s="58">
        <v>0</v>
      </c>
      <c r="I2445" s="3">
        <v>25</v>
      </c>
      <c r="J2445" s="3">
        <f t="shared" si="480"/>
        <v>430.5</v>
      </c>
      <c r="K2445" s="55">
        <f t="shared" si="481"/>
        <v>1065</v>
      </c>
      <c r="L2445" s="55">
        <f t="shared" si="482"/>
        <v>172.5</v>
      </c>
      <c r="M2445" s="3">
        <f t="shared" si="483"/>
        <v>456</v>
      </c>
      <c r="N2445" s="55">
        <f t="shared" si="484"/>
        <v>1063.5</v>
      </c>
      <c r="O2445" s="5">
        <v>0</v>
      </c>
      <c r="P2445" s="3">
        <f t="shared" si="485"/>
        <v>3187.5</v>
      </c>
      <c r="Q2445" s="3">
        <f t="shared" si="486"/>
        <v>911.5</v>
      </c>
      <c r="R2445" s="3">
        <f t="shared" si="487"/>
        <v>2301</v>
      </c>
      <c r="S2445" s="57">
        <f t="shared" si="488"/>
        <v>14088.5</v>
      </c>
      <c r="T2445" s="1">
        <v>111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</row>
    <row r="2446" spans="1:168" s="2" customFormat="1" ht="15" customHeight="1" x14ac:dyDescent="0.25">
      <c r="A2446" s="167">
        <v>1423</v>
      </c>
      <c r="B2446" s="2" t="s">
        <v>2554</v>
      </c>
      <c r="C2446" s="1" t="s">
        <v>34</v>
      </c>
      <c r="D2446" s="1" t="s">
        <v>1087</v>
      </c>
      <c r="E2446" s="1" t="s">
        <v>1131</v>
      </c>
      <c r="F2446" s="1" t="s">
        <v>32</v>
      </c>
      <c r="G2446" s="3">
        <v>15000</v>
      </c>
      <c r="H2446" s="58">
        <v>0</v>
      </c>
      <c r="I2446" s="3">
        <v>25</v>
      </c>
      <c r="J2446" s="3">
        <f t="shared" si="480"/>
        <v>430.5</v>
      </c>
      <c r="K2446" s="55">
        <f t="shared" si="481"/>
        <v>1065</v>
      </c>
      <c r="L2446" s="55">
        <f t="shared" si="482"/>
        <v>172.5</v>
      </c>
      <c r="M2446" s="3">
        <f t="shared" si="483"/>
        <v>456</v>
      </c>
      <c r="N2446" s="55">
        <f t="shared" si="484"/>
        <v>1063.5</v>
      </c>
      <c r="O2446" s="5">
        <v>0</v>
      </c>
      <c r="P2446" s="3">
        <f t="shared" si="485"/>
        <v>3187.5</v>
      </c>
      <c r="Q2446" s="3">
        <f t="shared" si="486"/>
        <v>911.5</v>
      </c>
      <c r="R2446" s="3">
        <f t="shared" si="487"/>
        <v>2301</v>
      </c>
      <c r="S2446" s="57">
        <f t="shared" si="488"/>
        <v>14088.5</v>
      </c>
      <c r="T2446" s="1">
        <v>111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</row>
    <row r="2447" spans="1:168" s="2" customFormat="1" ht="15" customHeight="1" x14ac:dyDescent="0.25">
      <c r="A2447" s="167">
        <v>1424</v>
      </c>
      <c r="B2447" s="2" t="s">
        <v>2555</v>
      </c>
      <c r="C2447" s="1" t="s">
        <v>34</v>
      </c>
      <c r="D2447" s="1" t="s">
        <v>1087</v>
      </c>
      <c r="E2447" s="1" t="s">
        <v>1131</v>
      </c>
      <c r="F2447" s="1" t="s">
        <v>32</v>
      </c>
      <c r="G2447" s="3">
        <v>15000</v>
      </c>
      <c r="H2447" s="58">
        <v>0</v>
      </c>
      <c r="I2447" s="3">
        <v>25</v>
      </c>
      <c r="J2447" s="3">
        <f t="shared" si="480"/>
        <v>430.5</v>
      </c>
      <c r="K2447" s="55">
        <f t="shared" si="481"/>
        <v>1065</v>
      </c>
      <c r="L2447" s="55">
        <f t="shared" si="482"/>
        <v>172.5</v>
      </c>
      <c r="M2447" s="3">
        <f t="shared" si="483"/>
        <v>456</v>
      </c>
      <c r="N2447" s="55">
        <f t="shared" si="484"/>
        <v>1063.5</v>
      </c>
      <c r="O2447" s="5">
        <v>0</v>
      </c>
      <c r="P2447" s="3">
        <f t="shared" si="485"/>
        <v>3187.5</v>
      </c>
      <c r="Q2447" s="3">
        <f t="shared" si="486"/>
        <v>911.5</v>
      </c>
      <c r="R2447" s="3">
        <f t="shared" si="487"/>
        <v>2301</v>
      </c>
      <c r="S2447" s="57">
        <f t="shared" si="488"/>
        <v>14088.5</v>
      </c>
      <c r="T2447" s="1">
        <v>111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</row>
    <row r="2448" spans="1:168" s="2" customFormat="1" ht="15" customHeight="1" x14ac:dyDescent="0.25">
      <c r="A2448" s="167">
        <v>1425</v>
      </c>
      <c r="B2448" s="2" t="s">
        <v>2556</v>
      </c>
      <c r="C2448" s="1" t="s">
        <v>34</v>
      </c>
      <c r="D2448" s="1" t="s">
        <v>1087</v>
      </c>
      <c r="E2448" s="1" t="s">
        <v>1131</v>
      </c>
      <c r="F2448" s="1" t="s">
        <v>32</v>
      </c>
      <c r="G2448" s="3">
        <v>15000</v>
      </c>
      <c r="H2448" s="58">
        <v>0</v>
      </c>
      <c r="I2448" s="3">
        <v>25</v>
      </c>
      <c r="J2448" s="3">
        <f t="shared" si="480"/>
        <v>430.5</v>
      </c>
      <c r="K2448" s="55">
        <f t="shared" si="481"/>
        <v>1065</v>
      </c>
      <c r="L2448" s="55">
        <f t="shared" si="482"/>
        <v>172.5</v>
      </c>
      <c r="M2448" s="3">
        <f t="shared" si="483"/>
        <v>456</v>
      </c>
      <c r="N2448" s="55">
        <f t="shared" si="484"/>
        <v>1063.5</v>
      </c>
      <c r="O2448" s="5">
        <v>0</v>
      </c>
      <c r="P2448" s="3">
        <f t="shared" si="485"/>
        <v>3187.5</v>
      </c>
      <c r="Q2448" s="3">
        <f t="shared" si="486"/>
        <v>911.5</v>
      </c>
      <c r="R2448" s="3">
        <f t="shared" si="487"/>
        <v>2301</v>
      </c>
      <c r="S2448" s="57">
        <f t="shared" si="488"/>
        <v>14088.5</v>
      </c>
      <c r="T2448" s="1">
        <v>111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</row>
    <row r="2449" spans="1:168" s="2" customFormat="1" ht="15" customHeight="1" x14ac:dyDescent="0.25">
      <c r="A2449" s="167">
        <v>1426</v>
      </c>
      <c r="B2449" s="122" t="s">
        <v>2557</v>
      </c>
      <c r="C2449" s="1" t="s">
        <v>34</v>
      </c>
      <c r="D2449" s="1" t="s">
        <v>1087</v>
      </c>
      <c r="E2449" s="1" t="s">
        <v>1131</v>
      </c>
      <c r="F2449" s="1" t="s">
        <v>32</v>
      </c>
      <c r="G2449" s="3">
        <v>15000</v>
      </c>
      <c r="H2449" s="58">
        <v>0</v>
      </c>
      <c r="I2449" s="3">
        <v>25</v>
      </c>
      <c r="J2449" s="3">
        <f t="shared" si="480"/>
        <v>430.5</v>
      </c>
      <c r="K2449" s="55">
        <f t="shared" si="481"/>
        <v>1065</v>
      </c>
      <c r="L2449" s="55">
        <f t="shared" si="482"/>
        <v>172.5</v>
      </c>
      <c r="M2449" s="3">
        <f t="shared" si="483"/>
        <v>456</v>
      </c>
      <c r="N2449" s="55">
        <f t="shared" si="484"/>
        <v>1063.5</v>
      </c>
      <c r="O2449" s="5">
        <v>0</v>
      </c>
      <c r="P2449" s="3">
        <f t="shared" si="485"/>
        <v>3187.5</v>
      </c>
      <c r="Q2449" s="3">
        <f t="shared" si="486"/>
        <v>911.5</v>
      </c>
      <c r="R2449" s="3">
        <f t="shared" si="487"/>
        <v>2301</v>
      </c>
      <c r="S2449" s="57">
        <f t="shared" si="488"/>
        <v>14088.5</v>
      </c>
      <c r="T2449" s="1">
        <v>111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</row>
    <row r="2450" spans="1:168" s="2" customFormat="1" ht="15" customHeight="1" x14ac:dyDescent="0.25">
      <c r="A2450" s="167">
        <v>1427</v>
      </c>
      <c r="B2450" s="2" t="s">
        <v>2558</v>
      </c>
      <c r="C2450" s="1" t="s">
        <v>34</v>
      </c>
      <c r="D2450" s="1" t="s">
        <v>1087</v>
      </c>
      <c r="E2450" s="1" t="s">
        <v>1131</v>
      </c>
      <c r="F2450" s="1" t="s">
        <v>32</v>
      </c>
      <c r="G2450" s="3">
        <v>15000</v>
      </c>
      <c r="H2450" s="58">
        <v>0</v>
      </c>
      <c r="I2450" s="3">
        <v>25</v>
      </c>
      <c r="J2450" s="3">
        <f t="shared" si="480"/>
        <v>430.5</v>
      </c>
      <c r="K2450" s="55">
        <f t="shared" si="481"/>
        <v>1065</v>
      </c>
      <c r="L2450" s="55">
        <f t="shared" si="482"/>
        <v>172.5</v>
      </c>
      <c r="M2450" s="3">
        <f t="shared" si="483"/>
        <v>456</v>
      </c>
      <c r="N2450" s="55">
        <f t="shared" si="484"/>
        <v>1063.5</v>
      </c>
      <c r="O2450" s="5">
        <v>0</v>
      </c>
      <c r="P2450" s="3">
        <f t="shared" si="485"/>
        <v>3187.5</v>
      </c>
      <c r="Q2450" s="3">
        <f t="shared" si="486"/>
        <v>911.5</v>
      </c>
      <c r="R2450" s="3">
        <f t="shared" si="487"/>
        <v>2301</v>
      </c>
      <c r="S2450" s="57">
        <f t="shared" si="488"/>
        <v>14088.5</v>
      </c>
      <c r="T2450" s="1">
        <v>111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</row>
    <row r="2451" spans="1:168" s="2" customFormat="1" ht="15" customHeight="1" x14ac:dyDescent="0.25">
      <c r="A2451" s="167">
        <v>1428</v>
      </c>
      <c r="B2451" s="2" t="s">
        <v>2559</v>
      </c>
      <c r="C2451" s="1" t="s">
        <v>34</v>
      </c>
      <c r="D2451" s="1" t="s">
        <v>1087</v>
      </c>
      <c r="E2451" s="1" t="s">
        <v>1131</v>
      </c>
      <c r="F2451" s="1" t="s">
        <v>32</v>
      </c>
      <c r="G2451" s="3">
        <v>15000</v>
      </c>
      <c r="H2451" s="58">
        <v>0</v>
      </c>
      <c r="I2451" s="3">
        <v>25</v>
      </c>
      <c r="J2451" s="3">
        <f t="shared" si="480"/>
        <v>430.5</v>
      </c>
      <c r="K2451" s="55">
        <f t="shared" si="481"/>
        <v>1065</v>
      </c>
      <c r="L2451" s="55">
        <f t="shared" si="482"/>
        <v>172.5</v>
      </c>
      <c r="M2451" s="3">
        <f t="shared" si="483"/>
        <v>456</v>
      </c>
      <c r="N2451" s="55">
        <f t="shared" si="484"/>
        <v>1063.5</v>
      </c>
      <c r="O2451" s="5">
        <v>0</v>
      </c>
      <c r="P2451" s="3">
        <f t="shared" si="485"/>
        <v>3187.5</v>
      </c>
      <c r="Q2451" s="3">
        <f t="shared" si="486"/>
        <v>911.5</v>
      </c>
      <c r="R2451" s="3">
        <f t="shared" si="487"/>
        <v>2301</v>
      </c>
      <c r="S2451" s="57">
        <f t="shared" si="488"/>
        <v>14088.5</v>
      </c>
      <c r="T2451" s="1">
        <v>111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</row>
    <row r="2452" spans="1:168" s="2" customFormat="1" ht="15" customHeight="1" x14ac:dyDescent="0.25">
      <c r="A2452" s="167">
        <v>1429</v>
      </c>
      <c r="B2452" s="122" t="s">
        <v>2560</v>
      </c>
      <c r="C2452" s="1" t="s">
        <v>34</v>
      </c>
      <c r="D2452" s="1" t="s">
        <v>1087</v>
      </c>
      <c r="E2452" s="1" t="s">
        <v>1131</v>
      </c>
      <c r="F2452" s="1" t="s">
        <v>32</v>
      </c>
      <c r="G2452" s="3">
        <v>15000</v>
      </c>
      <c r="H2452" s="58">
        <v>0</v>
      </c>
      <c r="I2452" s="3">
        <v>25</v>
      </c>
      <c r="J2452" s="3">
        <f t="shared" si="480"/>
        <v>430.5</v>
      </c>
      <c r="K2452" s="55">
        <f t="shared" si="481"/>
        <v>1065</v>
      </c>
      <c r="L2452" s="55">
        <f t="shared" si="482"/>
        <v>172.5</v>
      </c>
      <c r="M2452" s="3">
        <f t="shared" si="483"/>
        <v>456</v>
      </c>
      <c r="N2452" s="55">
        <f t="shared" si="484"/>
        <v>1063.5</v>
      </c>
      <c r="O2452" s="5">
        <v>0</v>
      </c>
      <c r="P2452" s="3">
        <f t="shared" si="485"/>
        <v>3187.5</v>
      </c>
      <c r="Q2452" s="3">
        <f t="shared" si="486"/>
        <v>911.5</v>
      </c>
      <c r="R2452" s="3">
        <f t="shared" si="487"/>
        <v>2301</v>
      </c>
      <c r="S2452" s="57">
        <f t="shared" si="488"/>
        <v>14088.5</v>
      </c>
      <c r="T2452" s="1">
        <v>111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</row>
    <row r="2453" spans="1:168" s="2" customFormat="1" ht="15" customHeight="1" x14ac:dyDescent="0.25">
      <c r="A2453" s="167">
        <v>1430</v>
      </c>
      <c r="B2453" s="2" t="s">
        <v>2561</v>
      </c>
      <c r="C2453" s="1" t="s">
        <v>34</v>
      </c>
      <c r="D2453" s="1" t="s">
        <v>1087</v>
      </c>
      <c r="E2453" s="1" t="s">
        <v>1131</v>
      </c>
      <c r="F2453" s="1" t="s">
        <v>32</v>
      </c>
      <c r="G2453" s="3">
        <v>15000</v>
      </c>
      <c r="H2453" s="58">
        <v>0</v>
      </c>
      <c r="I2453" s="3">
        <v>25</v>
      </c>
      <c r="J2453" s="3">
        <f t="shared" si="480"/>
        <v>430.5</v>
      </c>
      <c r="K2453" s="55">
        <f t="shared" si="481"/>
        <v>1065</v>
      </c>
      <c r="L2453" s="55">
        <f t="shared" si="482"/>
        <v>172.5</v>
      </c>
      <c r="M2453" s="3">
        <f t="shared" si="483"/>
        <v>456</v>
      </c>
      <c r="N2453" s="55">
        <f t="shared" si="484"/>
        <v>1063.5</v>
      </c>
      <c r="O2453" s="5">
        <v>0</v>
      </c>
      <c r="P2453" s="3">
        <f t="shared" si="485"/>
        <v>3187.5</v>
      </c>
      <c r="Q2453" s="3">
        <f t="shared" si="486"/>
        <v>911.5</v>
      </c>
      <c r="R2453" s="3">
        <f t="shared" si="487"/>
        <v>2301</v>
      </c>
      <c r="S2453" s="57">
        <f t="shared" si="488"/>
        <v>14088.5</v>
      </c>
      <c r="T2453" s="1">
        <v>111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</row>
    <row r="2454" spans="1:168" s="2" customFormat="1" ht="15" customHeight="1" x14ac:dyDescent="0.25">
      <c r="A2454" s="167">
        <v>1431</v>
      </c>
      <c r="B2454" s="2" t="s">
        <v>2562</v>
      </c>
      <c r="C2454" s="1" t="s">
        <v>34</v>
      </c>
      <c r="D2454" s="1" t="s">
        <v>1087</v>
      </c>
      <c r="E2454" s="1" t="s">
        <v>1131</v>
      </c>
      <c r="F2454" s="1" t="s">
        <v>32</v>
      </c>
      <c r="G2454" s="3">
        <v>15000</v>
      </c>
      <c r="H2454" s="58">
        <v>0</v>
      </c>
      <c r="I2454" s="3">
        <v>25</v>
      </c>
      <c r="J2454" s="3">
        <f t="shared" si="480"/>
        <v>430.5</v>
      </c>
      <c r="K2454" s="55">
        <f t="shared" si="481"/>
        <v>1065</v>
      </c>
      <c r="L2454" s="55">
        <f t="shared" si="482"/>
        <v>172.5</v>
      </c>
      <c r="M2454" s="3">
        <f t="shared" si="483"/>
        <v>456</v>
      </c>
      <c r="N2454" s="55">
        <f t="shared" si="484"/>
        <v>1063.5</v>
      </c>
      <c r="O2454" s="5">
        <v>0</v>
      </c>
      <c r="P2454" s="3">
        <f t="shared" si="485"/>
        <v>3187.5</v>
      </c>
      <c r="Q2454" s="3">
        <f t="shared" si="486"/>
        <v>911.5</v>
      </c>
      <c r="R2454" s="3">
        <f t="shared" si="487"/>
        <v>2301</v>
      </c>
      <c r="S2454" s="57">
        <f t="shared" si="488"/>
        <v>14088.5</v>
      </c>
      <c r="T2454" s="1">
        <v>111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</row>
    <row r="2455" spans="1:168" s="2" customFormat="1" ht="15" customHeight="1" x14ac:dyDescent="0.25">
      <c r="A2455" s="167">
        <v>1432</v>
      </c>
      <c r="B2455" s="2" t="s">
        <v>2563</v>
      </c>
      <c r="C2455" s="1" t="s">
        <v>34</v>
      </c>
      <c r="D2455" s="1" t="s">
        <v>1087</v>
      </c>
      <c r="E2455" s="1" t="s">
        <v>1131</v>
      </c>
      <c r="F2455" s="1" t="s">
        <v>32</v>
      </c>
      <c r="G2455" s="3">
        <v>15000</v>
      </c>
      <c r="H2455" s="58">
        <v>0</v>
      </c>
      <c r="I2455" s="3">
        <v>25</v>
      </c>
      <c r="J2455" s="3">
        <f t="shared" ref="J2455:J2522" si="489">+G2455*2.87%</f>
        <v>430.5</v>
      </c>
      <c r="K2455" s="55">
        <f t="shared" ref="K2455:K2522" si="490">+G2455*7.1%</f>
        <v>1065</v>
      </c>
      <c r="L2455" s="55">
        <f t="shared" ref="L2455:L2522" si="491">+G2455*1.15%</f>
        <v>172.5</v>
      </c>
      <c r="M2455" s="3">
        <f t="shared" ref="M2455:M2522" si="492">+G2455*3.04%</f>
        <v>456</v>
      </c>
      <c r="N2455" s="55">
        <f t="shared" ref="N2455:N2522" si="493">+G2455*7.09%</f>
        <v>1063.5</v>
      </c>
      <c r="O2455" s="5">
        <v>0</v>
      </c>
      <c r="P2455" s="3">
        <f t="shared" ref="P2455:P2522" si="494">SUM(J2455:N2455)</f>
        <v>3187.5</v>
      </c>
      <c r="Q2455" s="3">
        <f t="shared" ref="Q2455:Q2522" si="495">H2455+I2455+J2455+M2455+O2455</f>
        <v>911.5</v>
      </c>
      <c r="R2455" s="3">
        <f t="shared" ref="R2455:R2522" si="496">+K2455+L2455+N2455</f>
        <v>2301</v>
      </c>
      <c r="S2455" s="57">
        <f t="shared" ref="S2455:S2522" si="497">+G2455-Q2455</f>
        <v>14088.5</v>
      </c>
      <c r="T2455" s="1">
        <v>111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</row>
    <row r="2456" spans="1:168" s="2" customFormat="1" ht="15" customHeight="1" x14ac:dyDescent="0.25">
      <c r="A2456" s="167">
        <v>1433</v>
      </c>
      <c r="B2456" s="122" t="s">
        <v>2564</v>
      </c>
      <c r="C2456" s="1" t="s">
        <v>34</v>
      </c>
      <c r="D2456" s="1" t="s">
        <v>1087</v>
      </c>
      <c r="E2456" s="1" t="s">
        <v>1131</v>
      </c>
      <c r="F2456" s="1" t="s">
        <v>32</v>
      </c>
      <c r="G2456" s="3">
        <v>15000</v>
      </c>
      <c r="H2456" s="58">
        <v>0</v>
      </c>
      <c r="I2456" s="3">
        <v>25</v>
      </c>
      <c r="J2456" s="3">
        <f t="shared" si="489"/>
        <v>430.5</v>
      </c>
      <c r="K2456" s="55">
        <f t="shared" si="490"/>
        <v>1065</v>
      </c>
      <c r="L2456" s="55">
        <f t="shared" si="491"/>
        <v>172.5</v>
      </c>
      <c r="M2456" s="3">
        <f t="shared" si="492"/>
        <v>456</v>
      </c>
      <c r="N2456" s="55">
        <f t="shared" si="493"/>
        <v>1063.5</v>
      </c>
      <c r="O2456" s="5">
        <v>0</v>
      </c>
      <c r="P2456" s="3">
        <f t="shared" si="494"/>
        <v>3187.5</v>
      </c>
      <c r="Q2456" s="3">
        <f t="shared" si="495"/>
        <v>911.5</v>
      </c>
      <c r="R2456" s="3">
        <f t="shared" si="496"/>
        <v>2301</v>
      </c>
      <c r="S2456" s="57">
        <f t="shared" si="497"/>
        <v>14088.5</v>
      </c>
      <c r="T2456" s="1">
        <v>111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</row>
    <row r="2457" spans="1:168" s="2" customFormat="1" ht="15" customHeight="1" x14ac:dyDescent="0.25">
      <c r="A2457" s="167">
        <v>1434</v>
      </c>
      <c r="B2457" s="2" t="s">
        <v>2565</v>
      </c>
      <c r="C2457" s="1" t="s">
        <v>34</v>
      </c>
      <c r="D2457" s="1" t="s">
        <v>1087</v>
      </c>
      <c r="E2457" s="1" t="s">
        <v>1131</v>
      </c>
      <c r="F2457" s="1" t="s">
        <v>32</v>
      </c>
      <c r="G2457" s="3">
        <v>15000</v>
      </c>
      <c r="H2457" s="58">
        <v>0</v>
      </c>
      <c r="I2457" s="3">
        <v>25</v>
      </c>
      <c r="J2457" s="3">
        <f t="shared" si="489"/>
        <v>430.5</v>
      </c>
      <c r="K2457" s="55">
        <f t="shared" si="490"/>
        <v>1065</v>
      </c>
      <c r="L2457" s="55">
        <f t="shared" si="491"/>
        <v>172.5</v>
      </c>
      <c r="M2457" s="3">
        <f t="shared" si="492"/>
        <v>456</v>
      </c>
      <c r="N2457" s="55">
        <f t="shared" si="493"/>
        <v>1063.5</v>
      </c>
      <c r="O2457" s="5">
        <v>0</v>
      </c>
      <c r="P2457" s="3">
        <f t="shared" si="494"/>
        <v>3187.5</v>
      </c>
      <c r="Q2457" s="3">
        <f t="shared" si="495"/>
        <v>911.5</v>
      </c>
      <c r="R2457" s="3">
        <f t="shared" si="496"/>
        <v>2301</v>
      </c>
      <c r="S2457" s="57">
        <f t="shared" si="497"/>
        <v>14088.5</v>
      </c>
      <c r="T2457" s="1">
        <v>111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</row>
    <row r="2458" spans="1:168" s="2" customFormat="1" ht="15" customHeight="1" x14ac:dyDescent="0.25">
      <c r="A2458" s="167">
        <v>1435</v>
      </c>
      <c r="B2458" s="2" t="s">
        <v>2566</v>
      </c>
      <c r="C2458" s="1" t="s">
        <v>34</v>
      </c>
      <c r="D2458" s="1" t="s">
        <v>1087</v>
      </c>
      <c r="E2458" s="1" t="s">
        <v>1131</v>
      </c>
      <c r="F2458" s="1" t="s">
        <v>32</v>
      </c>
      <c r="G2458" s="3">
        <v>15000</v>
      </c>
      <c r="H2458" s="58">
        <v>0</v>
      </c>
      <c r="I2458" s="3">
        <v>25</v>
      </c>
      <c r="J2458" s="3">
        <f t="shared" si="489"/>
        <v>430.5</v>
      </c>
      <c r="K2458" s="55">
        <f t="shared" si="490"/>
        <v>1065</v>
      </c>
      <c r="L2458" s="55">
        <f t="shared" si="491"/>
        <v>172.5</v>
      </c>
      <c r="M2458" s="3">
        <f t="shared" si="492"/>
        <v>456</v>
      </c>
      <c r="N2458" s="55">
        <f t="shared" si="493"/>
        <v>1063.5</v>
      </c>
      <c r="O2458" s="5">
        <v>0</v>
      </c>
      <c r="P2458" s="3">
        <f t="shared" si="494"/>
        <v>3187.5</v>
      </c>
      <c r="Q2458" s="3">
        <f t="shared" si="495"/>
        <v>911.5</v>
      </c>
      <c r="R2458" s="3">
        <f t="shared" si="496"/>
        <v>2301</v>
      </c>
      <c r="S2458" s="57">
        <f t="shared" si="497"/>
        <v>14088.5</v>
      </c>
      <c r="T2458" s="1">
        <v>111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</row>
    <row r="2459" spans="1:168" s="2" customFormat="1" ht="15" customHeight="1" x14ac:dyDescent="0.25">
      <c r="A2459" s="167">
        <v>1436</v>
      </c>
      <c r="B2459" s="109" t="s">
        <v>2567</v>
      </c>
      <c r="C2459" s="1" t="s">
        <v>34</v>
      </c>
      <c r="D2459" s="1" t="s">
        <v>1087</v>
      </c>
      <c r="E2459" s="1" t="s">
        <v>1131</v>
      </c>
      <c r="F2459" s="1" t="s">
        <v>32</v>
      </c>
      <c r="G2459" s="3">
        <v>15000</v>
      </c>
      <c r="H2459" s="58">
        <v>0</v>
      </c>
      <c r="I2459" s="3">
        <v>25</v>
      </c>
      <c r="J2459" s="3">
        <f t="shared" si="489"/>
        <v>430.5</v>
      </c>
      <c r="K2459" s="55">
        <f t="shared" si="490"/>
        <v>1065</v>
      </c>
      <c r="L2459" s="55">
        <f t="shared" si="491"/>
        <v>172.5</v>
      </c>
      <c r="M2459" s="3">
        <f t="shared" si="492"/>
        <v>456</v>
      </c>
      <c r="N2459" s="55">
        <f t="shared" si="493"/>
        <v>1063.5</v>
      </c>
      <c r="O2459" s="5">
        <v>0</v>
      </c>
      <c r="P2459" s="3">
        <f t="shared" si="494"/>
        <v>3187.5</v>
      </c>
      <c r="Q2459" s="3">
        <f t="shared" si="495"/>
        <v>911.5</v>
      </c>
      <c r="R2459" s="3">
        <f t="shared" si="496"/>
        <v>2301</v>
      </c>
      <c r="S2459" s="57">
        <f t="shared" si="497"/>
        <v>14088.5</v>
      </c>
      <c r="T2459" s="1">
        <v>111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</row>
    <row r="2460" spans="1:168" s="2" customFormat="1" ht="15" customHeight="1" x14ac:dyDescent="0.25">
      <c r="A2460" s="167">
        <v>1437</v>
      </c>
      <c r="B2460" s="2" t="s">
        <v>2568</v>
      </c>
      <c r="C2460" s="1" t="s">
        <v>34</v>
      </c>
      <c r="D2460" s="1" t="s">
        <v>1087</v>
      </c>
      <c r="E2460" s="1" t="s">
        <v>1131</v>
      </c>
      <c r="F2460" s="1" t="s">
        <v>32</v>
      </c>
      <c r="G2460" s="3">
        <v>15000</v>
      </c>
      <c r="H2460" s="58">
        <v>0</v>
      </c>
      <c r="I2460" s="3">
        <v>25</v>
      </c>
      <c r="J2460" s="3">
        <f t="shared" si="489"/>
        <v>430.5</v>
      </c>
      <c r="K2460" s="55">
        <f t="shared" si="490"/>
        <v>1065</v>
      </c>
      <c r="L2460" s="55">
        <f t="shared" si="491"/>
        <v>172.5</v>
      </c>
      <c r="M2460" s="3">
        <f t="shared" si="492"/>
        <v>456</v>
      </c>
      <c r="N2460" s="55">
        <f t="shared" si="493"/>
        <v>1063.5</v>
      </c>
      <c r="O2460" s="5">
        <v>0</v>
      </c>
      <c r="P2460" s="3">
        <f t="shared" si="494"/>
        <v>3187.5</v>
      </c>
      <c r="Q2460" s="3">
        <f t="shared" si="495"/>
        <v>911.5</v>
      </c>
      <c r="R2460" s="3">
        <f t="shared" si="496"/>
        <v>2301</v>
      </c>
      <c r="S2460" s="57">
        <f t="shared" si="497"/>
        <v>14088.5</v>
      </c>
      <c r="T2460" s="1">
        <v>111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</row>
    <row r="2461" spans="1:168" s="2" customFormat="1" ht="15" customHeight="1" x14ac:dyDescent="0.25">
      <c r="A2461" s="167">
        <v>1438</v>
      </c>
      <c r="B2461" s="2" t="s">
        <v>2569</v>
      </c>
      <c r="C2461" s="1" t="s">
        <v>34</v>
      </c>
      <c r="D2461" s="1" t="s">
        <v>1087</v>
      </c>
      <c r="E2461" s="1" t="s">
        <v>1131</v>
      </c>
      <c r="F2461" s="1" t="s">
        <v>32</v>
      </c>
      <c r="G2461" s="3">
        <v>15000</v>
      </c>
      <c r="H2461" s="58">
        <v>0</v>
      </c>
      <c r="I2461" s="3">
        <v>25</v>
      </c>
      <c r="J2461" s="3">
        <f t="shared" si="489"/>
        <v>430.5</v>
      </c>
      <c r="K2461" s="55">
        <f t="shared" si="490"/>
        <v>1065</v>
      </c>
      <c r="L2461" s="55">
        <f t="shared" si="491"/>
        <v>172.5</v>
      </c>
      <c r="M2461" s="3">
        <f t="shared" si="492"/>
        <v>456</v>
      </c>
      <c r="N2461" s="55">
        <f t="shared" si="493"/>
        <v>1063.5</v>
      </c>
      <c r="O2461" s="5">
        <v>0</v>
      </c>
      <c r="P2461" s="3">
        <f t="shared" si="494"/>
        <v>3187.5</v>
      </c>
      <c r="Q2461" s="3">
        <f t="shared" si="495"/>
        <v>911.5</v>
      </c>
      <c r="R2461" s="3">
        <f t="shared" si="496"/>
        <v>2301</v>
      </c>
      <c r="S2461" s="57">
        <f t="shared" si="497"/>
        <v>14088.5</v>
      </c>
      <c r="T2461" s="1">
        <v>111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</row>
    <row r="2462" spans="1:168" s="2" customFormat="1" ht="15" customHeight="1" x14ac:dyDescent="0.25">
      <c r="A2462" s="167">
        <v>1439</v>
      </c>
      <c r="B2462" s="2" t="s">
        <v>2570</v>
      </c>
      <c r="C2462" s="1" t="s">
        <v>34</v>
      </c>
      <c r="D2462" s="1" t="s">
        <v>1087</v>
      </c>
      <c r="E2462" s="1" t="s">
        <v>1131</v>
      </c>
      <c r="F2462" s="1" t="s">
        <v>32</v>
      </c>
      <c r="G2462" s="3">
        <v>15000</v>
      </c>
      <c r="H2462" s="58">
        <v>0</v>
      </c>
      <c r="I2462" s="3">
        <v>25</v>
      </c>
      <c r="J2462" s="3">
        <f t="shared" si="489"/>
        <v>430.5</v>
      </c>
      <c r="K2462" s="55">
        <f t="shared" si="490"/>
        <v>1065</v>
      </c>
      <c r="L2462" s="55">
        <f t="shared" si="491"/>
        <v>172.5</v>
      </c>
      <c r="M2462" s="3">
        <f t="shared" si="492"/>
        <v>456</v>
      </c>
      <c r="N2462" s="55">
        <f t="shared" si="493"/>
        <v>1063.5</v>
      </c>
      <c r="O2462" s="5">
        <v>0</v>
      </c>
      <c r="P2462" s="3">
        <f t="shared" si="494"/>
        <v>3187.5</v>
      </c>
      <c r="Q2462" s="3">
        <f t="shared" si="495"/>
        <v>911.5</v>
      </c>
      <c r="R2462" s="3">
        <f t="shared" si="496"/>
        <v>2301</v>
      </c>
      <c r="S2462" s="57">
        <f t="shared" si="497"/>
        <v>14088.5</v>
      </c>
      <c r="T2462" s="1">
        <v>111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</row>
    <row r="2463" spans="1:168" s="2" customFormat="1" ht="15" customHeight="1" x14ac:dyDescent="0.25">
      <c r="A2463" s="167">
        <v>1440</v>
      </c>
      <c r="B2463" s="122" t="s">
        <v>2571</v>
      </c>
      <c r="C2463" s="1" t="s">
        <v>34</v>
      </c>
      <c r="D2463" s="1" t="s">
        <v>1087</v>
      </c>
      <c r="E2463" s="1" t="s">
        <v>1131</v>
      </c>
      <c r="F2463" s="1" t="s">
        <v>32</v>
      </c>
      <c r="G2463" s="3">
        <v>15000</v>
      </c>
      <c r="H2463" s="58">
        <v>0</v>
      </c>
      <c r="I2463" s="3">
        <v>25</v>
      </c>
      <c r="J2463" s="3">
        <f t="shared" si="489"/>
        <v>430.5</v>
      </c>
      <c r="K2463" s="55">
        <f t="shared" si="490"/>
        <v>1065</v>
      </c>
      <c r="L2463" s="55">
        <f t="shared" si="491"/>
        <v>172.5</v>
      </c>
      <c r="M2463" s="3">
        <f t="shared" si="492"/>
        <v>456</v>
      </c>
      <c r="N2463" s="55">
        <f t="shared" si="493"/>
        <v>1063.5</v>
      </c>
      <c r="O2463" s="5">
        <v>0</v>
      </c>
      <c r="P2463" s="3">
        <f t="shared" si="494"/>
        <v>3187.5</v>
      </c>
      <c r="Q2463" s="3">
        <f t="shared" si="495"/>
        <v>911.5</v>
      </c>
      <c r="R2463" s="3">
        <f t="shared" si="496"/>
        <v>2301</v>
      </c>
      <c r="S2463" s="57">
        <f t="shared" si="497"/>
        <v>14088.5</v>
      </c>
      <c r="T2463" s="1">
        <v>111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</row>
    <row r="2464" spans="1:168" s="2" customFormat="1" ht="15" customHeight="1" x14ac:dyDescent="0.25">
      <c r="A2464" s="167">
        <v>1441</v>
      </c>
      <c r="B2464" s="2" t="s">
        <v>2572</v>
      </c>
      <c r="C2464" s="1" t="s">
        <v>34</v>
      </c>
      <c r="D2464" s="1" t="s">
        <v>1087</v>
      </c>
      <c r="E2464" s="1" t="s">
        <v>1131</v>
      </c>
      <c r="F2464" s="1" t="s">
        <v>32</v>
      </c>
      <c r="G2464" s="3">
        <v>15000</v>
      </c>
      <c r="H2464" s="58">
        <v>0</v>
      </c>
      <c r="I2464" s="3">
        <v>25</v>
      </c>
      <c r="J2464" s="3">
        <f t="shared" si="489"/>
        <v>430.5</v>
      </c>
      <c r="K2464" s="55">
        <f t="shared" si="490"/>
        <v>1065</v>
      </c>
      <c r="L2464" s="55">
        <f t="shared" si="491"/>
        <v>172.5</v>
      </c>
      <c r="M2464" s="3">
        <f t="shared" si="492"/>
        <v>456</v>
      </c>
      <c r="N2464" s="55">
        <f t="shared" si="493"/>
        <v>1063.5</v>
      </c>
      <c r="O2464" s="5">
        <v>0</v>
      </c>
      <c r="P2464" s="3">
        <f t="shared" si="494"/>
        <v>3187.5</v>
      </c>
      <c r="Q2464" s="3">
        <f t="shared" si="495"/>
        <v>911.5</v>
      </c>
      <c r="R2464" s="3">
        <f t="shared" si="496"/>
        <v>2301</v>
      </c>
      <c r="S2464" s="57">
        <f t="shared" si="497"/>
        <v>14088.5</v>
      </c>
      <c r="T2464" s="1">
        <v>111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</row>
    <row r="2465" spans="1:168" s="2" customFormat="1" ht="15" customHeight="1" x14ac:dyDescent="0.25">
      <c r="A2465" s="167">
        <v>1442</v>
      </c>
      <c r="B2465" s="2" t="s">
        <v>2573</v>
      </c>
      <c r="C2465" s="1" t="s">
        <v>34</v>
      </c>
      <c r="D2465" s="1" t="s">
        <v>1087</v>
      </c>
      <c r="E2465" s="1" t="s">
        <v>1131</v>
      </c>
      <c r="F2465" s="1" t="s">
        <v>32</v>
      </c>
      <c r="G2465" s="3">
        <v>15000</v>
      </c>
      <c r="H2465" s="58">
        <v>0</v>
      </c>
      <c r="I2465" s="3">
        <v>25</v>
      </c>
      <c r="J2465" s="3">
        <f t="shared" si="489"/>
        <v>430.5</v>
      </c>
      <c r="K2465" s="55">
        <f t="shared" si="490"/>
        <v>1065</v>
      </c>
      <c r="L2465" s="55">
        <f t="shared" si="491"/>
        <v>172.5</v>
      </c>
      <c r="M2465" s="3">
        <f t="shared" si="492"/>
        <v>456</v>
      </c>
      <c r="N2465" s="55">
        <f t="shared" si="493"/>
        <v>1063.5</v>
      </c>
      <c r="O2465" s="5">
        <v>0</v>
      </c>
      <c r="P2465" s="3">
        <f t="shared" si="494"/>
        <v>3187.5</v>
      </c>
      <c r="Q2465" s="3">
        <f t="shared" si="495"/>
        <v>911.5</v>
      </c>
      <c r="R2465" s="3">
        <f t="shared" si="496"/>
        <v>2301</v>
      </c>
      <c r="S2465" s="57">
        <f t="shared" si="497"/>
        <v>14088.5</v>
      </c>
      <c r="T2465" s="1">
        <v>111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</row>
    <row r="2466" spans="1:168" s="2" customFormat="1" ht="15" customHeight="1" x14ac:dyDescent="0.25">
      <c r="A2466" s="167">
        <v>1443</v>
      </c>
      <c r="B2466" s="122" t="s">
        <v>2574</v>
      </c>
      <c r="C2466" s="1" t="s">
        <v>34</v>
      </c>
      <c r="D2466" s="1" t="s">
        <v>1087</v>
      </c>
      <c r="E2466" s="1" t="s">
        <v>1131</v>
      </c>
      <c r="F2466" s="1" t="s">
        <v>32</v>
      </c>
      <c r="G2466" s="3">
        <v>15000</v>
      </c>
      <c r="H2466" s="58">
        <v>0</v>
      </c>
      <c r="I2466" s="3">
        <v>25</v>
      </c>
      <c r="J2466" s="3">
        <f t="shared" si="489"/>
        <v>430.5</v>
      </c>
      <c r="K2466" s="55">
        <f t="shared" si="490"/>
        <v>1065</v>
      </c>
      <c r="L2466" s="55">
        <f t="shared" si="491"/>
        <v>172.5</v>
      </c>
      <c r="M2466" s="3">
        <f t="shared" si="492"/>
        <v>456</v>
      </c>
      <c r="N2466" s="55">
        <f t="shared" si="493"/>
        <v>1063.5</v>
      </c>
      <c r="O2466" s="5">
        <v>0</v>
      </c>
      <c r="P2466" s="3">
        <f t="shared" si="494"/>
        <v>3187.5</v>
      </c>
      <c r="Q2466" s="3">
        <f t="shared" si="495"/>
        <v>911.5</v>
      </c>
      <c r="R2466" s="3">
        <f t="shared" si="496"/>
        <v>2301</v>
      </c>
      <c r="S2466" s="57">
        <f t="shared" si="497"/>
        <v>14088.5</v>
      </c>
      <c r="T2466" s="1">
        <v>111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</row>
    <row r="2467" spans="1:168" s="2" customFormat="1" ht="15" customHeight="1" x14ac:dyDescent="0.25">
      <c r="A2467" s="167">
        <v>1444</v>
      </c>
      <c r="B2467" s="2" t="s">
        <v>2575</v>
      </c>
      <c r="C2467" s="1" t="s">
        <v>34</v>
      </c>
      <c r="D2467" s="1" t="s">
        <v>1087</v>
      </c>
      <c r="E2467" s="1" t="s">
        <v>1131</v>
      </c>
      <c r="F2467" s="1" t="s">
        <v>32</v>
      </c>
      <c r="G2467" s="3">
        <v>15000</v>
      </c>
      <c r="H2467" s="58">
        <v>0</v>
      </c>
      <c r="I2467" s="3">
        <v>25</v>
      </c>
      <c r="J2467" s="3">
        <f t="shared" si="489"/>
        <v>430.5</v>
      </c>
      <c r="K2467" s="55">
        <f t="shared" si="490"/>
        <v>1065</v>
      </c>
      <c r="L2467" s="55">
        <f t="shared" si="491"/>
        <v>172.5</v>
      </c>
      <c r="M2467" s="3">
        <f t="shared" si="492"/>
        <v>456</v>
      </c>
      <c r="N2467" s="55">
        <f t="shared" si="493"/>
        <v>1063.5</v>
      </c>
      <c r="O2467" s="5">
        <v>0</v>
      </c>
      <c r="P2467" s="3">
        <f t="shared" si="494"/>
        <v>3187.5</v>
      </c>
      <c r="Q2467" s="3">
        <f t="shared" si="495"/>
        <v>911.5</v>
      </c>
      <c r="R2467" s="3">
        <f t="shared" si="496"/>
        <v>2301</v>
      </c>
      <c r="S2467" s="57">
        <f t="shared" si="497"/>
        <v>14088.5</v>
      </c>
      <c r="T2467" s="1">
        <v>111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</row>
    <row r="2468" spans="1:168" s="2" customFormat="1" ht="15" customHeight="1" x14ac:dyDescent="0.25">
      <c r="A2468" s="167">
        <v>1445</v>
      </c>
      <c r="B2468" s="2" t="s">
        <v>2576</v>
      </c>
      <c r="C2468" s="1" t="s">
        <v>34</v>
      </c>
      <c r="D2468" s="1" t="s">
        <v>1087</v>
      </c>
      <c r="E2468" s="1" t="s">
        <v>1131</v>
      </c>
      <c r="F2468" s="1" t="s">
        <v>32</v>
      </c>
      <c r="G2468" s="3">
        <v>15000</v>
      </c>
      <c r="H2468" s="58">
        <v>0</v>
      </c>
      <c r="I2468" s="3">
        <v>25</v>
      </c>
      <c r="J2468" s="3">
        <f t="shared" si="489"/>
        <v>430.5</v>
      </c>
      <c r="K2468" s="55">
        <f t="shared" si="490"/>
        <v>1065</v>
      </c>
      <c r="L2468" s="55">
        <f t="shared" si="491"/>
        <v>172.5</v>
      </c>
      <c r="M2468" s="3">
        <f t="shared" si="492"/>
        <v>456</v>
      </c>
      <c r="N2468" s="55">
        <f t="shared" si="493"/>
        <v>1063.5</v>
      </c>
      <c r="O2468" s="5">
        <v>0</v>
      </c>
      <c r="P2468" s="3">
        <f t="shared" si="494"/>
        <v>3187.5</v>
      </c>
      <c r="Q2468" s="3">
        <f t="shared" si="495"/>
        <v>911.5</v>
      </c>
      <c r="R2468" s="3">
        <f t="shared" si="496"/>
        <v>2301</v>
      </c>
      <c r="S2468" s="57">
        <f t="shared" si="497"/>
        <v>14088.5</v>
      </c>
      <c r="T2468" s="1">
        <v>111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</row>
    <row r="2469" spans="1:168" s="2" customFormat="1" ht="15" customHeight="1" x14ac:dyDescent="0.25">
      <c r="A2469" s="167">
        <v>1446</v>
      </c>
      <c r="B2469" s="2" t="s">
        <v>2577</v>
      </c>
      <c r="C2469" s="1" t="s">
        <v>34</v>
      </c>
      <c r="D2469" s="1" t="s">
        <v>1087</v>
      </c>
      <c r="E2469" s="1" t="s">
        <v>1131</v>
      </c>
      <c r="F2469" s="1" t="s">
        <v>32</v>
      </c>
      <c r="G2469" s="3">
        <v>15000</v>
      </c>
      <c r="H2469" s="58">
        <v>0</v>
      </c>
      <c r="I2469" s="3">
        <v>25</v>
      </c>
      <c r="J2469" s="3">
        <f t="shared" si="489"/>
        <v>430.5</v>
      </c>
      <c r="K2469" s="55">
        <f t="shared" si="490"/>
        <v>1065</v>
      </c>
      <c r="L2469" s="55">
        <f t="shared" si="491"/>
        <v>172.5</v>
      </c>
      <c r="M2469" s="3">
        <f t="shared" si="492"/>
        <v>456</v>
      </c>
      <c r="N2469" s="55">
        <f t="shared" si="493"/>
        <v>1063.5</v>
      </c>
      <c r="O2469" s="5">
        <v>0</v>
      </c>
      <c r="P2469" s="3">
        <f t="shared" si="494"/>
        <v>3187.5</v>
      </c>
      <c r="Q2469" s="3">
        <f t="shared" si="495"/>
        <v>911.5</v>
      </c>
      <c r="R2469" s="3">
        <f t="shared" si="496"/>
        <v>2301</v>
      </c>
      <c r="S2469" s="57">
        <f t="shared" si="497"/>
        <v>14088.5</v>
      </c>
      <c r="T2469" s="1">
        <v>111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</row>
    <row r="2470" spans="1:168" s="2" customFormat="1" ht="15" customHeight="1" x14ac:dyDescent="0.25">
      <c r="A2470" s="167">
        <v>1447</v>
      </c>
      <c r="B2470" s="122" t="s">
        <v>2578</v>
      </c>
      <c r="C2470" s="1" t="s">
        <v>34</v>
      </c>
      <c r="D2470" s="1" t="s">
        <v>1087</v>
      </c>
      <c r="E2470" s="1" t="s">
        <v>1131</v>
      </c>
      <c r="F2470" s="1" t="s">
        <v>32</v>
      </c>
      <c r="G2470" s="3">
        <v>15000</v>
      </c>
      <c r="H2470" s="58">
        <v>0</v>
      </c>
      <c r="I2470" s="3">
        <v>25</v>
      </c>
      <c r="J2470" s="3">
        <f t="shared" si="489"/>
        <v>430.5</v>
      </c>
      <c r="K2470" s="55">
        <f t="shared" si="490"/>
        <v>1065</v>
      </c>
      <c r="L2470" s="55">
        <f t="shared" si="491"/>
        <v>172.5</v>
      </c>
      <c r="M2470" s="3">
        <f t="shared" si="492"/>
        <v>456</v>
      </c>
      <c r="N2470" s="55">
        <f t="shared" si="493"/>
        <v>1063.5</v>
      </c>
      <c r="O2470" s="5">
        <v>0</v>
      </c>
      <c r="P2470" s="3">
        <f t="shared" si="494"/>
        <v>3187.5</v>
      </c>
      <c r="Q2470" s="3">
        <f t="shared" si="495"/>
        <v>911.5</v>
      </c>
      <c r="R2470" s="3">
        <f t="shared" si="496"/>
        <v>2301</v>
      </c>
      <c r="S2470" s="57">
        <f t="shared" si="497"/>
        <v>14088.5</v>
      </c>
      <c r="T2470" s="1">
        <v>111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</row>
    <row r="2471" spans="1:168" s="2" customFormat="1" ht="15" customHeight="1" x14ac:dyDescent="0.25">
      <c r="A2471" s="167">
        <v>1448</v>
      </c>
      <c r="B2471" s="2" t="s">
        <v>2579</v>
      </c>
      <c r="C2471" s="1" t="s">
        <v>34</v>
      </c>
      <c r="D2471" s="1" t="s">
        <v>1087</v>
      </c>
      <c r="E2471" s="1" t="s">
        <v>1131</v>
      </c>
      <c r="F2471" s="1" t="s">
        <v>32</v>
      </c>
      <c r="G2471" s="3">
        <v>15000</v>
      </c>
      <c r="H2471" s="58">
        <v>0</v>
      </c>
      <c r="I2471" s="3">
        <v>25</v>
      </c>
      <c r="J2471" s="3">
        <f t="shared" si="489"/>
        <v>430.5</v>
      </c>
      <c r="K2471" s="55">
        <f t="shared" si="490"/>
        <v>1065</v>
      </c>
      <c r="L2471" s="55">
        <f t="shared" si="491"/>
        <v>172.5</v>
      </c>
      <c r="M2471" s="3">
        <f t="shared" si="492"/>
        <v>456</v>
      </c>
      <c r="N2471" s="55">
        <f t="shared" si="493"/>
        <v>1063.5</v>
      </c>
      <c r="O2471" s="5">
        <v>0</v>
      </c>
      <c r="P2471" s="3">
        <f t="shared" si="494"/>
        <v>3187.5</v>
      </c>
      <c r="Q2471" s="3">
        <f t="shared" si="495"/>
        <v>911.5</v>
      </c>
      <c r="R2471" s="3">
        <f t="shared" si="496"/>
        <v>2301</v>
      </c>
      <c r="S2471" s="57">
        <f t="shared" si="497"/>
        <v>14088.5</v>
      </c>
      <c r="T2471" s="1">
        <v>111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</row>
    <row r="2472" spans="1:168" s="2" customFormat="1" ht="15" customHeight="1" x14ac:dyDescent="0.25">
      <c r="A2472" s="167">
        <v>1449</v>
      </c>
      <c r="B2472" s="2" t="s">
        <v>2580</v>
      </c>
      <c r="C2472" s="1" t="s">
        <v>34</v>
      </c>
      <c r="D2472" s="1" t="s">
        <v>1087</v>
      </c>
      <c r="E2472" s="1" t="s">
        <v>1131</v>
      </c>
      <c r="F2472" s="1" t="s">
        <v>32</v>
      </c>
      <c r="G2472" s="3">
        <v>15000</v>
      </c>
      <c r="H2472" s="58">
        <v>0</v>
      </c>
      <c r="I2472" s="3">
        <v>25</v>
      </c>
      <c r="J2472" s="3">
        <f t="shared" si="489"/>
        <v>430.5</v>
      </c>
      <c r="K2472" s="55">
        <f t="shared" si="490"/>
        <v>1065</v>
      </c>
      <c r="L2472" s="55">
        <f t="shared" si="491"/>
        <v>172.5</v>
      </c>
      <c r="M2472" s="3">
        <f t="shared" si="492"/>
        <v>456</v>
      </c>
      <c r="N2472" s="55">
        <f t="shared" si="493"/>
        <v>1063.5</v>
      </c>
      <c r="O2472" s="5">
        <v>1350.12</v>
      </c>
      <c r="P2472" s="3">
        <f t="shared" si="494"/>
        <v>3187.5</v>
      </c>
      <c r="Q2472" s="3">
        <f t="shared" si="495"/>
        <v>2261.62</v>
      </c>
      <c r="R2472" s="3">
        <f t="shared" si="496"/>
        <v>2301</v>
      </c>
      <c r="S2472" s="57">
        <f t="shared" si="497"/>
        <v>12738.380000000001</v>
      </c>
      <c r="T2472" s="1">
        <v>111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</row>
    <row r="2473" spans="1:168" s="2" customFormat="1" ht="15" customHeight="1" x14ac:dyDescent="0.25">
      <c r="A2473" s="167">
        <v>1450</v>
      </c>
      <c r="B2473" s="122" t="s">
        <v>2581</v>
      </c>
      <c r="C2473" s="1" t="s">
        <v>34</v>
      </c>
      <c r="D2473" s="1" t="s">
        <v>1087</v>
      </c>
      <c r="E2473" s="1" t="s">
        <v>1131</v>
      </c>
      <c r="F2473" s="1" t="s">
        <v>32</v>
      </c>
      <c r="G2473" s="3">
        <v>15000</v>
      </c>
      <c r="H2473" s="58">
        <v>0</v>
      </c>
      <c r="I2473" s="3">
        <v>25</v>
      </c>
      <c r="J2473" s="3">
        <f t="shared" si="489"/>
        <v>430.5</v>
      </c>
      <c r="K2473" s="55">
        <f t="shared" si="490"/>
        <v>1065</v>
      </c>
      <c r="L2473" s="55">
        <f t="shared" si="491"/>
        <v>172.5</v>
      </c>
      <c r="M2473" s="3">
        <f t="shared" si="492"/>
        <v>456</v>
      </c>
      <c r="N2473" s="55">
        <f t="shared" si="493"/>
        <v>1063.5</v>
      </c>
      <c r="O2473" s="5">
        <v>0</v>
      </c>
      <c r="P2473" s="3">
        <f t="shared" si="494"/>
        <v>3187.5</v>
      </c>
      <c r="Q2473" s="3">
        <f t="shared" si="495"/>
        <v>911.5</v>
      </c>
      <c r="R2473" s="3">
        <f t="shared" si="496"/>
        <v>2301</v>
      </c>
      <c r="S2473" s="57">
        <f t="shared" si="497"/>
        <v>14088.5</v>
      </c>
      <c r="T2473" s="1">
        <v>111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</row>
    <row r="2474" spans="1:168" s="2" customFormat="1" ht="15" customHeight="1" x14ac:dyDescent="0.25">
      <c r="A2474" s="167">
        <v>1451</v>
      </c>
      <c r="B2474" s="2" t="s">
        <v>2582</v>
      </c>
      <c r="C2474" s="1" t="s">
        <v>34</v>
      </c>
      <c r="D2474" s="1" t="s">
        <v>1087</v>
      </c>
      <c r="E2474" s="1" t="s">
        <v>1131</v>
      </c>
      <c r="F2474" s="1" t="s">
        <v>32</v>
      </c>
      <c r="G2474" s="3">
        <v>15000</v>
      </c>
      <c r="H2474" s="58">
        <v>0</v>
      </c>
      <c r="I2474" s="3">
        <v>25</v>
      </c>
      <c r="J2474" s="3">
        <f t="shared" si="489"/>
        <v>430.5</v>
      </c>
      <c r="K2474" s="55">
        <f t="shared" si="490"/>
        <v>1065</v>
      </c>
      <c r="L2474" s="55">
        <f t="shared" si="491"/>
        <v>172.5</v>
      </c>
      <c r="M2474" s="3">
        <f t="shared" si="492"/>
        <v>456</v>
      </c>
      <c r="N2474" s="55">
        <f t="shared" si="493"/>
        <v>1063.5</v>
      </c>
      <c r="O2474" s="5">
        <v>0</v>
      </c>
      <c r="P2474" s="3">
        <f t="shared" si="494"/>
        <v>3187.5</v>
      </c>
      <c r="Q2474" s="3">
        <f t="shared" si="495"/>
        <v>911.5</v>
      </c>
      <c r="R2474" s="3">
        <f t="shared" si="496"/>
        <v>2301</v>
      </c>
      <c r="S2474" s="57">
        <f t="shared" si="497"/>
        <v>14088.5</v>
      </c>
      <c r="T2474" s="1">
        <v>111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</row>
    <row r="2475" spans="1:168" s="2" customFormat="1" ht="15" customHeight="1" x14ac:dyDescent="0.25">
      <c r="A2475" s="167">
        <v>1452</v>
      </c>
      <c r="B2475" s="2" t="s">
        <v>2583</v>
      </c>
      <c r="C2475" s="1" t="s">
        <v>34</v>
      </c>
      <c r="D2475" s="1" t="s">
        <v>1087</v>
      </c>
      <c r="E2475" s="1" t="s">
        <v>1131</v>
      </c>
      <c r="F2475" s="1" t="s">
        <v>32</v>
      </c>
      <c r="G2475" s="3">
        <v>15000</v>
      </c>
      <c r="H2475" s="58">
        <v>0</v>
      </c>
      <c r="I2475" s="3">
        <v>25</v>
      </c>
      <c r="J2475" s="3">
        <f t="shared" si="489"/>
        <v>430.5</v>
      </c>
      <c r="K2475" s="55">
        <f t="shared" si="490"/>
        <v>1065</v>
      </c>
      <c r="L2475" s="55">
        <f t="shared" si="491"/>
        <v>172.5</v>
      </c>
      <c r="M2475" s="3">
        <f t="shared" si="492"/>
        <v>456</v>
      </c>
      <c r="N2475" s="55">
        <f t="shared" si="493"/>
        <v>1063.5</v>
      </c>
      <c r="O2475" s="5">
        <v>1350.12</v>
      </c>
      <c r="P2475" s="3">
        <f t="shared" si="494"/>
        <v>3187.5</v>
      </c>
      <c r="Q2475" s="3">
        <f t="shared" si="495"/>
        <v>2261.62</v>
      </c>
      <c r="R2475" s="3">
        <f t="shared" si="496"/>
        <v>2301</v>
      </c>
      <c r="S2475" s="57">
        <f t="shared" si="497"/>
        <v>12738.380000000001</v>
      </c>
      <c r="T2475" s="1">
        <v>111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</row>
    <row r="2476" spans="1:168" s="2" customFormat="1" ht="15" customHeight="1" x14ac:dyDescent="0.25">
      <c r="A2476" s="167">
        <v>1453</v>
      </c>
      <c r="B2476" s="2" t="s">
        <v>2584</v>
      </c>
      <c r="C2476" s="1" t="s">
        <v>34</v>
      </c>
      <c r="D2476" s="1" t="s">
        <v>1087</v>
      </c>
      <c r="E2476" s="1" t="s">
        <v>1131</v>
      </c>
      <c r="F2476" s="1" t="s">
        <v>32</v>
      </c>
      <c r="G2476" s="3">
        <v>15000</v>
      </c>
      <c r="H2476" s="58">
        <v>0</v>
      </c>
      <c r="I2476" s="3">
        <v>25</v>
      </c>
      <c r="J2476" s="3">
        <f t="shared" si="489"/>
        <v>430.5</v>
      </c>
      <c r="K2476" s="55">
        <f t="shared" si="490"/>
        <v>1065</v>
      </c>
      <c r="L2476" s="55">
        <f t="shared" si="491"/>
        <v>172.5</v>
      </c>
      <c r="M2476" s="3">
        <f t="shared" si="492"/>
        <v>456</v>
      </c>
      <c r="N2476" s="55">
        <f t="shared" si="493"/>
        <v>1063.5</v>
      </c>
      <c r="O2476" s="5">
        <v>0</v>
      </c>
      <c r="P2476" s="3">
        <f t="shared" si="494"/>
        <v>3187.5</v>
      </c>
      <c r="Q2476" s="3">
        <f t="shared" si="495"/>
        <v>911.5</v>
      </c>
      <c r="R2476" s="3">
        <f t="shared" si="496"/>
        <v>2301</v>
      </c>
      <c r="S2476" s="57">
        <f t="shared" si="497"/>
        <v>14088.5</v>
      </c>
      <c r="T2476" s="1">
        <v>111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</row>
    <row r="2477" spans="1:168" s="2" customFormat="1" ht="15" customHeight="1" x14ac:dyDescent="0.25">
      <c r="A2477" s="167">
        <v>1454</v>
      </c>
      <c r="B2477" s="2" t="s">
        <v>2585</v>
      </c>
      <c r="C2477" s="1" t="s">
        <v>34</v>
      </c>
      <c r="D2477" s="1" t="s">
        <v>1087</v>
      </c>
      <c r="E2477" s="1" t="s">
        <v>1131</v>
      </c>
      <c r="F2477" s="1" t="s">
        <v>32</v>
      </c>
      <c r="G2477" s="3">
        <v>15000</v>
      </c>
      <c r="H2477" s="58">
        <v>0</v>
      </c>
      <c r="I2477" s="3">
        <v>25</v>
      </c>
      <c r="J2477" s="3">
        <f t="shared" si="489"/>
        <v>430.5</v>
      </c>
      <c r="K2477" s="55">
        <f t="shared" si="490"/>
        <v>1065</v>
      </c>
      <c r="L2477" s="55">
        <f t="shared" si="491"/>
        <v>172.5</v>
      </c>
      <c r="M2477" s="3">
        <f t="shared" si="492"/>
        <v>456</v>
      </c>
      <c r="N2477" s="55">
        <f t="shared" si="493"/>
        <v>1063.5</v>
      </c>
      <c r="O2477" s="5">
        <v>1350.12</v>
      </c>
      <c r="P2477" s="3">
        <f t="shared" si="494"/>
        <v>3187.5</v>
      </c>
      <c r="Q2477" s="3">
        <f t="shared" si="495"/>
        <v>2261.62</v>
      </c>
      <c r="R2477" s="3">
        <f t="shared" si="496"/>
        <v>2301</v>
      </c>
      <c r="S2477" s="57">
        <f t="shared" si="497"/>
        <v>12738.380000000001</v>
      </c>
      <c r="T2477" s="1">
        <v>111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</row>
    <row r="2478" spans="1:168" s="2" customFormat="1" ht="15" customHeight="1" x14ac:dyDescent="0.25">
      <c r="A2478" s="167">
        <v>1455</v>
      </c>
      <c r="B2478" s="122" t="s">
        <v>2586</v>
      </c>
      <c r="C2478" s="1" t="s">
        <v>34</v>
      </c>
      <c r="D2478" s="1" t="s">
        <v>1087</v>
      </c>
      <c r="E2478" s="1" t="s">
        <v>1131</v>
      </c>
      <c r="F2478" s="1" t="s">
        <v>32</v>
      </c>
      <c r="G2478" s="3">
        <v>15000</v>
      </c>
      <c r="H2478" s="58">
        <v>0</v>
      </c>
      <c r="I2478" s="3">
        <v>25</v>
      </c>
      <c r="J2478" s="3">
        <f t="shared" si="489"/>
        <v>430.5</v>
      </c>
      <c r="K2478" s="55">
        <f t="shared" si="490"/>
        <v>1065</v>
      </c>
      <c r="L2478" s="55">
        <f t="shared" si="491"/>
        <v>172.5</v>
      </c>
      <c r="M2478" s="3">
        <f t="shared" si="492"/>
        <v>456</v>
      </c>
      <c r="N2478" s="55">
        <f t="shared" si="493"/>
        <v>1063.5</v>
      </c>
      <c r="O2478" s="5">
        <v>0</v>
      </c>
      <c r="P2478" s="3">
        <f t="shared" si="494"/>
        <v>3187.5</v>
      </c>
      <c r="Q2478" s="3">
        <f t="shared" si="495"/>
        <v>911.5</v>
      </c>
      <c r="R2478" s="3">
        <f t="shared" si="496"/>
        <v>2301</v>
      </c>
      <c r="S2478" s="57">
        <f t="shared" si="497"/>
        <v>14088.5</v>
      </c>
      <c r="T2478" s="1">
        <v>111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</row>
    <row r="2479" spans="1:168" s="2" customFormat="1" ht="15" customHeight="1" x14ac:dyDescent="0.25">
      <c r="A2479" s="167">
        <v>1456</v>
      </c>
      <c r="B2479" s="122" t="s">
        <v>2587</v>
      </c>
      <c r="C2479" s="1" t="s">
        <v>34</v>
      </c>
      <c r="D2479" s="1" t="s">
        <v>1087</v>
      </c>
      <c r="E2479" s="1" t="s">
        <v>1131</v>
      </c>
      <c r="F2479" s="1" t="s">
        <v>32</v>
      </c>
      <c r="G2479" s="3">
        <v>15000</v>
      </c>
      <c r="H2479" s="58">
        <v>0</v>
      </c>
      <c r="I2479" s="3">
        <v>25</v>
      </c>
      <c r="J2479" s="3">
        <f t="shared" si="489"/>
        <v>430.5</v>
      </c>
      <c r="K2479" s="55">
        <f t="shared" si="490"/>
        <v>1065</v>
      </c>
      <c r="L2479" s="55">
        <f t="shared" si="491"/>
        <v>172.5</v>
      </c>
      <c r="M2479" s="3">
        <f t="shared" si="492"/>
        <v>456</v>
      </c>
      <c r="N2479" s="55">
        <f t="shared" si="493"/>
        <v>1063.5</v>
      </c>
      <c r="O2479" s="5">
        <v>0</v>
      </c>
      <c r="P2479" s="3">
        <f t="shared" si="494"/>
        <v>3187.5</v>
      </c>
      <c r="Q2479" s="3">
        <f t="shared" si="495"/>
        <v>911.5</v>
      </c>
      <c r="R2479" s="3">
        <f t="shared" si="496"/>
        <v>2301</v>
      </c>
      <c r="S2479" s="57">
        <f t="shared" si="497"/>
        <v>14088.5</v>
      </c>
      <c r="T2479" s="1">
        <v>111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</row>
    <row r="2480" spans="1:168" s="2" customFormat="1" ht="15" customHeight="1" x14ac:dyDescent="0.25">
      <c r="A2480" s="167">
        <v>1457</v>
      </c>
      <c r="B2480" s="2" t="s">
        <v>2588</v>
      </c>
      <c r="C2480" s="1" t="s">
        <v>34</v>
      </c>
      <c r="D2480" s="1" t="s">
        <v>1087</v>
      </c>
      <c r="E2480" s="1" t="s">
        <v>1131</v>
      </c>
      <c r="F2480" s="1" t="s">
        <v>32</v>
      </c>
      <c r="G2480" s="3">
        <v>15000</v>
      </c>
      <c r="H2480" s="58">
        <v>0</v>
      </c>
      <c r="I2480" s="3">
        <v>25</v>
      </c>
      <c r="J2480" s="3">
        <f t="shared" si="489"/>
        <v>430.5</v>
      </c>
      <c r="K2480" s="55">
        <f t="shared" si="490"/>
        <v>1065</v>
      </c>
      <c r="L2480" s="55">
        <f t="shared" si="491"/>
        <v>172.5</v>
      </c>
      <c r="M2480" s="3">
        <f t="shared" si="492"/>
        <v>456</v>
      </c>
      <c r="N2480" s="55">
        <f t="shared" si="493"/>
        <v>1063.5</v>
      </c>
      <c r="O2480" s="5">
        <v>0</v>
      </c>
      <c r="P2480" s="3">
        <f t="shared" si="494"/>
        <v>3187.5</v>
      </c>
      <c r="Q2480" s="3">
        <f t="shared" si="495"/>
        <v>911.5</v>
      </c>
      <c r="R2480" s="3">
        <f t="shared" si="496"/>
        <v>2301</v>
      </c>
      <c r="S2480" s="57">
        <f t="shared" si="497"/>
        <v>14088.5</v>
      </c>
      <c r="T2480" s="1">
        <v>111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</row>
    <row r="2481" spans="1:168" s="2" customFormat="1" ht="15" customHeight="1" x14ac:dyDescent="0.25">
      <c r="A2481" s="167">
        <v>1458</v>
      </c>
      <c r="B2481" s="122" t="s">
        <v>2589</v>
      </c>
      <c r="C2481" s="1" t="s">
        <v>34</v>
      </c>
      <c r="D2481" s="1" t="s">
        <v>1087</v>
      </c>
      <c r="E2481" s="1" t="s">
        <v>1131</v>
      </c>
      <c r="F2481" s="1" t="s">
        <v>32</v>
      </c>
      <c r="G2481" s="3">
        <v>15000</v>
      </c>
      <c r="H2481" s="58">
        <v>0</v>
      </c>
      <c r="I2481" s="3">
        <v>25</v>
      </c>
      <c r="J2481" s="3">
        <f t="shared" si="489"/>
        <v>430.5</v>
      </c>
      <c r="K2481" s="55">
        <f t="shared" si="490"/>
        <v>1065</v>
      </c>
      <c r="L2481" s="55">
        <f t="shared" si="491"/>
        <v>172.5</v>
      </c>
      <c r="M2481" s="3">
        <f t="shared" si="492"/>
        <v>456</v>
      </c>
      <c r="N2481" s="55">
        <f t="shared" si="493"/>
        <v>1063.5</v>
      </c>
      <c r="O2481" s="5">
        <v>0</v>
      </c>
      <c r="P2481" s="3">
        <f t="shared" si="494"/>
        <v>3187.5</v>
      </c>
      <c r="Q2481" s="3">
        <f t="shared" si="495"/>
        <v>911.5</v>
      </c>
      <c r="R2481" s="3">
        <f t="shared" si="496"/>
        <v>2301</v>
      </c>
      <c r="S2481" s="57">
        <f t="shared" si="497"/>
        <v>14088.5</v>
      </c>
      <c r="T2481" s="1">
        <v>111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</row>
    <row r="2482" spans="1:168" s="2" customFormat="1" ht="15" customHeight="1" x14ac:dyDescent="0.25">
      <c r="A2482" s="167">
        <v>1459</v>
      </c>
      <c r="B2482" s="122" t="s">
        <v>2590</v>
      </c>
      <c r="C2482" s="1" t="s">
        <v>34</v>
      </c>
      <c r="D2482" s="1" t="s">
        <v>1087</v>
      </c>
      <c r="E2482" s="1" t="s">
        <v>1131</v>
      </c>
      <c r="F2482" s="1" t="s">
        <v>32</v>
      </c>
      <c r="G2482" s="3">
        <v>15000</v>
      </c>
      <c r="H2482" s="58">
        <v>0</v>
      </c>
      <c r="I2482" s="3">
        <v>25</v>
      </c>
      <c r="J2482" s="3">
        <f t="shared" si="489"/>
        <v>430.5</v>
      </c>
      <c r="K2482" s="55">
        <f t="shared" si="490"/>
        <v>1065</v>
      </c>
      <c r="L2482" s="55">
        <f t="shared" si="491"/>
        <v>172.5</v>
      </c>
      <c r="M2482" s="3">
        <f t="shared" si="492"/>
        <v>456</v>
      </c>
      <c r="N2482" s="55">
        <f t="shared" si="493"/>
        <v>1063.5</v>
      </c>
      <c r="O2482" s="5">
        <v>0</v>
      </c>
      <c r="P2482" s="3">
        <f t="shared" si="494"/>
        <v>3187.5</v>
      </c>
      <c r="Q2482" s="3">
        <f t="shared" si="495"/>
        <v>911.5</v>
      </c>
      <c r="R2482" s="3">
        <f t="shared" si="496"/>
        <v>2301</v>
      </c>
      <c r="S2482" s="57">
        <f t="shared" si="497"/>
        <v>14088.5</v>
      </c>
      <c r="T2482" s="1">
        <v>111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</row>
    <row r="2483" spans="1:168" s="2" customFormat="1" ht="15" customHeight="1" x14ac:dyDescent="0.25">
      <c r="A2483" s="167">
        <v>1460</v>
      </c>
      <c r="B2483" s="109" t="s">
        <v>2591</v>
      </c>
      <c r="C2483" s="1" t="s">
        <v>34</v>
      </c>
      <c r="D2483" s="1" t="s">
        <v>1087</v>
      </c>
      <c r="E2483" s="1" t="s">
        <v>1131</v>
      </c>
      <c r="F2483" s="1" t="s">
        <v>32</v>
      </c>
      <c r="G2483" s="3">
        <v>15000</v>
      </c>
      <c r="H2483" s="58">
        <v>0</v>
      </c>
      <c r="I2483" s="3">
        <v>25</v>
      </c>
      <c r="J2483" s="3">
        <f t="shared" si="489"/>
        <v>430.5</v>
      </c>
      <c r="K2483" s="55">
        <f t="shared" si="490"/>
        <v>1065</v>
      </c>
      <c r="L2483" s="55">
        <f t="shared" si="491"/>
        <v>172.5</v>
      </c>
      <c r="M2483" s="3">
        <f t="shared" si="492"/>
        <v>456</v>
      </c>
      <c r="N2483" s="55">
        <f t="shared" si="493"/>
        <v>1063.5</v>
      </c>
      <c r="O2483" s="5">
        <v>0</v>
      </c>
      <c r="P2483" s="3">
        <f t="shared" si="494"/>
        <v>3187.5</v>
      </c>
      <c r="Q2483" s="3">
        <f t="shared" si="495"/>
        <v>911.5</v>
      </c>
      <c r="R2483" s="3">
        <f t="shared" si="496"/>
        <v>2301</v>
      </c>
      <c r="S2483" s="57">
        <f t="shared" si="497"/>
        <v>14088.5</v>
      </c>
      <c r="T2483" s="1">
        <v>111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</row>
    <row r="2484" spans="1:168" s="2" customFormat="1" ht="15" customHeight="1" x14ac:dyDescent="0.25">
      <c r="A2484" s="167">
        <v>1461</v>
      </c>
      <c r="B2484" s="122" t="s">
        <v>2592</v>
      </c>
      <c r="C2484" s="1" t="s">
        <v>34</v>
      </c>
      <c r="D2484" s="1" t="s">
        <v>1087</v>
      </c>
      <c r="E2484" s="1" t="s">
        <v>1131</v>
      </c>
      <c r="F2484" s="1" t="s">
        <v>32</v>
      </c>
      <c r="G2484" s="3">
        <v>15000</v>
      </c>
      <c r="H2484" s="58">
        <v>0</v>
      </c>
      <c r="I2484" s="3">
        <v>25</v>
      </c>
      <c r="J2484" s="3">
        <f t="shared" si="489"/>
        <v>430.5</v>
      </c>
      <c r="K2484" s="55">
        <f t="shared" si="490"/>
        <v>1065</v>
      </c>
      <c r="L2484" s="55">
        <f t="shared" si="491"/>
        <v>172.5</v>
      </c>
      <c r="M2484" s="3">
        <f t="shared" si="492"/>
        <v>456</v>
      </c>
      <c r="N2484" s="55">
        <f t="shared" si="493"/>
        <v>1063.5</v>
      </c>
      <c r="O2484" s="5">
        <v>0</v>
      </c>
      <c r="P2484" s="3">
        <f t="shared" si="494"/>
        <v>3187.5</v>
      </c>
      <c r="Q2484" s="3">
        <f t="shared" si="495"/>
        <v>911.5</v>
      </c>
      <c r="R2484" s="3">
        <f t="shared" si="496"/>
        <v>2301</v>
      </c>
      <c r="S2484" s="57">
        <f t="shared" si="497"/>
        <v>14088.5</v>
      </c>
      <c r="T2484" s="1">
        <v>111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</row>
    <row r="2485" spans="1:168" s="2" customFormat="1" ht="15" customHeight="1" x14ac:dyDescent="0.25">
      <c r="A2485" s="167">
        <v>1462</v>
      </c>
      <c r="B2485" s="2" t="s">
        <v>2593</v>
      </c>
      <c r="C2485" s="1" t="s">
        <v>34</v>
      </c>
      <c r="D2485" s="1" t="s">
        <v>1087</v>
      </c>
      <c r="E2485" s="1" t="s">
        <v>1131</v>
      </c>
      <c r="F2485" s="1" t="s">
        <v>32</v>
      </c>
      <c r="G2485" s="3">
        <v>15000</v>
      </c>
      <c r="H2485" s="58">
        <v>0</v>
      </c>
      <c r="I2485" s="3">
        <v>25</v>
      </c>
      <c r="J2485" s="3">
        <f t="shared" si="489"/>
        <v>430.5</v>
      </c>
      <c r="K2485" s="55">
        <f t="shared" si="490"/>
        <v>1065</v>
      </c>
      <c r="L2485" s="55">
        <f t="shared" si="491"/>
        <v>172.5</v>
      </c>
      <c r="M2485" s="3">
        <f t="shared" si="492"/>
        <v>456</v>
      </c>
      <c r="N2485" s="55">
        <f t="shared" si="493"/>
        <v>1063.5</v>
      </c>
      <c r="O2485" s="5">
        <v>0</v>
      </c>
      <c r="P2485" s="3">
        <f t="shared" si="494"/>
        <v>3187.5</v>
      </c>
      <c r="Q2485" s="3">
        <f t="shared" si="495"/>
        <v>911.5</v>
      </c>
      <c r="R2485" s="3">
        <f t="shared" si="496"/>
        <v>2301</v>
      </c>
      <c r="S2485" s="57">
        <f t="shared" si="497"/>
        <v>14088.5</v>
      </c>
      <c r="T2485" s="1">
        <v>111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</row>
    <row r="2486" spans="1:168" s="2" customFormat="1" ht="15" customHeight="1" x14ac:dyDescent="0.25">
      <c r="A2486" s="167">
        <v>1463</v>
      </c>
      <c r="B2486" s="2" t="s">
        <v>2594</v>
      </c>
      <c r="C2486" s="1" t="s">
        <v>34</v>
      </c>
      <c r="D2486" s="1" t="s">
        <v>1087</v>
      </c>
      <c r="E2486" s="1" t="s">
        <v>1131</v>
      </c>
      <c r="F2486" s="1" t="s">
        <v>32</v>
      </c>
      <c r="G2486" s="3">
        <v>15000</v>
      </c>
      <c r="H2486" s="58">
        <v>0</v>
      </c>
      <c r="I2486" s="3">
        <v>25</v>
      </c>
      <c r="J2486" s="3">
        <f t="shared" si="489"/>
        <v>430.5</v>
      </c>
      <c r="K2486" s="55">
        <f t="shared" si="490"/>
        <v>1065</v>
      </c>
      <c r="L2486" s="55">
        <f t="shared" si="491"/>
        <v>172.5</v>
      </c>
      <c r="M2486" s="3">
        <f t="shared" si="492"/>
        <v>456</v>
      </c>
      <c r="N2486" s="55">
        <f t="shared" si="493"/>
        <v>1063.5</v>
      </c>
      <c r="O2486" s="5">
        <v>0</v>
      </c>
      <c r="P2486" s="3">
        <f t="shared" si="494"/>
        <v>3187.5</v>
      </c>
      <c r="Q2486" s="3">
        <f t="shared" si="495"/>
        <v>911.5</v>
      </c>
      <c r="R2486" s="3">
        <f t="shared" si="496"/>
        <v>2301</v>
      </c>
      <c r="S2486" s="57">
        <f t="shared" si="497"/>
        <v>14088.5</v>
      </c>
      <c r="T2486" s="1">
        <v>111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</row>
    <row r="2487" spans="1:168" s="2" customFormat="1" ht="15" customHeight="1" x14ac:dyDescent="0.25">
      <c r="A2487" s="167">
        <v>1464</v>
      </c>
      <c r="B2487" s="122" t="s">
        <v>2595</v>
      </c>
      <c r="C2487" s="1" t="s">
        <v>34</v>
      </c>
      <c r="D2487" s="1" t="s">
        <v>1087</v>
      </c>
      <c r="E2487" s="1" t="s">
        <v>1131</v>
      </c>
      <c r="F2487" s="1" t="s">
        <v>32</v>
      </c>
      <c r="G2487" s="3">
        <v>15000</v>
      </c>
      <c r="H2487" s="58">
        <v>0</v>
      </c>
      <c r="I2487" s="3">
        <v>25</v>
      </c>
      <c r="J2487" s="3">
        <f t="shared" si="489"/>
        <v>430.5</v>
      </c>
      <c r="K2487" s="55">
        <f t="shared" si="490"/>
        <v>1065</v>
      </c>
      <c r="L2487" s="55">
        <f t="shared" si="491"/>
        <v>172.5</v>
      </c>
      <c r="M2487" s="3">
        <f t="shared" si="492"/>
        <v>456</v>
      </c>
      <c r="N2487" s="55">
        <f t="shared" si="493"/>
        <v>1063.5</v>
      </c>
      <c r="O2487" s="5">
        <v>0</v>
      </c>
      <c r="P2487" s="3">
        <f t="shared" si="494"/>
        <v>3187.5</v>
      </c>
      <c r="Q2487" s="3">
        <f t="shared" si="495"/>
        <v>911.5</v>
      </c>
      <c r="R2487" s="3">
        <f t="shared" si="496"/>
        <v>2301</v>
      </c>
      <c r="S2487" s="57">
        <f t="shared" si="497"/>
        <v>14088.5</v>
      </c>
      <c r="T2487" s="1">
        <v>111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</row>
    <row r="2488" spans="1:168" s="2" customFormat="1" ht="15" customHeight="1" x14ac:dyDescent="0.25">
      <c r="A2488" s="167">
        <v>1465</v>
      </c>
      <c r="B2488" s="2" t="s">
        <v>2596</v>
      </c>
      <c r="C2488" s="1" t="s">
        <v>34</v>
      </c>
      <c r="D2488" s="1" t="s">
        <v>1087</v>
      </c>
      <c r="E2488" s="1" t="s">
        <v>1131</v>
      </c>
      <c r="F2488" s="1" t="s">
        <v>32</v>
      </c>
      <c r="G2488" s="3">
        <v>15000</v>
      </c>
      <c r="H2488" s="58">
        <v>0</v>
      </c>
      <c r="I2488" s="3">
        <v>25</v>
      </c>
      <c r="J2488" s="3">
        <f t="shared" si="489"/>
        <v>430.5</v>
      </c>
      <c r="K2488" s="55">
        <f t="shared" si="490"/>
        <v>1065</v>
      </c>
      <c r="L2488" s="55">
        <f t="shared" si="491"/>
        <v>172.5</v>
      </c>
      <c r="M2488" s="3">
        <f t="shared" si="492"/>
        <v>456</v>
      </c>
      <c r="N2488" s="55">
        <f t="shared" si="493"/>
        <v>1063.5</v>
      </c>
      <c r="O2488" s="5">
        <v>0</v>
      </c>
      <c r="P2488" s="3">
        <f t="shared" si="494"/>
        <v>3187.5</v>
      </c>
      <c r="Q2488" s="3">
        <f t="shared" si="495"/>
        <v>911.5</v>
      </c>
      <c r="R2488" s="3">
        <f t="shared" si="496"/>
        <v>2301</v>
      </c>
      <c r="S2488" s="57">
        <f t="shared" si="497"/>
        <v>14088.5</v>
      </c>
      <c r="T2488" s="1">
        <v>111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</row>
    <row r="2489" spans="1:168" s="2" customFormat="1" ht="15" customHeight="1" x14ac:dyDescent="0.25">
      <c r="A2489" s="167">
        <v>1466</v>
      </c>
      <c r="B2489" s="2" t="s">
        <v>2597</v>
      </c>
      <c r="C2489" s="1" t="s">
        <v>34</v>
      </c>
      <c r="D2489" s="1" t="s">
        <v>1087</v>
      </c>
      <c r="E2489" s="1" t="s">
        <v>1131</v>
      </c>
      <c r="F2489" s="1" t="s">
        <v>32</v>
      </c>
      <c r="G2489" s="3">
        <v>15000</v>
      </c>
      <c r="H2489" s="58">
        <v>0</v>
      </c>
      <c r="I2489" s="3">
        <v>25</v>
      </c>
      <c r="J2489" s="3">
        <f t="shared" si="489"/>
        <v>430.5</v>
      </c>
      <c r="K2489" s="55">
        <f t="shared" si="490"/>
        <v>1065</v>
      </c>
      <c r="L2489" s="55">
        <f t="shared" si="491"/>
        <v>172.5</v>
      </c>
      <c r="M2489" s="3">
        <f t="shared" si="492"/>
        <v>456</v>
      </c>
      <c r="N2489" s="55">
        <f t="shared" si="493"/>
        <v>1063.5</v>
      </c>
      <c r="O2489" s="5">
        <v>0</v>
      </c>
      <c r="P2489" s="3">
        <f t="shared" si="494"/>
        <v>3187.5</v>
      </c>
      <c r="Q2489" s="3">
        <f t="shared" si="495"/>
        <v>911.5</v>
      </c>
      <c r="R2489" s="3">
        <f t="shared" si="496"/>
        <v>2301</v>
      </c>
      <c r="S2489" s="57">
        <f t="shared" si="497"/>
        <v>14088.5</v>
      </c>
      <c r="T2489" s="1">
        <v>111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</row>
    <row r="2490" spans="1:168" s="2" customFormat="1" ht="15" customHeight="1" x14ac:dyDescent="0.25">
      <c r="A2490" s="167">
        <v>1467</v>
      </c>
      <c r="B2490" s="2" t="s">
        <v>2598</v>
      </c>
      <c r="C2490" s="1" t="s">
        <v>34</v>
      </c>
      <c r="D2490" s="1" t="s">
        <v>1087</v>
      </c>
      <c r="E2490" s="1" t="s">
        <v>1131</v>
      </c>
      <c r="F2490" s="1" t="s">
        <v>32</v>
      </c>
      <c r="G2490" s="3">
        <v>15000</v>
      </c>
      <c r="H2490" s="58">
        <v>0</v>
      </c>
      <c r="I2490" s="3">
        <v>25</v>
      </c>
      <c r="J2490" s="3">
        <f t="shared" si="489"/>
        <v>430.5</v>
      </c>
      <c r="K2490" s="55">
        <f t="shared" si="490"/>
        <v>1065</v>
      </c>
      <c r="L2490" s="55">
        <f t="shared" si="491"/>
        <v>172.5</v>
      </c>
      <c r="M2490" s="3">
        <f t="shared" si="492"/>
        <v>456</v>
      </c>
      <c r="N2490" s="55">
        <f t="shared" si="493"/>
        <v>1063.5</v>
      </c>
      <c r="O2490" s="5">
        <v>0</v>
      </c>
      <c r="P2490" s="3">
        <f t="shared" si="494"/>
        <v>3187.5</v>
      </c>
      <c r="Q2490" s="3">
        <f t="shared" si="495"/>
        <v>911.5</v>
      </c>
      <c r="R2490" s="3">
        <f t="shared" si="496"/>
        <v>2301</v>
      </c>
      <c r="S2490" s="57">
        <f t="shared" si="497"/>
        <v>14088.5</v>
      </c>
      <c r="T2490" s="1">
        <v>111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</row>
    <row r="2491" spans="1:168" s="2" customFormat="1" ht="15" customHeight="1" x14ac:dyDescent="0.25">
      <c r="A2491" s="167">
        <v>1468</v>
      </c>
      <c r="B2491" s="2" t="s">
        <v>2599</v>
      </c>
      <c r="C2491" s="1" t="s">
        <v>34</v>
      </c>
      <c r="D2491" s="1" t="s">
        <v>1087</v>
      </c>
      <c r="E2491" s="1" t="s">
        <v>1131</v>
      </c>
      <c r="F2491" s="1" t="s">
        <v>32</v>
      </c>
      <c r="G2491" s="3">
        <v>15000</v>
      </c>
      <c r="H2491" s="58">
        <v>0</v>
      </c>
      <c r="I2491" s="3">
        <v>25</v>
      </c>
      <c r="J2491" s="3">
        <f t="shared" si="489"/>
        <v>430.5</v>
      </c>
      <c r="K2491" s="55">
        <f t="shared" si="490"/>
        <v>1065</v>
      </c>
      <c r="L2491" s="55">
        <f t="shared" si="491"/>
        <v>172.5</v>
      </c>
      <c r="M2491" s="3">
        <f t="shared" si="492"/>
        <v>456</v>
      </c>
      <c r="N2491" s="55">
        <f t="shared" si="493"/>
        <v>1063.5</v>
      </c>
      <c r="O2491" s="5">
        <v>0</v>
      </c>
      <c r="P2491" s="3">
        <f t="shared" si="494"/>
        <v>3187.5</v>
      </c>
      <c r="Q2491" s="3">
        <f t="shared" si="495"/>
        <v>911.5</v>
      </c>
      <c r="R2491" s="3">
        <f t="shared" si="496"/>
        <v>2301</v>
      </c>
      <c r="S2491" s="57">
        <f t="shared" si="497"/>
        <v>14088.5</v>
      </c>
      <c r="T2491" s="1">
        <v>111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</row>
    <row r="2492" spans="1:168" s="2" customFormat="1" ht="15" customHeight="1" x14ac:dyDescent="0.25">
      <c r="A2492" s="167">
        <v>1469</v>
      </c>
      <c r="B2492" s="122" t="s">
        <v>2600</v>
      </c>
      <c r="C2492" s="1" t="s">
        <v>34</v>
      </c>
      <c r="D2492" s="1" t="s">
        <v>1087</v>
      </c>
      <c r="E2492" s="1" t="s">
        <v>1131</v>
      </c>
      <c r="F2492" s="1" t="s">
        <v>32</v>
      </c>
      <c r="G2492" s="3">
        <v>15000</v>
      </c>
      <c r="H2492" s="58">
        <v>0</v>
      </c>
      <c r="I2492" s="3">
        <v>25</v>
      </c>
      <c r="J2492" s="3">
        <f t="shared" si="489"/>
        <v>430.5</v>
      </c>
      <c r="K2492" s="55">
        <f t="shared" si="490"/>
        <v>1065</v>
      </c>
      <c r="L2492" s="55">
        <f t="shared" si="491"/>
        <v>172.5</v>
      </c>
      <c r="M2492" s="3">
        <f t="shared" si="492"/>
        <v>456</v>
      </c>
      <c r="N2492" s="55">
        <f t="shared" si="493"/>
        <v>1063.5</v>
      </c>
      <c r="O2492" s="5">
        <v>0</v>
      </c>
      <c r="P2492" s="3">
        <f t="shared" si="494"/>
        <v>3187.5</v>
      </c>
      <c r="Q2492" s="3">
        <f t="shared" si="495"/>
        <v>911.5</v>
      </c>
      <c r="R2492" s="3">
        <f t="shared" si="496"/>
        <v>2301</v>
      </c>
      <c r="S2492" s="57">
        <f t="shared" si="497"/>
        <v>14088.5</v>
      </c>
      <c r="T2492" s="1">
        <v>111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</row>
    <row r="2493" spans="1:168" s="2" customFormat="1" ht="15" customHeight="1" x14ac:dyDescent="0.25">
      <c r="A2493" s="167">
        <v>1470</v>
      </c>
      <c r="B2493" s="122" t="s">
        <v>2601</v>
      </c>
      <c r="C2493" s="1" t="s">
        <v>34</v>
      </c>
      <c r="D2493" s="1" t="s">
        <v>1087</v>
      </c>
      <c r="E2493" s="1" t="s">
        <v>1131</v>
      </c>
      <c r="F2493" s="1" t="s">
        <v>32</v>
      </c>
      <c r="G2493" s="3">
        <v>15000</v>
      </c>
      <c r="H2493" s="58">
        <v>0</v>
      </c>
      <c r="I2493" s="3">
        <v>25</v>
      </c>
      <c r="J2493" s="3">
        <f t="shared" si="489"/>
        <v>430.5</v>
      </c>
      <c r="K2493" s="55">
        <f t="shared" si="490"/>
        <v>1065</v>
      </c>
      <c r="L2493" s="55">
        <f t="shared" si="491"/>
        <v>172.5</v>
      </c>
      <c r="M2493" s="3">
        <f t="shared" si="492"/>
        <v>456</v>
      </c>
      <c r="N2493" s="55">
        <f t="shared" si="493"/>
        <v>1063.5</v>
      </c>
      <c r="O2493" s="5">
        <v>0</v>
      </c>
      <c r="P2493" s="3">
        <f t="shared" si="494"/>
        <v>3187.5</v>
      </c>
      <c r="Q2493" s="3">
        <f t="shared" si="495"/>
        <v>911.5</v>
      </c>
      <c r="R2493" s="3">
        <f t="shared" si="496"/>
        <v>2301</v>
      </c>
      <c r="S2493" s="57">
        <f t="shared" si="497"/>
        <v>14088.5</v>
      </c>
      <c r="T2493" s="1">
        <v>111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</row>
    <row r="2494" spans="1:168" s="2" customFormat="1" ht="15" customHeight="1" x14ac:dyDescent="0.25">
      <c r="A2494" s="167">
        <v>1471</v>
      </c>
      <c r="B2494" s="2" t="s">
        <v>2602</v>
      </c>
      <c r="C2494" s="1" t="s">
        <v>34</v>
      </c>
      <c r="D2494" s="1" t="s">
        <v>1087</v>
      </c>
      <c r="E2494" s="1" t="s">
        <v>1131</v>
      </c>
      <c r="F2494" s="1" t="s">
        <v>32</v>
      </c>
      <c r="G2494" s="3">
        <v>15000</v>
      </c>
      <c r="H2494" s="58">
        <v>0</v>
      </c>
      <c r="I2494" s="3">
        <v>25</v>
      </c>
      <c r="J2494" s="3">
        <f t="shared" si="489"/>
        <v>430.5</v>
      </c>
      <c r="K2494" s="55">
        <f t="shared" si="490"/>
        <v>1065</v>
      </c>
      <c r="L2494" s="55">
        <f t="shared" si="491"/>
        <v>172.5</v>
      </c>
      <c r="M2494" s="3">
        <f t="shared" si="492"/>
        <v>456</v>
      </c>
      <c r="N2494" s="55">
        <f t="shared" si="493"/>
        <v>1063.5</v>
      </c>
      <c r="O2494" s="5">
        <v>0</v>
      </c>
      <c r="P2494" s="3">
        <f t="shared" si="494"/>
        <v>3187.5</v>
      </c>
      <c r="Q2494" s="3">
        <f t="shared" si="495"/>
        <v>911.5</v>
      </c>
      <c r="R2494" s="3">
        <f t="shared" si="496"/>
        <v>2301</v>
      </c>
      <c r="S2494" s="57">
        <f t="shared" si="497"/>
        <v>14088.5</v>
      </c>
      <c r="T2494" s="1">
        <v>111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</row>
    <row r="2495" spans="1:168" s="2" customFormat="1" ht="15" customHeight="1" x14ac:dyDescent="0.25">
      <c r="A2495" s="167">
        <v>1472</v>
      </c>
      <c r="B2495" s="122" t="s">
        <v>2603</v>
      </c>
      <c r="C2495" s="1" t="s">
        <v>34</v>
      </c>
      <c r="D2495" s="1" t="s">
        <v>1087</v>
      </c>
      <c r="E2495" s="1" t="s">
        <v>1131</v>
      </c>
      <c r="F2495" s="1" t="s">
        <v>32</v>
      </c>
      <c r="G2495" s="3">
        <v>15000</v>
      </c>
      <c r="H2495" s="58">
        <v>0</v>
      </c>
      <c r="I2495" s="3">
        <v>25</v>
      </c>
      <c r="J2495" s="3">
        <f t="shared" si="489"/>
        <v>430.5</v>
      </c>
      <c r="K2495" s="55">
        <f t="shared" si="490"/>
        <v>1065</v>
      </c>
      <c r="L2495" s="55">
        <f t="shared" si="491"/>
        <v>172.5</v>
      </c>
      <c r="M2495" s="3">
        <f t="shared" si="492"/>
        <v>456</v>
      </c>
      <c r="N2495" s="55">
        <f t="shared" si="493"/>
        <v>1063.5</v>
      </c>
      <c r="O2495" s="5">
        <v>0</v>
      </c>
      <c r="P2495" s="3">
        <f t="shared" si="494"/>
        <v>3187.5</v>
      </c>
      <c r="Q2495" s="3">
        <f t="shared" si="495"/>
        <v>911.5</v>
      </c>
      <c r="R2495" s="3">
        <f t="shared" si="496"/>
        <v>2301</v>
      </c>
      <c r="S2495" s="57">
        <f t="shared" si="497"/>
        <v>14088.5</v>
      </c>
      <c r="T2495" s="1">
        <v>111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</row>
    <row r="2496" spans="1:168" s="2" customFormat="1" ht="15" customHeight="1" x14ac:dyDescent="0.25">
      <c r="A2496" s="167">
        <v>1473</v>
      </c>
      <c r="B2496" s="2" t="s">
        <v>2604</v>
      </c>
      <c r="C2496" s="1" t="s">
        <v>34</v>
      </c>
      <c r="D2496" s="1" t="s">
        <v>1087</v>
      </c>
      <c r="E2496" s="1" t="s">
        <v>1131</v>
      </c>
      <c r="F2496" s="1" t="s">
        <v>32</v>
      </c>
      <c r="G2496" s="3">
        <v>15000</v>
      </c>
      <c r="H2496" s="58">
        <v>0</v>
      </c>
      <c r="I2496" s="3">
        <v>25</v>
      </c>
      <c r="J2496" s="3">
        <f t="shared" si="489"/>
        <v>430.5</v>
      </c>
      <c r="K2496" s="55">
        <f t="shared" si="490"/>
        <v>1065</v>
      </c>
      <c r="L2496" s="55">
        <f t="shared" si="491"/>
        <v>172.5</v>
      </c>
      <c r="M2496" s="3">
        <f t="shared" si="492"/>
        <v>456</v>
      </c>
      <c r="N2496" s="55">
        <f t="shared" si="493"/>
        <v>1063.5</v>
      </c>
      <c r="O2496" s="5">
        <v>0</v>
      </c>
      <c r="P2496" s="3">
        <f t="shared" si="494"/>
        <v>3187.5</v>
      </c>
      <c r="Q2496" s="3">
        <f t="shared" si="495"/>
        <v>911.5</v>
      </c>
      <c r="R2496" s="3">
        <f t="shared" si="496"/>
        <v>2301</v>
      </c>
      <c r="S2496" s="57">
        <f t="shared" si="497"/>
        <v>14088.5</v>
      </c>
      <c r="T2496" s="1">
        <v>111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</row>
    <row r="2497" spans="1:168" s="2" customFormat="1" ht="15" customHeight="1" x14ac:dyDescent="0.25">
      <c r="A2497" s="167">
        <v>1474</v>
      </c>
      <c r="B2497" s="122" t="s">
        <v>2605</v>
      </c>
      <c r="C2497" s="1" t="s">
        <v>34</v>
      </c>
      <c r="D2497" s="1" t="s">
        <v>1087</v>
      </c>
      <c r="E2497" s="1" t="s">
        <v>1131</v>
      </c>
      <c r="F2497" s="1" t="s">
        <v>32</v>
      </c>
      <c r="G2497" s="3">
        <v>15000</v>
      </c>
      <c r="H2497" s="58">
        <v>0</v>
      </c>
      <c r="I2497" s="3">
        <v>25</v>
      </c>
      <c r="J2497" s="3">
        <f t="shared" si="489"/>
        <v>430.5</v>
      </c>
      <c r="K2497" s="55">
        <f t="shared" si="490"/>
        <v>1065</v>
      </c>
      <c r="L2497" s="55">
        <f t="shared" si="491"/>
        <v>172.5</v>
      </c>
      <c r="M2497" s="3">
        <f t="shared" si="492"/>
        <v>456</v>
      </c>
      <c r="N2497" s="55">
        <f t="shared" si="493"/>
        <v>1063.5</v>
      </c>
      <c r="O2497" s="5">
        <v>0</v>
      </c>
      <c r="P2497" s="3">
        <f t="shared" si="494"/>
        <v>3187.5</v>
      </c>
      <c r="Q2497" s="3">
        <f t="shared" si="495"/>
        <v>911.5</v>
      </c>
      <c r="R2497" s="3">
        <f t="shared" si="496"/>
        <v>2301</v>
      </c>
      <c r="S2497" s="57">
        <f t="shared" si="497"/>
        <v>14088.5</v>
      </c>
      <c r="T2497" s="1">
        <v>111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</row>
    <row r="2498" spans="1:168" s="2" customFormat="1" ht="15" customHeight="1" x14ac:dyDescent="0.25">
      <c r="A2498" s="167">
        <v>1475</v>
      </c>
      <c r="B2498" s="122" t="s">
        <v>2606</v>
      </c>
      <c r="C2498" s="1" t="s">
        <v>34</v>
      </c>
      <c r="D2498" s="1" t="s">
        <v>1087</v>
      </c>
      <c r="E2498" s="1" t="s">
        <v>1131</v>
      </c>
      <c r="F2498" s="1" t="s">
        <v>32</v>
      </c>
      <c r="G2498" s="3">
        <v>15000</v>
      </c>
      <c r="H2498" s="58">
        <v>0</v>
      </c>
      <c r="I2498" s="3">
        <v>25</v>
      </c>
      <c r="J2498" s="3">
        <f t="shared" si="489"/>
        <v>430.5</v>
      </c>
      <c r="K2498" s="55">
        <f t="shared" si="490"/>
        <v>1065</v>
      </c>
      <c r="L2498" s="55">
        <f t="shared" si="491"/>
        <v>172.5</v>
      </c>
      <c r="M2498" s="3">
        <f t="shared" si="492"/>
        <v>456</v>
      </c>
      <c r="N2498" s="55">
        <f t="shared" si="493"/>
        <v>1063.5</v>
      </c>
      <c r="O2498" s="5">
        <v>0</v>
      </c>
      <c r="P2498" s="3">
        <f t="shared" si="494"/>
        <v>3187.5</v>
      </c>
      <c r="Q2498" s="3">
        <f t="shared" si="495"/>
        <v>911.5</v>
      </c>
      <c r="R2498" s="3">
        <f t="shared" si="496"/>
        <v>2301</v>
      </c>
      <c r="S2498" s="57">
        <f t="shared" si="497"/>
        <v>14088.5</v>
      </c>
      <c r="T2498" s="1">
        <v>111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</row>
    <row r="2499" spans="1:168" s="2" customFormat="1" ht="15" customHeight="1" x14ac:dyDescent="0.25">
      <c r="A2499" s="167">
        <v>1476</v>
      </c>
      <c r="B2499" s="122" t="s">
        <v>2607</v>
      </c>
      <c r="C2499" s="1" t="s">
        <v>34</v>
      </c>
      <c r="D2499" s="1" t="s">
        <v>1087</v>
      </c>
      <c r="E2499" s="1" t="s">
        <v>1131</v>
      </c>
      <c r="F2499" s="1" t="s">
        <v>32</v>
      </c>
      <c r="G2499" s="3">
        <v>15000</v>
      </c>
      <c r="H2499" s="58">
        <v>0</v>
      </c>
      <c r="I2499" s="3">
        <v>25</v>
      </c>
      <c r="J2499" s="3">
        <f t="shared" si="489"/>
        <v>430.5</v>
      </c>
      <c r="K2499" s="55">
        <f t="shared" si="490"/>
        <v>1065</v>
      </c>
      <c r="L2499" s="55">
        <f t="shared" si="491"/>
        <v>172.5</v>
      </c>
      <c r="M2499" s="3">
        <f t="shared" si="492"/>
        <v>456</v>
      </c>
      <c r="N2499" s="55">
        <f t="shared" si="493"/>
        <v>1063.5</v>
      </c>
      <c r="O2499" s="5">
        <v>0</v>
      </c>
      <c r="P2499" s="3">
        <f t="shared" si="494"/>
        <v>3187.5</v>
      </c>
      <c r="Q2499" s="3">
        <f t="shared" si="495"/>
        <v>911.5</v>
      </c>
      <c r="R2499" s="3">
        <f t="shared" si="496"/>
        <v>2301</v>
      </c>
      <c r="S2499" s="57">
        <f t="shared" si="497"/>
        <v>14088.5</v>
      </c>
      <c r="T2499" s="1">
        <v>111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</row>
    <row r="2500" spans="1:168" s="2" customFormat="1" ht="15" customHeight="1" x14ac:dyDescent="0.25">
      <c r="A2500" s="167">
        <v>1477</v>
      </c>
      <c r="B2500" s="122" t="s">
        <v>2608</v>
      </c>
      <c r="C2500" s="1" t="s">
        <v>34</v>
      </c>
      <c r="D2500" s="1" t="s">
        <v>1087</v>
      </c>
      <c r="E2500" s="1" t="s">
        <v>1131</v>
      </c>
      <c r="F2500" s="1" t="s">
        <v>32</v>
      </c>
      <c r="G2500" s="3">
        <v>15000</v>
      </c>
      <c r="H2500" s="58">
        <v>0</v>
      </c>
      <c r="I2500" s="3">
        <v>25</v>
      </c>
      <c r="J2500" s="3">
        <f t="shared" si="489"/>
        <v>430.5</v>
      </c>
      <c r="K2500" s="55">
        <f t="shared" si="490"/>
        <v>1065</v>
      </c>
      <c r="L2500" s="55">
        <f t="shared" si="491"/>
        <v>172.5</v>
      </c>
      <c r="M2500" s="3">
        <f t="shared" si="492"/>
        <v>456</v>
      </c>
      <c r="N2500" s="55">
        <f t="shared" si="493"/>
        <v>1063.5</v>
      </c>
      <c r="O2500" s="5">
        <v>0</v>
      </c>
      <c r="P2500" s="3">
        <f t="shared" si="494"/>
        <v>3187.5</v>
      </c>
      <c r="Q2500" s="3">
        <f t="shared" si="495"/>
        <v>911.5</v>
      </c>
      <c r="R2500" s="3">
        <f t="shared" si="496"/>
        <v>2301</v>
      </c>
      <c r="S2500" s="57">
        <f t="shared" si="497"/>
        <v>14088.5</v>
      </c>
      <c r="T2500" s="1">
        <v>111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</row>
    <row r="2501" spans="1:168" s="2" customFormat="1" ht="15" customHeight="1" x14ac:dyDescent="0.25">
      <c r="A2501" s="167">
        <v>1478</v>
      </c>
      <c r="B2501" s="122" t="s">
        <v>2609</v>
      </c>
      <c r="C2501" s="1" t="s">
        <v>34</v>
      </c>
      <c r="D2501" s="1" t="s">
        <v>1087</v>
      </c>
      <c r="E2501" s="1" t="s">
        <v>1131</v>
      </c>
      <c r="F2501" s="1" t="s">
        <v>32</v>
      </c>
      <c r="G2501" s="3">
        <v>15000</v>
      </c>
      <c r="H2501" s="58">
        <v>0</v>
      </c>
      <c r="I2501" s="3">
        <v>25</v>
      </c>
      <c r="J2501" s="3">
        <f t="shared" si="489"/>
        <v>430.5</v>
      </c>
      <c r="K2501" s="55">
        <f t="shared" si="490"/>
        <v>1065</v>
      </c>
      <c r="L2501" s="55">
        <f t="shared" si="491"/>
        <v>172.5</v>
      </c>
      <c r="M2501" s="3">
        <f t="shared" si="492"/>
        <v>456</v>
      </c>
      <c r="N2501" s="55">
        <f t="shared" si="493"/>
        <v>1063.5</v>
      </c>
      <c r="O2501" s="5">
        <v>0</v>
      </c>
      <c r="P2501" s="3">
        <f t="shared" si="494"/>
        <v>3187.5</v>
      </c>
      <c r="Q2501" s="3">
        <f t="shared" si="495"/>
        <v>911.5</v>
      </c>
      <c r="R2501" s="3">
        <f t="shared" si="496"/>
        <v>2301</v>
      </c>
      <c r="S2501" s="57">
        <f t="shared" si="497"/>
        <v>14088.5</v>
      </c>
      <c r="T2501" s="1">
        <v>111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</row>
    <row r="2502" spans="1:168" s="2" customFormat="1" ht="15" customHeight="1" x14ac:dyDescent="0.25">
      <c r="A2502" s="167">
        <v>1479</v>
      </c>
      <c r="B2502" s="2" t="s">
        <v>2610</v>
      </c>
      <c r="C2502" s="1" t="s">
        <v>34</v>
      </c>
      <c r="D2502" s="1" t="s">
        <v>1087</v>
      </c>
      <c r="E2502" s="1" t="s">
        <v>1131</v>
      </c>
      <c r="F2502" s="1" t="s">
        <v>32</v>
      </c>
      <c r="G2502" s="3">
        <v>15000</v>
      </c>
      <c r="H2502" s="58">
        <v>0</v>
      </c>
      <c r="I2502" s="3">
        <v>25</v>
      </c>
      <c r="J2502" s="3">
        <f t="shared" si="489"/>
        <v>430.5</v>
      </c>
      <c r="K2502" s="55">
        <f t="shared" si="490"/>
        <v>1065</v>
      </c>
      <c r="L2502" s="55">
        <f t="shared" si="491"/>
        <v>172.5</v>
      </c>
      <c r="M2502" s="3">
        <f t="shared" si="492"/>
        <v>456</v>
      </c>
      <c r="N2502" s="55">
        <f t="shared" si="493"/>
        <v>1063.5</v>
      </c>
      <c r="O2502" s="5">
        <v>0</v>
      </c>
      <c r="P2502" s="3">
        <f t="shared" si="494"/>
        <v>3187.5</v>
      </c>
      <c r="Q2502" s="3">
        <f t="shared" si="495"/>
        <v>911.5</v>
      </c>
      <c r="R2502" s="3">
        <f t="shared" si="496"/>
        <v>2301</v>
      </c>
      <c r="S2502" s="57">
        <f t="shared" si="497"/>
        <v>14088.5</v>
      </c>
      <c r="T2502" s="1">
        <v>111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</row>
    <row r="2503" spans="1:168" s="2" customFormat="1" ht="15" customHeight="1" x14ac:dyDescent="0.25">
      <c r="A2503" s="167">
        <v>1480</v>
      </c>
      <c r="B2503" s="2" t="s">
        <v>2611</v>
      </c>
      <c r="C2503" s="1" t="s">
        <v>34</v>
      </c>
      <c r="D2503" s="1" t="s">
        <v>1087</v>
      </c>
      <c r="E2503" s="1" t="s">
        <v>1131</v>
      </c>
      <c r="F2503" s="1" t="s">
        <v>32</v>
      </c>
      <c r="G2503" s="3">
        <v>15000</v>
      </c>
      <c r="H2503" s="58">
        <v>0</v>
      </c>
      <c r="I2503" s="3">
        <v>25</v>
      </c>
      <c r="J2503" s="3">
        <f t="shared" si="489"/>
        <v>430.5</v>
      </c>
      <c r="K2503" s="55">
        <f t="shared" si="490"/>
        <v>1065</v>
      </c>
      <c r="L2503" s="55">
        <f t="shared" si="491"/>
        <v>172.5</v>
      </c>
      <c r="M2503" s="3">
        <f t="shared" si="492"/>
        <v>456</v>
      </c>
      <c r="N2503" s="55">
        <f t="shared" si="493"/>
        <v>1063.5</v>
      </c>
      <c r="O2503" s="5">
        <v>0</v>
      </c>
      <c r="P2503" s="3">
        <f t="shared" si="494"/>
        <v>3187.5</v>
      </c>
      <c r="Q2503" s="3">
        <f t="shared" si="495"/>
        <v>911.5</v>
      </c>
      <c r="R2503" s="3">
        <f t="shared" si="496"/>
        <v>2301</v>
      </c>
      <c r="S2503" s="57">
        <f t="shared" si="497"/>
        <v>14088.5</v>
      </c>
      <c r="T2503" s="1">
        <v>111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</row>
    <row r="2504" spans="1:168" s="2" customFormat="1" ht="15" customHeight="1" x14ac:dyDescent="0.25">
      <c r="A2504" s="167">
        <v>1481</v>
      </c>
      <c r="B2504" s="2" t="s">
        <v>2612</v>
      </c>
      <c r="C2504" s="1" t="s">
        <v>34</v>
      </c>
      <c r="D2504" s="1" t="s">
        <v>1087</v>
      </c>
      <c r="E2504" s="1" t="s">
        <v>1131</v>
      </c>
      <c r="F2504" s="1" t="s">
        <v>32</v>
      </c>
      <c r="G2504" s="3">
        <v>15000</v>
      </c>
      <c r="H2504" s="58">
        <v>0</v>
      </c>
      <c r="I2504" s="3">
        <v>25</v>
      </c>
      <c r="J2504" s="3">
        <f t="shared" si="489"/>
        <v>430.5</v>
      </c>
      <c r="K2504" s="55">
        <f t="shared" si="490"/>
        <v>1065</v>
      </c>
      <c r="L2504" s="55">
        <f t="shared" si="491"/>
        <v>172.5</v>
      </c>
      <c r="M2504" s="3">
        <f t="shared" si="492"/>
        <v>456</v>
      </c>
      <c r="N2504" s="55">
        <f t="shared" si="493"/>
        <v>1063.5</v>
      </c>
      <c r="O2504" s="5">
        <v>0</v>
      </c>
      <c r="P2504" s="3">
        <f t="shared" si="494"/>
        <v>3187.5</v>
      </c>
      <c r="Q2504" s="3">
        <f t="shared" si="495"/>
        <v>911.5</v>
      </c>
      <c r="R2504" s="3">
        <f t="shared" si="496"/>
        <v>2301</v>
      </c>
      <c r="S2504" s="57">
        <f t="shared" si="497"/>
        <v>14088.5</v>
      </c>
      <c r="T2504" s="1">
        <v>111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</row>
    <row r="2505" spans="1:168" s="2" customFormat="1" ht="15" customHeight="1" x14ac:dyDescent="0.25">
      <c r="A2505" s="167">
        <v>1482</v>
      </c>
      <c r="B2505" s="2" t="s">
        <v>2613</v>
      </c>
      <c r="C2505" s="1" t="s">
        <v>34</v>
      </c>
      <c r="D2505" s="1" t="s">
        <v>1087</v>
      </c>
      <c r="E2505" s="1" t="s">
        <v>1131</v>
      </c>
      <c r="F2505" s="1" t="s">
        <v>32</v>
      </c>
      <c r="G2505" s="3">
        <v>15000</v>
      </c>
      <c r="H2505" s="58">
        <v>0</v>
      </c>
      <c r="I2505" s="3">
        <v>25</v>
      </c>
      <c r="J2505" s="3">
        <f t="shared" si="489"/>
        <v>430.5</v>
      </c>
      <c r="K2505" s="55">
        <f t="shared" si="490"/>
        <v>1065</v>
      </c>
      <c r="L2505" s="55">
        <f t="shared" si="491"/>
        <v>172.5</v>
      </c>
      <c r="M2505" s="3">
        <f t="shared" si="492"/>
        <v>456</v>
      </c>
      <c r="N2505" s="55">
        <f t="shared" si="493"/>
        <v>1063.5</v>
      </c>
      <c r="O2505" s="5">
        <v>2700.24</v>
      </c>
      <c r="P2505" s="3">
        <f t="shared" si="494"/>
        <v>3187.5</v>
      </c>
      <c r="Q2505" s="3">
        <f t="shared" si="495"/>
        <v>3611.74</v>
      </c>
      <c r="R2505" s="3">
        <f t="shared" si="496"/>
        <v>2301</v>
      </c>
      <c r="S2505" s="57">
        <f t="shared" si="497"/>
        <v>11388.26</v>
      </c>
      <c r="T2505" s="1">
        <v>111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</row>
    <row r="2506" spans="1:168" s="2" customFormat="1" ht="15" customHeight="1" x14ac:dyDescent="0.25">
      <c r="A2506" s="167">
        <v>1483</v>
      </c>
      <c r="B2506" s="122" t="s">
        <v>2614</v>
      </c>
      <c r="C2506" s="1" t="s">
        <v>34</v>
      </c>
      <c r="D2506" s="1" t="s">
        <v>1087</v>
      </c>
      <c r="E2506" s="1" t="s">
        <v>1131</v>
      </c>
      <c r="F2506" s="1" t="s">
        <v>32</v>
      </c>
      <c r="G2506" s="3">
        <v>15000</v>
      </c>
      <c r="H2506" s="58">
        <v>0</v>
      </c>
      <c r="I2506" s="3">
        <v>25</v>
      </c>
      <c r="J2506" s="3">
        <f t="shared" si="489"/>
        <v>430.5</v>
      </c>
      <c r="K2506" s="55">
        <f t="shared" si="490"/>
        <v>1065</v>
      </c>
      <c r="L2506" s="55">
        <f t="shared" si="491"/>
        <v>172.5</v>
      </c>
      <c r="M2506" s="3">
        <f t="shared" si="492"/>
        <v>456</v>
      </c>
      <c r="N2506" s="55">
        <f t="shared" si="493"/>
        <v>1063.5</v>
      </c>
      <c r="O2506" s="5">
        <v>1350.12</v>
      </c>
      <c r="P2506" s="3">
        <f t="shared" si="494"/>
        <v>3187.5</v>
      </c>
      <c r="Q2506" s="3">
        <f t="shared" si="495"/>
        <v>2261.62</v>
      </c>
      <c r="R2506" s="3">
        <f t="shared" si="496"/>
        <v>2301</v>
      </c>
      <c r="S2506" s="57">
        <f t="shared" si="497"/>
        <v>12738.380000000001</v>
      </c>
      <c r="T2506" s="1">
        <v>111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</row>
    <row r="2507" spans="1:168" s="2" customFormat="1" ht="15" customHeight="1" x14ac:dyDescent="0.25">
      <c r="A2507" s="167">
        <v>1484</v>
      </c>
      <c r="B2507" s="122" t="s">
        <v>2615</v>
      </c>
      <c r="C2507" s="1" t="s">
        <v>34</v>
      </c>
      <c r="D2507" s="1" t="s">
        <v>1087</v>
      </c>
      <c r="E2507" s="1" t="s">
        <v>1131</v>
      </c>
      <c r="F2507" s="1" t="s">
        <v>32</v>
      </c>
      <c r="G2507" s="3">
        <v>15000</v>
      </c>
      <c r="H2507" s="58">
        <v>0</v>
      </c>
      <c r="I2507" s="3">
        <v>25</v>
      </c>
      <c r="J2507" s="3">
        <f t="shared" si="489"/>
        <v>430.5</v>
      </c>
      <c r="K2507" s="55">
        <f t="shared" si="490"/>
        <v>1065</v>
      </c>
      <c r="L2507" s="55">
        <f t="shared" si="491"/>
        <v>172.5</v>
      </c>
      <c r="M2507" s="3">
        <f t="shared" si="492"/>
        <v>456</v>
      </c>
      <c r="N2507" s="55">
        <f t="shared" si="493"/>
        <v>1063.5</v>
      </c>
      <c r="O2507" s="5">
        <v>0</v>
      </c>
      <c r="P2507" s="3">
        <f t="shared" si="494"/>
        <v>3187.5</v>
      </c>
      <c r="Q2507" s="3">
        <f t="shared" si="495"/>
        <v>911.5</v>
      </c>
      <c r="R2507" s="3">
        <f t="shared" si="496"/>
        <v>2301</v>
      </c>
      <c r="S2507" s="57">
        <f t="shared" si="497"/>
        <v>14088.5</v>
      </c>
      <c r="T2507" s="1">
        <v>111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</row>
    <row r="2508" spans="1:168" s="2" customFormat="1" ht="15" customHeight="1" x14ac:dyDescent="0.25">
      <c r="A2508" s="167">
        <v>1485</v>
      </c>
      <c r="B2508" s="122" t="s">
        <v>2616</v>
      </c>
      <c r="C2508" s="1" t="s">
        <v>30</v>
      </c>
      <c r="D2508" s="1" t="s">
        <v>1087</v>
      </c>
      <c r="E2508" s="1" t="s">
        <v>1131</v>
      </c>
      <c r="F2508" s="1" t="s">
        <v>32</v>
      </c>
      <c r="G2508" s="3">
        <v>15000</v>
      </c>
      <c r="H2508" s="58">
        <v>0</v>
      </c>
      <c r="I2508" s="3">
        <v>25</v>
      </c>
      <c r="J2508" s="3">
        <f t="shared" si="489"/>
        <v>430.5</v>
      </c>
      <c r="K2508" s="55">
        <f t="shared" si="490"/>
        <v>1065</v>
      </c>
      <c r="L2508" s="55">
        <f t="shared" si="491"/>
        <v>172.5</v>
      </c>
      <c r="M2508" s="3">
        <f t="shared" si="492"/>
        <v>456</v>
      </c>
      <c r="N2508" s="55">
        <f t="shared" si="493"/>
        <v>1063.5</v>
      </c>
      <c r="O2508" s="5">
        <v>0</v>
      </c>
      <c r="P2508" s="3">
        <f t="shared" si="494"/>
        <v>3187.5</v>
      </c>
      <c r="Q2508" s="3">
        <f t="shared" si="495"/>
        <v>911.5</v>
      </c>
      <c r="R2508" s="3">
        <f t="shared" si="496"/>
        <v>2301</v>
      </c>
      <c r="S2508" s="57">
        <f t="shared" si="497"/>
        <v>14088.5</v>
      </c>
      <c r="T2508" s="1">
        <v>111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</row>
    <row r="2509" spans="1:168" s="2" customFormat="1" ht="15" customHeight="1" x14ac:dyDescent="0.25">
      <c r="A2509" s="167">
        <v>1486</v>
      </c>
      <c r="B2509" s="122" t="s">
        <v>2617</v>
      </c>
      <c r="C2509" s="1" t="s">
        <v>34</v>
      </c>
      <c r="D2509" s="1" t="s">
        <v>1087</v>
      </c>
      <c r="E2509" s="1" t="s">
        <v>1131</v>
      </c>
      <c r="F2509" s="1" t="s">
        <v>32</v>
      </c>
      <c r="G2509" s="3">
        <v>15000</v>
      </c>
      <c r="H2509" s="58">
        <v>0</v>
      </c>
      <c r="I2509" s="3">
        <v>25</v>
      </c>
      <c r="J2509" s="3">
        <f t="shared" si="489"/>
        <v>430.5</v>
      </c>
      <c r="K2509" s="55">
        <f t="shared" si="490"/>
        <v>1065</v>
      </c>
      <c r="L2509" s="55">
        <f t="shared" si="491"/>
        <v>172.5</v>
      </c>
      <c r="M2509" s="3">
        <f t="shared" si="492"/>
        <v>456</v>
      </c>
      <c r="N2509" s="55">
        <f t="shared" si="493"/>
        <v>1063.5</v>
      </c>
      <c r="O2509" s="5">
        <v>0</v>
      </c>
      <c r="P2509" s="3">
        <f t="shared" si="494"/>
        <v>3187.5</v>
      </c>
      <c r="Q2509" s="3">
        <f t="shared" si="495"/>
        <v>911.5</v>
      </c>
      <c r="R2509" s="3">
        <f t="shared" si="496"/>
        <v>2301</v>
      </c>
      <c r="S2509" s="57">
        <f t="shared" si="497"/>
        <v>14088.5</v>
      </c>
      <c r="T2509" s="1">
        <v>111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</row>
    <row r="2510" spans="1:168" s="2" customFormat="1" ht="15" customHeight="1" x14ac:dyDescent="0.25">
      <c r="A2510" s="167">
        <v>1487</v>
      </c>
      <c r="B2510" s="122" t="s">
        <v>2618</v>
      </c>
      <c r="C2510" s="1" t="s">
        <v>34</v>
      </c>
      <c r="D2510" s="1" t="s">
        <v>1087</v>
      </c>
      <c r="E2510" s="1" t="s">
        <v>1131</v>
      </c>
      <c r="F2510" s="1" t="s">
        <v>32</v>
      </c>
      <c r="G2510" s="3">
        <v>15000</v>
      </c>
      <c r="H2510" s="58">
        <v>0</v>
      </c>
      <c r="I2510" s="3">
        <v>25</v>
      </c>
      <c r="J2510" s="3">
        <f t="shared" si="489"/>
        <v>430.5</v>
      </c>
      <c r="K2510" s="55">
        <f t="shared" si="490"/>
        <v>1065</v>
      </c>
      <c r="L2510" s="55">
        <f t="shared" si="491"/>
        <v>172.5</v>
      </c>
      <c r="M2510" s="3">
        <f t="shared" si="492"/>
        <v>456</v>
      </c>
      <c r="N2510" s="55">
        <f t="shared" si="493"/>
        <v>1063.5</v>
      </c>
      <c r="O2510" s="5">
        <v>0</v>
      </c>
      <c r="P2510" s="3">
        <f t="shared" si="494"/>
        <v>3187.5</v>
      </c>
      <c r="Q2510" s="3">
        <f t="shared" si="495"/>
        <v>911.5</v>
      </c>
      <c r="R2510" s="3">
        <f t="shared" si="496"/>
        <v>2301</v>
      </c>
      <c r="S2510" s="57">
        <f t="shared" si="497"/>
        <v>14088.5</v>
      </c>
      <c r="T2510" s="1">
        <v>111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</row>
    <row r="2511" spans="1:168" s="2" customFormat="1" ht="15" customHeight="1" x14ac:dyDescent="0.25">
      <c r="A2511" s="167">
        <v>1488</v>
      </c>
      <c r="B2511" s="122" t="s">
        <v>2619</v>
      </c>
      <c r="C2511" s="1" t="s">
        <v>34</v>
      </c>
      <c r="D2511" s="1" t="s">
        <v>1087</v>
      </c>
      <c r="E2511" s="1" t="s">
        <v>1131</v>
      </c>
      <c r="F2511" s="1" t="s">
        <v>32</v>
      </c>
      <c r="G2511" s="3">
        <v>15000</v>
      </c>
      <c r="H2511" s="58">
        <v>0</v>
      </c>
      <c r="I2511" s="3">
        <v>25</v>
      </c>
      <c r="J2511" s="3">
        <f t="shared" si="489"/>
        <v>430.5</v>
      </c>
      <c r="K2511" s="55">
        <f t="shared" si="490"/>
        <v>1065</v>
      </c>
      <c r="L2511" s="55">
        <f t="shared" si="491"/>
        <v>172.5</v>
      </c>
      <c r="M2511" s="3">
        <f t="shared" si="492"/>
        <v>456</v>
      </c>
      <c r="N2511" s="55">
        <f t="shared" si="493"/>
        <v>1063.5</v>
      </c>
      <c r="O2511" s="5">
        <v>0</v>
      </c>
      <c r="P2511" s="3">
        <f t="shared" si="494"/>
        <v>3187.5</v>
      </c>
      <c r="Q2511" s="3">
        <f t="shared" si="495"/>
        <v>911.5</v>
      </c>
      <c r="R2511" s="3">
        <f t="shared" si="496"/>
        <v>2301</v>
      </c>
      <c r="S2511" s="57">
        <f t="shared" si="497"/>
        <v>14088.5</v>
      </c>
      <c r="T2511" s="1">
        <v>111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</row>
    <row r="2512" spans="1:168" s="2" customFormat="1" ht="15" customHeight="1" x14ac:dyDescent="0.25">
      <c r="A2512" s="167">
        <v>1489</v>
      </c>
      <c r="B2512" s="122" t="s">
        <v>2620</v>
      </c>
      <c r="C2512" s="1" t="s">
        <v>34</v>
      </c>
      <c r="D2512" s="1" t="s">
        <v>1087</v>
      </c>
      <c r="E2512" s="1" t="s">
        <v>1131</v>
      </c>
      <c r="F2512" s="1" t="s">
        <v>32</v>
      </c>
      <c r="G2512" s="3">
        <v>15000</v>
      </c>
      <c r="H2512" s="58">
        <v>0</v>
      </c>
      <c r="I2512" s="3">
        <v>25</v>
      </c>
      <c r="J2512" s="3">
        <f t="shared" si="489"/>
        <v>430.5</v>
      </c>
      <c r="K2512" s="55">
        <f t="shared" si="490"/>
        <v>1065</v>
      </c>
      <c r="L2512" s="55">
        <f t="shared" si="491"/>
        <v>172.5</v>
      </c>
      <c r="M2512" s="3">
        <f t="shared" si="492"/>
        <v>456</v>
      </c>
      <c r="N2512" s="55">
        <f t="shared" si="493"/>
        <v>1063.5</v>
      </c>
      <c r="O2512" s="5">
        <v>0</v>
      </c>
      <c r="P2512" s="3">
        <f t="shared" si="494"/>
        <v>3187.5</v>
      </c>
      <c r="Q2512" s="3">
        <f t="shared" si="495"/>
        <v>911.5</v>
      </c>
      <c r="R2512" s="3">
        <f t="shared" si="496"/>
        <v>2301</v>
      </c>
      <c r="S2512" s="57">
        <f t="shared" si="497"/>
        <v>14088.5</v>
      </c>
      <c r="T2512" s="1">
        <v>111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</row>
    <row r="2513" spans="1:168" s="2" customFormat="1" ht="15" customHeight="1" x14ac:dyDescent="0.25">
      <c r="A2513" s="167">
        <v>1490</v>
      </c>
      <c r="B2513" s="122" t="s">
        <v>2621</v>
      </c>
      <c r="C2513" s="1" t="s">
        <v>34</v>
      </c>
      <c r="D2513" s="1" t="s">
        <v>1087</v>
      </c>
      <c r="E2513" s="1" t="s">
        <v>1131</v>
      </c>
      <c r="F2513" s="1" t="s">
        <v>32</v>
      </c>
      <c r="G2513" s="3">
        <v>15000</v>
      </c>
      <c r="H2513" s="58">
        <v>0</v>
      </c>
      <c r="I2513" s="3">
        <v>25</v>
      </c>
      <c r="J2513" s="3">
        <f t="shared" si="489"/>
        <v>430.5</v>
      </c>
      <c r="K2513" s="55">
        <f t="shared" si="490"/>
        <v>1065</v>
      </c>
      <c r="L2513" s="55">
        <f t="shared" si="491"/>
        <v>172.5</v>
      </c>
      <c r="M2513" s="3">
        <f t="shared" si="492"/>
        <v>456</v>
      </c>
      <c r="N2513" s="55">
        <f t="shared" si="493"/>
        <v>1063.5</v>
      </c>
      <c r="O2513" s="5">
        <v>0</v>
      </c>
      <c r="P2513" s="3">
        <f t="shared" si="494"/>
        <v>3187.5</v>
      </c>
      <c r="Q2513" s="3">
        <f t="shared" si="495"/>
        <v>911.5</v>
      </c>
      <c r="R2513" s="3">
        <f t="shared" si="496"/>
        <v>2301</v>
      </c>
      <c r="S2513" s="57">
        <f t="shared" si="497"/>
        <v>14088.5</v>
      </c>
      <c r="T2513" s="1">
        <v>111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</row>
    <row r="2514" spans="1:168" s="2" customFormat="1" ht="15" customHeight="1" x14ac:dyDescent="0.25">
      <c r="A2514" s="167">
        <v>1491</v>
      </c>
      <c r="B2514" s="122" t="s">
        <v>2622</v>
      </c>
      <c r="C2514" s="1" t="s">
        <v>34</v>
      </c>
      <c r="D2514" s="1" t="s">
        <v>1087</v>
      </c>
      <c r="E2514" s="1" t="s">
        <v>1131</v>
      </c>
      <c r="F2514" s="1" t="s">
        <v>32</v>
      </c>
      <c r="G2514" s="3">
        <v>15000</v>
      </c>
      <c r="H2514" s="58">
        <v>0</v>
      </c>
      <c r="I2514" s="3">
        <v>25</v>
      </c>
      <c r="J2514" s="3">
        <f t="shared" si="489"/>
        <v>430.5</v>
      </c>
      <c r="K2514" s="55">
        <f t="shared" si="490"/>
        <v>1065</v>
      </c>
      <c r="L2514" s="55">
        <f t="shared" si="491"/>
        <v>172.5</v>
      </c>
      <c r="M2514" s="3">
        <f t="shared" si="492"/>
        <v>456</v>
      </c>
      <c r="N2514" s="55">
        <f t="shared" si="493"/>
        <v>1063.5</v>
      </c>
      <c r="O2514" s="5">
        <v>0</v>
      </c>
      <c r="P2514" s="3">
        <f t="shared" si="494"/>
        <v>3187.5</v>
      </c>
      <c r="Q2514" s="3">
        <f t="shared" si="495"/>
        <v>911.5</v>
      </c>
      <c r="R2514" s="3">
        <f t="shared" si="496"/>
        <v>2301</v>
      </c>
      <c r="S2514" s="57">
        <f t="shared" si="497"/>
        <v>14088.5</v>
      </c>
      <c r="T2514" s="1">
        <v>111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</row>
    <row r="2515" spans="1:168" s="2" customFormat="1" ht="15" customHeight="1" x14ac:dyDescent="0.25">
      <c r="A2515" s="167">
        <v>1492</v>
      </c>
      <c r="B2515" s="2" t="s">
        <v>2623</v>
      </c>
      <c r="C2515" s="1" t="s">
        <v>34</v>
      </c>
      <c r="D2515" s="1" t="s">
        <v>1087</v>
      </c>
      <c r="E2515" s="1" t="s">
        <v>1131</v>
      </c>
      <c r="F2515" s="1" t="s">
        <v>32</v>
      </c>
      <c r="G2515" s="3">
        <v>15000</v>
      </c>
      <c r="H2515" s="58">
        <v>0</v>
      </c>
      <c r="I2515" s="3">
        <v>25</v>
      </c>
      <c r="J2515" s="3">
        <f t="shared" si="489"/>
        <v>430.5</v>
      </c>
      <c r="K2515" s="55">
        <f t="shared" si="490"/>
        <v>1065</v>
      </c>
      <c r="L2515" s="55">
        <f t="shared" si="491"/>
        <v>172.5</v>
      </c>
      <c r="M2515" s="3">
        <f t="shared" si="492"/>
        <v>456</v>
      </c>
      <c r="N2515" s="55">
        <f t="shared" si="493"/>
        <v>1063.5</v>
      </c>
      <c r="O2515" s="5">
        <v>0</v>
      </c>
      <c r="P2515" s="3">
        <f t="shared" si="494"/>
        <v>3187.5</v>
      </c>
      <c r="Q2515" s="3">
        <f t="shared" si="495"/>
        <v>911.5</v>
      </c>
      <c r="R2515" s="3">
        <f t="shared" si="496"/>
        <v>2301</v>
      </c>
      <c r="S2515" s="57">
        <f t="shared" si="497"/>
        <v>14088.5</v>
      </c>
      <c r="T2515" s="1">
        <v>111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</row>
    <row r="2516" spans="1:168" s="2" customFormat="1" ht="15" customHeight="1" x14ac:dyDescent="0.25">
      <c r="A2516" s="167">
        <v>1493</v>
      </c>
      <c r="B2516" s="2" t="s">
        <v>2624</v>
      </c>
      <c r="C2516" s="1" t="s">
        <v>34</v>
      </c>
      <c r="D2516" s="1" t="s">
        <v>1087</v>
      </c>
      <c r="E2516" s="1" t="s">
        <v>1131</v>
      </c>
      <c r="F2516" s="1" t="s">
        <v>32</v>
      </c>
      <c r="G2516" s="3">
        <v>15000</v>
      </c>
      <c r="H2516" s="58">
        <v>0</v>
      </c>
      <c r="I2516" s="3">
        <v>25</v>
      </c>
      <c r="J2516" s="3">
        <f t="shared" si="489"/>
        <v>430.5</v>
      </c>
      <c r="K2516" s="55">
        <f t="shared" si="490"/>
        <v>1065</v>
      </c>
      <c r="L2516" s="55">
        <f t="shared" si="491"/>
        <v>172.5</v>
      </c>
      <c r="M2516" s="3">
        <f t="shared" si="492"/>
        <v>456</v>
      </c>
      <c r="N2516" s="55">
        <f t="shared" si="493"/>
        <v>1063.5</v>
      </c>
      <c r="O2516" s="5">
        <v>0</v>
      </c>
      <c r="P2516" s="3">
        <f t="shared" si="494"/>
        <v>3187.5</v>
      </c>
      <c r="Q2516" s="3">
        <f t="shared" si="495"/>
        <v>911.5</v>
      </c>
      <c r="R2516" s="3">
        <f t="shared" si="496"/>
        <v>2301</v>
      </c>
      <c r="S2516" s="57">
        <f t="shared" si="497"/>
        <v>14088.5</v>
      </c>
      <c r="T2516" s="1">
        <v>111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</row>
    <row r="2517" spans="1:168" s="2" customFormat="1" ht="15" customHeight="1" x14ac:dyDescent="0.25">
      <c r="A2517" s="167">
        <v>1494</v>
      </c>
      <c r="B2517" s="122" t="s">
        <v>2625</v>
      </c>
      <c r="C2517" s="1" t="s">
        <v>34</v>
      </c>
      <c r="D2517" s="1" t="s">
        <v>1087</v>
      </c>
      <c r="E2517" s="1" t="s">
        <v>1131</v>
      </c>
      <c r="F2517" s="1" t="s">
        <v>32</v>
      </c>
      <c r="G2517" s="3">
        <v>15000</v>
      </c>
      <c r="H2517" s="58">
        <v>0</v>
      </c>
      <c r="I2517" s="3">
        <v>25</v>
      </c>
      <c r="J2517" s="3">
        <f t="shared" si="489"/>
        <v>430.5</v>
      </c>
      <c r="K2517" s="55">
        <f t="shared" si="490"/>
        <v>1065</v>
      </c>
      <c r="L2517" s="55">
        <f t="shared" si="491"/>
        <v>172.5</v>
      </c>
      <c r="M2517" s="3">
        <f t="shared" si="492"/>
        <v>456</v>
      </c>
      <c r="N2517" s="55">
        <f t="shared" si="493"/>
        <v>1063.5</v>
      </c>
      <c r="O2517" s="5">
        <v>0</v>
      </c>
      <c r="P2517" s="3">
        <f t="shared" si="494"/>
        <v>3187.5</v>
      </c>
      <c r="Q2517" s="3">
        <f t="shared" si="495"/>
        <v>911.5</v>
      </c>
      <c r="R2517" s="3">
        <f t="shared" si="496"/>
        <v>2301</v>
      </c>
      <c r="S2517" s="57">
        <f t="shared" si="497"/>
        <v>14088.5</v>
      </c>
      <c r="T2517" s="1">
        <v>111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</row>
    <row r="2518" spans="1:168" s="2" customFormat="1" ht="15" customHeight="1" x14ac:dyDescent="0.25">
      <c r="A2518" s="167">
        <v>1495</v>
      </c>
      <c r="B2518" s="2" t="s">
        <v>2626</v>
      </c>
      <c r="C2518" s="1" t="s">
        <v>34</v>
      </c>
      <c r="D2518" s="1" t="s">
        <v>1087</v>
      </c>
      <c r="E2518" s="1" t="s">
        <v>1131</v>
      </c>
      <c r="F2518" s="1" t="s">
        <v>32</v>
      </c>
      <c r="G2518" s="3">
        <v>15000</v>
      </c>
      <c r="H2518" s="58">
        <v>0</v>
      </c>
      <c r="I2518" s="3">
        <v>25</v>
      </c>
      <c r="J2518" s="3">
        <f t="shared" si="489"/>
        <v>430.5</v>
      </c>
      <c r="K2518" s="55">
        <f t="shared" si="490"/>
        <v>1065</v>
      </c>
      <c r="L2518" s="55">
        <f t="shared" si="491"/>
        <v>172.5</v>
      </c>
      <c r="M2518" s="3">
        <f t="shared" si="492"/>
        <v>456</v>
      </c>
      <c r="N2518" s="55">
        <f t="shared" si="493"/>
        <v>1063.5</v>
      </c>
      <c r="O2518" s="5">
        <v>0</v>
      </c>
      <c r="P2518" s="3">
        <f t="shared" si="494"/>
        <v>3187.5</v>
      </c>
      <c r="Q2518" s="3">
        <f t="shared" si="495"/>
        <v>911.5</v>
      </c>
      <c r="R2518" s="3">
        <f t="shared" si="496"/>
        <v>2301</v>
      </c>
      <c r="S2518" s="57">
        <f t="shared" si="497"/>
        <v>14088.5</v>
      </c>
      <c r="T2518" s="1">
        <v>111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</row>
    <row r="2519" spans="1:168" s="2" customFormat="1" ht="15" customHeight="1" x14ac:dyDescent="0.25">
      <c r="A2519" s="167">
        <v>1496</v>
      </c>
      <c r="B2519" s="2" t="s">
        <v>2627</v>
      </c>
      <c r="C2519" s="1" t="s">
        <v>34</v>
      </c>
      <c r="D2519" s="1" t="s">
        <v>1087</v>
      </c>
      <c r="E2519" s="1" t="s">
        <v>1131</v>
      </c>
      <c r="F2519" s="1" t="s">
        <v>32</v>
      </c>
      <c r="G2519" s="3">
        <v>15000</v>
      </c>
      <c r="H2519" s="58">
        <v>0</v>
      </c>
      <c r="I2519" s="3">
        <v>25</v>
      </c>
      <c r="J2519" s="3">
        <f t="shared" si="489"/>
        <v>430.5</v>
      </c>
      <c r="K2519" s="55">
        <f t="shared" si="490"/>
        <v>1065</v>
      </c>
      <c r="L2519" s="55">
        <f t="shared" si="491"/>
        <v>172.5</v>
      </c>
      <c r="M2519" s="3">
        <f t="shared" si="492"/>
        <v>456</v>
      </c>
      <c r="N2519" s="55">
        <f t="shared" si="493"/>
        <v>1063.5</v>
      </c>
      <c r="O2519" s="5">
        <v>0</v>
      </c>
      <c r="P2519" s="3">
        <f t="shared" si="494"/>
        <v>3187.5</v>
      </c>
      <c r="Q2519" s="3">
        <f t="shared" si="495"/>
        <v>911.5</v>
      </c>
      <c r="R2519" s="3">
        <f t="shared" si="496"/>
        <v>2301</v>
      </c>
      <c r="S2519" s="57">
        <f t="shared" si="497"/>
        <v>14088.5</v>
      </c>
      <c r="T2519" s="1">
        <v>111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</row>
    <row r="2520" spans="1:168" s="2" customFormat="1" ht="15" customHeight="1" x14ac:dyDescent="0.25">
      <c r="A2520" s="167">
        <v>1497</v>
      </c>
      <c r="B2520" s="122" t="s">
        <v>2628</v>
      </c>
      <c r="C2520" s="1" t="s">
        <v>34</v>
      </c>
      <c r="D2520" s="1" t="s">
        <v>1087</v>
      </c>
      <c r="E2520" s="1" t="s">
        <v>1131</v>
      </c>
      <c r="F2520" s="1" t="s">
        <v>32</v>
      </c>
      <c r="G2520" s="3">
        <v>15000</v>
      </c>
      <c r="H2520" s="58">
        <v>0</v>
      </c>
      <c r="I2520" s="3">
        <v>25</v>
      </c>
      <c r="J2520" s="3">
        <f t="shared" si="489"/>
        <v>430.5</v>
      </c>
      <c r="K2520" s="55">
        <f t="shared" si="490"/>
        <v>1065</v>
      </c>
      <c r="L2520" s="55">
        <f t="shared" si="491"/>
        <v>172.5</v>
      </c>
      <c r="M2520" s="3">
        <f t="shared" si="492"/>
        <v>456</v>
      </c>
      <c r="N2520" s="55">
        <f t="shared" si="493"/>
        <v>1063.5</v>
      </c>
      <c r="O2520" s="5">
        <v>0</v>
      </c>
      <c r="P2520" s="3">
        <f t="shared" si="494"/>
        <v>3187.5</v>
      </c>
      <c r="Q2520" s="3">
        <f t="shared" si="495"/>
        <v>911.5</v>
      </c>
      <c r="R2520" s="3">
        <f t="shared" si="496"/>
        <v>2301</v>
      </c>
      <c r="S2520" s="57">
        <f t="shared" si="497"/>
        <v>14088.5</v>
      </c>
      <c r="T2520" s="1">
        <v>111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</row>
    <row r="2521" spans="1:168" s="2" customFormat="1" ht="15" customHeight="1" x14ac:dyDescent="0.25">
      <c r="A2521" s="167">
        <v>1498</v>
      </c>
      <c r="B2521" s="2" t="s">
        <v>2629</v>
      </c>
      <c r="C2521" s="1" t="s">
        <v>34</v>
      </c>
      <c r="D2521" s="1" t="s">
        <v>1087</v>
      </c>
      <c r="E2521" s="1" t="s">
        <v>1131</v>
      </c>
      <c r="F2521" s="1" t="s">
        <v>32</v>
      </c>
      <c r="G2521" s="3">
        <v>15000</v>
      </c>
      <c r="H2521" s="58">
        <v>0</v>
      </c>
      <c r="I2521" s="3">
        <v>25</v>
      </c>
      <c r="J2521" s="3">
        <f t="shared" si="489"/>
        <v>430.5</v>
      </c>
      <c r="K2521" s="55">
        <f t="shared" si="490"/>
        <v>1065</v>
      </c>
      <c r="L2521" s="55">
        <f t="shared" si="491"/>
        <v>172.5</v>
      </c>
      <c r="M2521" s="3">
        <f t="shared" si="492"/>
        <v>456</v>
      </c>
      <c r="N2521" s="55">
        <f t="shared" si="493"/>
        <v>1063.5</v>
      </c>
      <c r="O2521" s="5">
        <v>0</v>
      </c>
      <c r="P2521" s="3">
        <f t="shared" si="494"/>
        <v>3187.5</v>
      </c>
      <c r="Q2521" s="3">
        <f t="shared" si="495"/>
        <v>911.5</v>
      </c>
      <c r="R2521" s="3">
        <f t="shared" si="496"/>
        <v>2301</v>
      </c>
      <c r="S2521" s="57">
        <f t="shared" si="497"/>
        <v>14088.5</v>
      </c>
      <c r="T2521" s="1">
        <v>111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</row>
    <row r="2522" spans="1:168" s="2" customFormat="1" ht="15" customHeight="1" x14ac:dyDescent="0.25">
      <c r="A2522" s="167">
        <v>1499</v>
      </c>
      <c r="B2522" s="2" t="s">
        <v>2630</v>
      </c>
      <c r="C2522" s="1" t="s">
        <v>34</v>
      </c>
      <c r="D2522" s="1" t="s">
        <v>1087</v>
      </c>
      <c r="E2522" s="1" t="s">
        <v>1131</v>
      </c>
      <c r="F2522" s="1" t="s">
        <v>32</v>
      </c>
      <c r="G2522" s="3">
        <v>15000</v>
      </c>
      <c r="H2522" s="58">
        <v>0</v>
      </c>
      <c r="I2522" s="3">
        <v>25</v>
      </c>
      <c r="J2522" s="3">
        <f t="shared" si="489"/>
        <v>430.5</v>
      </c>
      <c r="K2522" s="55">
        <f t="shared" si="490"/>
        <v>1065</v>
      </c>
      <c r="L2522" s="55">
        <f t="shared" si="491"/>
        <v>172.5</v>
      </c>
      <c r="M2522" s="3">
        <f t="shared" si="492"/>
        <v>456</v>
      </c>
      <c r="N2522" s="55">
        <f t="shared" si="493"/>
        <v>1063.5</v>
      </c>
      <c r="O2522" s="5">
        <v>0</v>
      </c>
      <c r="P2522" s="3">
        <f t="shared" si="494"/>
        <v>3187.5</v>
      </c>
      <c r="Q2522" s="3">
        <f t="shared" si="495"/>
        <v>911.5</v>
      </c>
      <c r="R2522" s="3">
        <f t="shared" si="496"/>
        <v>2301</v>
      </c>
      <c r="S2522" s="57">
        <f t="shared" si="497"/>
        <v>14088.5</v>
      </c>
      <c r="T2522" s="1">
        <v>111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</row>
    <row r="2523" spans="1:168" s="2" customFormat="1" ht="15" customHeight="1" x14ac:dyDescent="0.25">
      <c r="A2523" s="167">
        <v>1500</v>
      </c>
      <c r="B2523" s="122" t="s">
        <v>2631</v>
      </c>
      <c r="C2523" s="1" t="s">
        <v>34</v>
      </c>
      <c r="D2523" s="1" t="s">
        <v>1087</v>
      </c>
      <c r="E2523" s="1" t="s">
        <v>1131</v>
      </c>
      <c r="F2523" s="1" t="s">
        <v>32</v>
      </c>
      <c r="G2523" s="3">
        <v>15000</v>
      </c>
      <c r="H2523" s="58">
        <v>0</v>
      </c>
      <c r="I2523" s="3">
        <v>25</v>
      </c>
      <c r="J2523" s="3">
        <f t="shared" ref="J2523:J2568" si="498">+G2523*2.87%</f>
        <v>430.5</v>
      </c>
      <c r="K2523" s="55">
        <f t="shared" ref="K2523:K2568" si="499">+G2523*7.1%</f>
        <v>1065</v>
      </c>
      <c r="L2523" s="55">
        <f t="shared" ref="L2523:L2568" si="500">+G2523*1.15%</f>
        <v>172.5</v>
      </c>
      <c r="M2523" s="3">
        <f t="shared" ref="M2523:M2568" si="501">+G2523*3.04%</f>
        <v>456</v>
      </c>
      <c r="N2523" s="55">
        <f t="shared" ref="N2523:N2568" si="502">+G2523*7.09%</f>
        <v>1063.5</v>
      </c>
      <c r="O2523" s="5">
        <v>0</v>
      </c>
      <c r="P2523" s="3">
        <f t="shared" ref="P2523:P2568" si="503">SUM(J2523:N2523)</f>
        <v>3187.5</v>
      </c>
      <c r="Q2523" s="3">
        <f t="shared" ref="Q2523:Q2568" si="504">H2523+I2523+J2523+M2523+O2523</f>
        <v>911.5</v>
      </c>
      <c r="R2523" s="3">
        <f t="shared" ref="R2523:R2568" si="505">+K2523+L2523+N2523</f>
        <v>2301</v>
      </c>
      <c r="S2523" s="57">
        <f t="shared" ref="S2523:S2568" si="506">+G2523-Q2523</f>
        <v>14088.5</v>
      </c>
      <c r="T2523" s="1">
        <v>111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</row>
    <row r="2524" spans="1:168" s="2" customFormat="1" ht="15" customHeight="1" x14ac:dyDescent="0.25">
      <c r="A2524" s="167">
        <v>1501</v>
      </c>
      <c r="B2524" s="2" t="s">
        <v>2632</v>
      </c>
      <c r="C2524" s="1" t="s">
        <v>34</v>
      </c>
      <c r="D2524" s="1" t="s">
        <v>1087</v>
      </c>
      <c r="E2524" s="1" t="s">
        <v>1131</v>
      </c>
      <c r="F2524" s="1" t="s">
        <v>32</v>
      </c>
      <c r="G2524" s="3">
        <v>15000</v>
      </c>
      <c r="H2524" s="58">
        <v>0</v>
      </c>
      <c r="I2524" s="3">
        <v>25</v>
      </c>
      <c r="J2524" s="3">
        <f t="shared" si="498"/>
        <v>430.5</v>
      </c>
      <c r="K2524" s="55">
        <f t="shared" si="499"/>
        <v>1065</v>
      </c>
      <c r="L2524" s="55">
        <f t="shared" si="500"/>
        <v>172.5</v>
      </c>
      <c r="M2524" s="3">
        <f t="shared" si="501"/>
        <v>456</v>
      </c>
      <c r="N2524" s="55">
        <f t="shared" si="502"/>
        <v>1063.5</v>
      </c>
      <c r="O2524" s="5">
        <v>1350.12</v>
      </c>
      <c r="P2524" s="3">
        <f t="shared" si="503"/>
        <v>3187.5</v>
      </c>
      <c r="Q2524" s="3">
        <f t="shared" si="504"/>
        <v>2261.62</v>
      </c>
      <c r="R2524" s="3">
        <f t="shared" si="505"/>
        <v>2301</v>
      </c>
      <c r="S2524" s="57">
        <f t="shared" si="506"/>
        <v>12738.380000000001</v>
      </c>
      <c r="T2524" s="1">
        <v>111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</row>
    <row r="2525" spans="1:168" s="2" customFormat="1" ht="15" customHeight="1" x14ac:dyDescent="0.25">
      <c r="A2525" s="167">
        <v>1502</v>
      </c>
      <c r="B2525" s="122" t="s">
        <v>2633</v>
      </c>
      <c r="C2525" s="1" t="s">
        <v>34</v>
      </c>
      <c r="D2525" s="1" t="s">
        <v>1087</v>
      </c>
      <c r="E2525" s="1" t="s">
        <v>1131</v>
      </c>
      <c r="F2525" s="1" t="s">
        <v>32</v>
      </c>
      <c r="G2525" s="3">
        <v>15000</v>
      </c>
      <c r="H2525" s="58">
        <v>0</v>
      </c>
      <c r="I2525" s="3">
        <v>25</v>
      </c>
      <c r="J2525" s="3">
        <f t="shared" si="498"/>
        <v>430.5</v>
      </c>
      <c r="K2525" s="55">
        <f t="shared" si="499"/>
        <v>1065</v>
      </c>
      <c r="L2525" s="55">
        <f t="shared" si="500"/>
        <v>172.5</v>
      </c>
      <c r="M2525" s="3">
        <f t="shared" si="501"/>
        <v>456</v>
      </c>
      <c r="N2525" s="55">
        <f t="shared" si="502"/>
        <v>1063.5</v>
      </c>
      <c r="O2525" s="5">
        <v>0</v>
      </c>
      <c r="P2525" s="3">
        <f t="shared" si="503"/>
        <v>3187.5</v>
      </c>
      <c r="Q2525" s="3">
        <f t="shared" si="504"/>
        <v>911.5</v>
      </c>
      <c r="R2525" s="3">
        <f t="shared" si="505"/>
        <v>2301</v>
      </c>
      <c r="S2525" s="57">
        <f t="shared" si="506"/>
        <v>14088.5</v>
      </c>
      <c r="T2525" s="1">
        <v>111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</row>
    <row r="2526" spans="1:168" s="2" customFormat="1" ht="15" customHeight="1" x14ac:dyDescent="0.25">
      <c r="A2526" s="167">
        <v>1503</v>
      </c>
      <c r="B2526" s="2" t="s">
        <v>2634</v>
      </c>
      <c r="C2526" s="1" t="s">
        <v>34</v>
      </c>
      <c r="D2526" s="1" t="s">
        <v>1087</v>
      </c>
      <c r="E2526" s="1" t="s">
        <v>1131</v>
      </c>
      <c r="F2526" s="1" t="s">
        <v>32</v>
      </c>
      <c r="G2526" s="3">
        <v>15000</v>
      </c>
      <c r="H2526" s="58">
        <v>0</v>
      </c>
      <c r="I2526" s="3">
        <v>25</v>
      </c>
      <c r="J2526" s="3">
        <f t="shared" si="498"/>
        <v>430.5</v>
      </c>
      <c r="K2526" s="55">
        <f t="shared" si="499"/>
        <v>1065</v>
      </c>
      <c r="L2526" s="55">
        <f t="shared" si="500"/>
        <v>172.5</v>
      </c>
      <c r="M2526" s="3">
        <f t="shared" si="501"/>
        <v>456</v>
      </c>
      <c r="N2526" s="55">
        <f t="shared" si="502"/>
        <v>1063.5</v>
      </c>
      <c r="O2526" s="5">
        <v>0</v>
      </c>
      <c r="P2526" s="3">
        <f t="shared" si="503"/>
        <v>3187.5</v>
      </c>
      <c r="Q2526" s="3">
        <f t="shared" si="504"/>
        <v>911.5</v>
      </c>
      <c r="R2526" s="3">
        <f t="shared" si="505"/>
        <v>2301</v>
      </c>
      <c r="S2526" s="57">
        <f t="shared" si="506"/>
        <v>14088.5</v>
      </c>
      <c r="T2526" s="1">
        <v>111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</row>
    <row r="2527" spans="1:168" s="2" customFormat="1" ht="15" customHeight="1" x14ac:dyDescent="0.25">
      <c r="A2527" s="167">
        <v>1504</v>
      </c>
      <c r="B2527" s="122" t="s">
        <v>2635</v>
      </c>
      <c r="C2527" s="1" t="s">
        <v>34</v>
      </c>
      <c r="D2527" s="1" t="s">
        <v>1087</v>
      </c>
      <c r="E2527" s="1" t="s">
        <v>1131</v>
      </c>
      <c r="F2527" s="1" t="s">
        <v>32</v>
      </c>
      <c r="G2527" s="3">
        <v>15000</v>
      </c>
      <c r="H2527" s="58">
        <v>0</v>
      </c>
      <c r="I2527" s="3">
        <v>25</v>
      </c>
      <c r="J2527" s="3">
        <f t="shared" si="498"/>
        <v>430.5</v>
      </c>
      <c r="K2527" s="55">
        <f t="shared" si="499"/>
        <v>1065</v>
      </c>
      <c r="L2527" s="55">
        <f t="shared" si="500"/>
        <v>172.5</v>
      </c>
      <c r="M2527" s="3">
        <f t="shared" si="501"/>
        <v>456</v>
      </c>
      <c r="N2527" s="55">
        <f t="shared" si="502"/>
        <v>1063.5</v>
      </c>
      <c r="O2527" s="5">
        <v>1350.12</v>
      </c>
      <c r="P2527" s="3">
        <f t="shared" si="503"/>
        <v>3187.5</v>
      </c>
      <c r="Q2527" s="3">
        <f t="shared" si="504"/>
        <v>2261.62</v>
      </c>
      <c r="R2527" s="3">
        <f t="shared" si="505"/>
        <v>2301</v>
      </c>
      <c r="S2527" s="57">
        <f t="shared" si="506"/>
        <v>12738.380000000001</v>
      </c>
      <c r="T2527" s="1">
        <v>111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</row>
    <row r="2528" spans="1:168" s="2" customFormat="1" ht="15" customHeight="1" x14ac:dyDescent="0.25">
      <c r="A2528" s="167">
        <v>1505</v>
      </c>
      <c r="B2528" s="2" t="s">
        <v>2636</v>
      </c>
      <c r="C2528" s="1" t="s">
        <v>34</v>
      </c>
      <c r="D2528" s="1" t="s">
        <v>1087</v>
      </c>
      <c r="E2528" s="1" t="s">
        <v>1131</v>
      </c>
      <c r="F2528" s="1" t="s">
        <v>32</v>
      </c>
      <c r="G2528" s="3">
        <v>15000</v>
      </c>
      <c r="H2528" s="58">
        <v>0</v>
      </c>
      <c r="I2528" s="3">
        <v>25</v>
      </c>
      <c r="J2528" s="3">
        <f t="shared" si="498"/>
        <v>430.5</v>
      </c>
      <c r="K2528" s="55">
        <f t="shared" si="499"/>
        <v>1065</v>
      </c>
      <c r="L2528" s="55">
        <f t="shared" si="500"/>
        <v>172.5</v>
      </c>
      <c r="M2528" s="3">
        <f t="shared" si="501"/>
        <v>456</v>
      </c>
      <c r="N2528" s="55">
        <f t="shared" si="502"/>
        <v>1063.5</v>
      </c>
      <c r="O2528" s="5">
        <v>0</v>
      </c>
      <c r="P2528" s="3">
        <f t="shared" si="503"/>
        <v>3187.5</v>
      </c>
      <c r="Q2528" s="3">
        <f t="shared" si="504"/>
        <v>911.5</v>
      </c>
      <c r="R2528" s="3">
        <f t="shared" si="505"/>
        <v>2301</v>
      </c>
      <c r="S2528" s="57">
        <f t="shared" si="506"/>
        <v>14088.5</v>
      </c>
      <c r="T2528" s="1">
        <v>111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</row>
    <row r="2529" spans="1:168" s="2" customFormat="1" ht="15" customHeight="1" x14ac:dyDescent="0.25">
      <c r="A2529" s="167">
        <v>1506</v>
      </c>
      <c r="B2529" s="2" t="s">
        <v>2637</v>
      </c>
      <c r="C2529" s="1" t="s">
        <v>34</v>
      </c>
      <c r="D2529" s="1" t="s">
        <v>1087</v>
      </c>
      <c r="E2529" s="1" t="s">
        <v>1131</v>
      </c>
      <c r="F2529" s="1" t="s">
        <v>32</v>
      </c>
      <c r="G2529" s="3">
        <v>15000</v>
      </c>
      <c r="H2529" s="58">
        <v>0</v>
      </c>
      <c r="I2529" s="3">
        <v>25</v>
      </c>
      <c r="J2529" s="3">
        <f t="shared" si="498"/>
        <v>430.5</v>
      </c>
      <c r="K2529" s="55">
        <f t="shared" si="499"/>
        <v>1065</v>
      </c>
      <c r="L2529" s="55">
        <f t="shared" si="500"/>
        <v>172.5</v>
      </c>
      <c r="M2529" s="3">
        <f t="shared" si="501"/>
        <v>456</v>
      </c>
      <c r="N2529" s="55">
        <f t="shared" si="502"/>
        <v>1063.5</v>
      </c>
      <c r="O2529" s="5">
        <v>0</v>
      </c>
      <c r="P2529" s="3">
        <f t="shared" si="503"/>
        <v>3187.5</v>
      </c>
      <c r="Q2529" s="3">
        <f t="shared" si="504"/>
        <v>911.5</v>
      </c>
      <c r="R2529" s="3">
        <f t="shared" si="505"/>
        <v>2301</v>
      </c>
      <c r="S2529" s="57">
        <f t="shared" si="506"/>
        <v>14088.5</v>
      </c>
      <c r="T2529" s="1">
        <v>111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</row>
    <row r="2530" spans="1:168" s="2" customFormat="1" ht="15" customHeight="1" x14ac:dyDescent="0.25">
      <c r="A2530" s="167">
        <v>1507</v>
      </c>
      <c r="B2530" s="2" t="s">
        <v>2638</v>
      </c>
      <c r="C2530" s="1" t="s">
        <v>34</v>
      </c>
      <c r="D2530" s="1" t="s">
        <v>1087</v>
      </c>
      <c r="E2530" s="1" t="s">
        <v>1131</v>
      </c>
      <c r="F2530" s="1" t="s">
        <v>32</v>
      </c>
      <c r="G2530" s="3">
        <v>15000</v>
      </c>
      <c r="H2530" s="58">
        <v>0</v>
      </c>
      <c r="I2530" s="3">
        <v>25</v>
      </c>
      <c r="J2530" s="3">
        <f t="shared" si="498"/>
        <v>430.5</v>
      </c>
      <c r="K2530" s="55">
        <f t="shared" si="499"/>
        <v>1065</v>
      </c>
      <c r="L2530" s="55">
        <f t="shared" si="500"/>
        <v>172.5</v>
      </c>
      <c r="M2530" s="3">
        <f t="shared" si="501"/>
        <v>456</v>
      </c>
      <c r="N2530" s="55">
        <f t="shared" si="502"/>
        <v>1063.5</v>
      </c>
      <c r="O2530" s="5">
        <v>0</v>
      </c>
      <c r="P2530" s="3">
        <f t="shared" si="503"/>
        <v>3187.5</v>
      </c>
      <c r="Q2530" s="3">
        <f t="shared" si="504"/>
        <v>911.5</v>
      </c>
      <c r="R2530" s="3">
        <f t="shared" si="505"/>
        <v>2301</v>
      </c>
      <c r="S2530" s="57">
        <f t="shared" si="506"/>
        <v>14088.5</v>
      </c>
      <c r="T2530" s="1">
        <v>111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</row>
    <row r="2531" spans="1:168" s="2" customFormat="1" ht="15" customHeight="1" x14ac:dyDescent="0.25">
      <c r="A2531" s="167">
        <v>1508</v>
      </c>
      <c r="B2531" s="2" t="s">
        <v>2639</v>
      </c>
      <c r="C2531" s="1" t="s">
        <v>34</v>
      </c>
      <c r="D2531" s="1" t="s">
        <v>1087</v>
      </c>
      <c r="E2531" s="1" t="s">
        <v>1131</v>
      </c>
      <c r="F2531" s="1" t="s">
        <v>32</v>
      </c>
      <c r="G2531" s="3">
        <v>15000</v>
      </c>
      <c r="H2531" s="58">
        <v>0</v>
      </c>
      <c r="I2531" s="3">
        <v>25</v>
      </c>
      <c r="J2531" s="3">
        <f t="shared" si="498"/>
        <v>430.5</v>
      </c>
      <c r="K2531" s="55">
        <f t="shared" si="499"/>
        <v>1065</v>
      </c>
      <c r="L2531" s="55">
        <f t="shared" si="500"/>
        <v>172.5</v>
      </c>
      <c r="M2531" s="3">
        <f t="shared" si="501"/>
        <v>456</v>
      </c>
      <c r="N2531" s="55">
        <f t="shared" si="502"/>
        <v>1063.5</v>
      </c>
      <c r="O2531" s="5">
        <v>0</v>
      </c>
      <c r="P2531" s="3">
        <f t="shared" si="503"/>
        <v>3187.5</v>
      </c>
      <c r="Q2531" s="3">
        <f t="shared" si="504"/>
        <v>911.5</v>
      </c>
      <c r="R2531" s="3">
        <f t="shared" si="505"/>
        <v>2301</v>
      </c>
      <c r="S2531" s="57">
        <f t="shared" si="506"/>
        <v>14088.5</v>
      </c>
      <c r="T2531" s="1">
        <v>111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</row>
    <row r="2532" spans="1:168" s="2" customFormat="1" ht="15" customHeight="1" x14ac:dyDescent="0.25">
      <c r="A2532" s="167">
        <v>1509</v>
      </c>
      <c r="B2532" s="122" t="s">
        <v>2640</v>
      </c>
      <c r="C2532" s="1" t="s">
        <v>34</v>
      </c>
      <c r="D2532" s="1" t="s">
        <v>1087</v>
      </c>
      <c r="E2532" s="1" t="s">
        <v>1131</v>
      </c>
      <c r="F2532" s="1" t="s">
        <v>32</v>
      </c>
      <c r="G2532" s="3">
        <v>15000</v>
      </c>
      <c r="H2532" s="58">
        <v>0</v>
      </c>
      <c r="I2532" s="3">
        <v>25</v>
      </c>
      <c r="J2532" s="3">
        <f t="shared" si="498"/>
        <v>430.5</v>
      </c>
      <c r="K2532" s="55">
        <f t="shared" si="499"/>
        <v>1065</v>
      </c>
      <c r="L2532" s="55">
        <f t="shared" si="500"/>
        <v>172.5</v>
      </c>
      <c r="M2532" s="3">
        <f t="shared" si="501"/>
        <v>456</v>
      </c>
      <c r="N2532" s="55">
        <f t="shared" si="502"/>
        <v>1063.5</v>
      </c>
      <c r="O2532" s="5">
        <v>0</v>
      </c>
      <c r="P2532" s="3">
        <f t="shared" si="503"/>
        <v>3187.5</v>
      </c>
      <c r="Q2532" s="3">
        <f t="shared" si="504"/>
        <v>911.5</v>
      </c>
      <c r="R2532" s="3">
        <f t="shared" si="505"/>
        <v>2301</v>
      </c>
      <c r="S2532" s="57">
        <f t="shared" si="506"/>
        <v>14088.5</v>
      </c>
      <c r="T2532" s="1">
        <v>111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</row>
    <row r="2533" spans="1:168" s="2" customFormat="1" ht="15" customHeight="1" x14ac:dyDescent="0.25">
      <c r="A2533" s="167">
        <v>1510</v>
      </c>
      <c r="B2533" s="2" t="s">
        <v>2641</v>
      </c>
      <c r="C2533" s="1" t="s">
        <v>34</v>
      </c>
      <c r="D2533" s="1" t="s">
        <v>1087</v>
      </c>
      <c r="E2533" s="1" t="s">
        <v>1131</v>
      </c>
      <c r="F2533" s="1" t="s">
        <v>32</v>
      </c>
      <c r="G2533" s="3">
        <v>15000</v>
      </c>
      <c r="H2533" s="58">
        <v>0</v>
      </c>
      <c r="I2533" s="3">
        <v>25</v>
      </c>
      <c r="J2533" s="3">
        <f t="shared" si="498"/>
        <v>430.5</v>
      </c>
      <c r="K2533" s="55">
        <f t="shared" si="499"/>
        <v>1065</v>
      </c>
      <c r="L2533" s="55">
        <f t="shared" si="500"/>
        <v>172.5</v>
      </c>
      <c r="M2533" s="3">
        <f t="shared" si="501"/>
        <v>456</v>
      </c>
      <c r="N2533" s="55">
        <f t="shared" si="502"/>
        <v>1063.5</v>
      </c>
      <c r="O2533" s="5">
        <v>0</v>
      </c>
      <c r="P2533" s="3">
        <f t="shared" si="503"/>
        <v>3187.5</v>
      </c>
      <c r="Q2533" s="3">
        <f t="shared" si="504"/>
        <v>911.5</v>
      </c>
      <c r="R2533" s="3">
        <f t="shared" si="505"/>
        <v>2301</v>
      </c>
      <c r="S2533" s="57">
        <f t="shared" si="506"/>
        <v>14088.5</v>
      </c>
      <c r="T2533" s="1">
        <v>111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</row>
    <row r="2534" spans="1:168" s="2" customFormat="1" ht="15" customHeight="1" x14ac:dyDescent="0.25">
      <c r="A2534" s="167">
        <v>1511</v>
      </c>
      <c r="B2534" s="2" t="s">
        <v>2642</v>
      </c>
      <c r="C2534" s="1" t="s">
        <v>34</v>
      </c>
      <c r="D2534" s="1" t="s">
        <v>1087</v>
      </c>
      <c r="E2534" s="1" t="s">
        <v>1131</v>
      </c>
      <c r="F2534" s="1" t="s">
        <v>32</v>
      </c>
      <c r="G2534" s="3">
        <v>15000</v>
      </c>
      <c r="H2534" s="58">
        <v>0</v>
      </c>
      <c r="I2534" s="3">
        <v>25</v>
      </c>
      <c r="J2534" s="3">
        <f t="shared" si="498"/>
        <v>430.5</v>
      </c>
      <c r="K2534" s="55">
        <f t="shared" si="499"/>
        <v>1065</v>
      </c>
      <c r="L2534" s="55">
        <f t="shared" si="500"/>
        <v>172.5</v>
      </c>
      <c r="M2534" s="3">
        <f t="shared" si="501"/>
        <v>456</v>
      </c>
      <c r="N2534" s="55">
        <f t="shared" si="502"/>
        <v>1063.5</v>
      </c>
      <c r="O2534" s="5">
        <v>0</v>
      </c>
      <c r="P2534" s="3">
        <f t="shared" si="503"/>
        <v>3187.5</v>
      </c>
      <c r="Q2534" s="3">
        <f t="shared" si="504"/>
        <v>911.5</v>
      </c>
      <c r="R2534" s="3">
        <f t="shared" si="505"/>
        <v>2301</v>
      </c>
      <c r="S2534" s="57">
        <f t="shared" si="506"/>
        <v>14088.5</v>
      </c>
      <c r="T2534" s="1">
        <v>111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</row>
    <row r="2535" spans="1:168" s="2" customFormat="1" ht="15" customHeight="1" x14ac:dyDescent="0.25">
      <c r="A2535" s="167">
        <v>1512</v>
      </c>
      <c r="B2535" s="122" t="s">
        <v>2643</v>
      </c>
      <c r="C2535" s="1" t="s">
        <v>34</v>
      </c>
      <c r="D2535" s="1" t="s">
        <v>1087</v>
      </c>
      <c r="E2535" s="1" t="s">
        <v>1131</v>
      </c>
      <c r="F2535" s="1" t="s">
        <v>32</v>
      </c>
      <c r="G2535" s="3">
        <v>15000</v>
      </c>
      <c r="H2535" s="58">
        <v>0</v>
      </c>
      <c r="I2535" s="3">
        <v>25</v>
      </c>
      <c r="J2535" s="3">
        <f t="shared" si="498"/>
        <v>430.5</v>
      </c>
      <c r="K2535" s="55">
        <f t="shared" si="499"/>
        <v>1065</v>
      </c>
      <c r="L2535" s="55">
        <f t="shared" si="500"/>
        <v>172.5</v>
      </c>
      <c r="M2535" s="3">
        <f t="shared" si="501"/>
        <v>456</v>
      </c>
      <c r="N2535" s="55">
        <f t="shared" si="502"/>
        <v>1063.5</v>
      </c>
      <c r="O2535" s="5">
        <v>0</v>
      </c>
      <c r="P2535" s="3">
        <f t="shared" si="503"/>
        <v>3187.5</v>
      </c>
      <c r="Q2535" s="3">
        <f t="shared" si="504"/>
        <v>911.5</v>
      </c>
      <c r="R2535" s="3">
        <f t="shared" si="505"/>
        <v>2301</v>
      </c>
      <c r="S2535" s="57">
        <f t="shared" si="506"/>
        <v>14088.5</v>
      </c>
      <c r="T2535" s="1">
        <v>111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</row>
    <row r="2536" spans="1:168" s="2" customFormat="1" ht="15" customHeight="1" x14ac:dyDescent="0.25">
      <c r="A2536" s="167">
        <v>1513</v>
      </c>
      <c r="B2536" s="2" t="s">
        <v>2644</v>
      </c>
      <c r="C2536" s="1" t="s">
        <v>34</v>
      </c>
      <c r="D2536" s="1" t="s">
        <v>1087</v>
      </c>
      <c r="E2536" s="1" t="s">
        <v>1131</v>
      </c>
      <c r="F2536" s="1" t="s">
        <v>32</v>
      </c>
      <c r="G2536" s="3">
        <v>15000</v>
      </c>
      <c r="H2536" s="58">
        <v>0</v>
      </c>
      <c r="I2536" s="3">
        <v>25</v>
      </c>
      <c r="J2536" s="3">
        <f t="shared" si="498"/>
        <v>430.5</v>
      </c>
      <c r="K2536" s="55">
        <f t="shared" si="499"/>
        <v>1065</v>
      </c>
      <c r="L2536" s="55">
        <f t="shared" si="500"/>
        <v>172.5</v>
      </c>
      <c r="M2536" s="3">
        <f t="shared" si="501"/>
        <v>456</v>
      </c>
      <c r="N2536" s="55">
        <f t="shared" si="502"/>
        <v>1063.5</v>
      </c>
      <c r="O2536" s="5">
        <v>0</v>
      </c>
      <c r="P2536" s="3">
        <f t="shared" si="503"/>
        <v>3187.5</v>
      </c>
      <c r="Q2536" s="3">
        <f t="shared" si="504"/>
        <v>911.5</v>
      </c>
      <c r="R2536" s="3">
        <f t="shared" si="505"/>
        <v>2301</v>
      </c>
      <c r="S2536" s="57">
        <f t="shared" si="506"/>
        <v>14088.5</v>
      </c>
      <c r="T2536" s="1">
        <v>111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</row>
    <row r="2537" spans="1:168" s="2" customFormat="1" ht="15" customHeight="1" x14ac:dyDescent="0.25">
      <c r="A2537" s="167">
        <v>1514</v>
      </c>
      <c r="B2537" s="122" t="s">
        <v>2645</v>
      </c>
      <c r="C2537" s="1" t="s">
        <v>34</v>
      </c>
      <c r="D2537" s="1" t="s">
        <v>1087</v>
      </c>
      <c r="E2537" s="1" t="s">
        <v>1131</v>
      </c>
      <c r="F2537" s="1" t="s">
        <v>32</v>
      </c>
      <c r="G2537" s="3">
        <v>15000</v>
      </c>
      <c r="H2537" s="58">
        <v>0</v>
      </c>
      <c r="I2537" s="3">
        <v>25</v>
      </c>
      <c r="J2537" s="3">
        <f t="shared" si="498"/>
        <v>430.5</v>
      </c>
      <c r="K2537" s="55">
        <f t="shared" si="499"/>
        <v>1065</v>
      </c>
      <c r="L2537" s="55">
        <f t="shared" si="500"/>
        <v>172.5</v>
      </c>
      <c r="M2537" s="3">
        <f t="shared" si="501"/>
        <v>456</v>
      </c>
      <c r="N2537" s="55">
        <f t="shared" si="502"/>
        <v>1063.5</v>
      </c>
      <c r="O2537" s="5">
        <v>0</v>
      </c>
      <c r="P2537" s="3">
        <f t="shared" si="503"/>
        <v>3187.5</v>
      </c>
      <c r="Q2537" s="3">
        <f t="shared" si="504"/>
        <v>911.5</v>
      </c>
      <c r="R2537" s="3">
        <f t="shared" si="505"/>
        <v>2301</v>
      </c>
      <c r="S2537" s="57">
        <f t="shared" si="506"/>
        <v>14088.5</v>
      </c>
      <c r="T2537" s="1">
        <v>111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</row>
    <row r="2538" spans="1:168" s="2" customFormat="1" ht="15" customHeight="1" x14ac:dyDescent="0.25">
      <c r="A2538" s="167">
        <v>1515</v>
      </c>
      <c r="B2538" s="2" t="s">
        <v>2646</v>
      </c>
      <c r="C2538" s="1" t="s">
        <v>34</v>
      </c>
      <c r="D2538" s="1" t="s">
        <v>1087</v>
      </c>
      <c r="E2538" s="1" t="s">
        <v>1131</v>
      </c>
      <c r="F2538" s="1" t="s">
        <v>32</v>
      </c>
      <c r="G2538" s="3">
        <v>15000</v>
      </c>
      <c r="H2538" s="58">
        <v>0</v>
      </c>
      <c r="I2538" s="3">
        <v>25</v>
      </c>
      <c r="J2538" s="3">
        <f t="shared" si="498"/>
        <v>430.5</v>
      </c>
      <c r="K2538" s="55">
        <f t="shared" si="499"/>
        <v>1065</v>
      </c>
      <c r="L2538" s="55">
        <f t="shared" si="500"/>
        <v>172.5</v>
      </c>
      <c r="M2538" s="3">
        <f t="shared" si="501"/>
        <v>456</v>
      </c>
      <c r="N2538" s="55">
        <f t="shared" si="502"/>
        <v>1063.5</v>
      </c>
      <c r="O2538" s="5">
        <v>0</v>
      </c>
      <c r="P2538" s="3">
        <f t="shared" si="503"/>
        <v>3187.5</v>
      </c>
      <c r="Q2538" s="3">
        <f t="shared" si="504"/>
        <v>911.5</v>
      </c>
      <c r="R2538" s="3">
        <f t="shared" si="505"/>
        <v>2301</v>
      </c>
      <c r="S2538" s="57">
        <f t="shared" si="506"/>
        <v>14088.5</v>
      </c>
      <c r="T2538" s="1">
        <v>111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</row>
    <row r="2539" spans="1:168" s="2" customFormat="1" ht="15" customHeight="1" x14ac:dyDescent="0.25">
      <c r="A2539" s="167">
        <v>1516</v>
      </c>
      <c r="B2539" s="2" t="s">
        <v>2647</v>
      </c>
      <c r="C2539" s="1" t="s">
        <v>34</v>
      </c>
      <c r="D2539" s="1" t="s">
        <v>1087</v>
      </c>
      <c r="E2539" s="1" t="s">
        <v>1131</v>
      </c>
      <c r="F2539" s="1" t="s">
        <v>32</v>
      </c>
      <c r="G2539" s="3">
        <v>15000</v>
      </c>
      <c r="H2539" s="58">
        <v>0</v>
      </c>
      <c r="I2539" s="3">
        <v>25</v>
      </c>
      <c r="J2539" s="3">
        <f t="shared" si="498"/>
        <v>430.5</v>
      </c>
      <c r="K2539" s="55">
        <f t="shared" si="499"/>
        <v>1065</v>
      </c>
      <c r="L2539" s="55">
        <f t="shared" si="500"/>
        <v>172.5</v>
      </c>
      <c r="M2539" s="3">
        <f t="shared" si="501"/>
        <v>456</v>
      </c>
      <c r="N2539" s="55">
        <f t="shared" si="502"/>
        <v>1063.5</v>
      </c>
      <c r="O2539" s="5">
        <v>0</v>
      </c>
      <c r="P2539" s="3">
        <f t="shared" si="503"/>
        <v>3187.5</v>
      </c>
      <c r="Q2539" s="3">
        <f t="shared" si="504"/>
        <v>911.5</v>
      </c>
      <c r="R2539" s="3">
        <f t="shared" si="505"/>
        <v>2301</v>
      </c>
      <c r="S2539" s="57">
        <f t="shared" si="506"/>
        <v>14088.5</v>
      </c>
      <c r="T2539" s="1">
        <v>111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</row>
    <row r="2540" spans="1:168" s="2" customFormat="1" ht="15" customHeight="1" x14ac:dyDescent="0.25">
      <c r="A2540" s="167">
        <v>1517</v>
      </c>
      <c r="B2540" s="2" t="s">
        <v>2648</v>
      </c>
      <c r="C2540" s="1" t="s">
        <v>34</v>
      </c>
      <c r="D2540" s="1" t="s">
        <v>1087</v>
      </c>
      <c r="E2540" s="1" t="s">
        <v>1131</v>
      </c>
      <c r="F2540" s="1" t="s">
        <v>32</v>
      </c>
      <c r="G2540" s="3">
        <v>15000</v>
      </c>
      <c r="H2540" s="58">
        <v>0</v>
      </c>
      <c r="I2540" s="3">
        <v>25</v>
      </c>
      <c r="J2540" s="3">
        <f t="shared" si="498"/>
        <v>430.5</v>
      </c>
      <c r="K2540" s="55">
        <f t="shared" si="499"/>
        <v>1065</v>
      </c>
      <c r="L2540" s="55">
        <f t="shared" si="500"/>
        <v>172.5</v>
      </c>
      <c r="M2540" s="3">
        <f t="shared" si="501"/>
        <v>456</v>
      </c>
      <c r="N2540" s="55">
        <f t="shared" si="502"/>
        <v>1063.5</v>
      </c>
      <c r="O2540" s="5">
        <v>0</v>
      </c>
      <c r="P2540" s="3">
        <f t="shared" si="503"/>
        <v>3187.5</v>
      </c>
      <c r="Q2540" s="3">
        <f t="shared" si="504"/>
        <v>911.5</v>
      </c>
      <c r="R2540" s="3">
        <f t="shared" si="505"/>
        <v>2301</v>
      </c>
      <c r="S2540" s="57">
        <f t="shared" si="506"/>
        <v>14088.5</v>
      </c>
      <c r="T2540" s="1">
        <v>111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</row>
    <row r="2541" spans="1:168" s="2" customFormat="1" ht="15" customHeight="1" x14ac:dyDescent="0.25">
      <c r="A2541" s="167">
        <v>1518</v>
      </c>
      <c r="B2541" s="122" t="s">
        <v>2649</v>
      </c>
      <c r="C2541" s="1" t="s">
        <v>34</v>
      </c>
      <c r="D2541" s="1" t="s">
        <v>1087</v>
      </c>
      <c r="E2541" s="1" t="s">
        <v>1131</v>
      </c>
      <c r="F2541" s="1" t="s">
        <v>32</v>
      </c>
      <c r="G2541" s="3">
        <v>15000</v>
      </c>
      <c r="H2541" s="58">
        <v>0</v>
      </c>
      <c r="I2541" s="3">
        <v>25</v>
      </c>
      <c r="J2541" s="3">
        <f t="shared" si="498"/>
        <v>430.5</v>
      </c>
      <c r="K2541" s="55">
        <f t="shared" si="499"/>
        <v>1065</v>
      </c>
      <c r="L2541" s="55">
        <f t="shared" si="500"/>
        <v>172.5</v>
      </c>
      <c r="M2541" s="3">
        <f t="shared" si="501"/>
        <v>456</v>
      </c>
      <c r="N2541" s="55">
        <f t="shared" si="502"/>
        <v>1063.5</v>
      </c>
      <c r="O2541" s="5">
        <v>0</v>
      </c>
      <c r="P2541" s="3">
        <f t="shared" si="503"/>
        <v>3187.5</v>
      </c>
      <c r="Q2541" s="3">
        <f t="shared" si="504"/>
        <v>911.5</v>
      </c>
      <c r="R2541" s="3">
        <f t="shared" si="505"/>
        <v>2301</v>
      </c>
      <c r="S2541" s="57">
        <f t="shared" si="506"/>
        <v>14088.5</v>
      </c>
      <c r="T2541" s="1">
        <v>111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</row>
    <row r="2542" spans="1:168" s="2" customFormat="1" ht="15" customHeight="1" x14ac:dyDescent="0.25">
      <c r="A2542" s="167">
        <v>1519</v>
      </c>
      <c r="B2542" s="2" t="s">
        <v>2650</v>
      </c>
      <c r="C2542" s="1" t="s">
        <v>34</v>
      </c>
      <c r="D2542" s="1" t="s">
        <v>1087</v>
      </c>
      <c r="E2542" s="1" t="s">
        <v>1131</v>
      </c>
      <c r="F2542" s="1" t="s">
        <v>32</v>
      </c>
      <c r="G2542" s="3">
        <v>15000</v>
      </c>
      <c r="H2542" s="58">
        <v>0</v>
      </c>
      <c r="I2542" s="3">
        <v>25</v>
      </c>
      <c r="J2542" s="3">
        <f t="shared" si="498"/>
        <v>430.5</v>
      </c>
      <c r="K2542" s="55">
        <f t="shared" si="499"/>
        <v>1065</v>
      </c>
      <c r="L2542" s="55">
        <f t="shared" si="500"/>
        <v>172.5</v>
      </c>
      <c r="M2542" s="3">
        <f t="shared" si="501"/>
        <v>456</v>
      </c>
      <c r="N2542" s="55">
        <f t="shared" si="502"/>
        <v>1063.5</v>
      </c>
      <c r="O2542" s="5">
        <v>0</v>
      </c>
      <c r="P2542" s="3">
        <f t="shared" si="503"/>
        <v>3187.5</v>
      </c>
      <c r="Q2542" s="3">
        <f t="shared" si="504"/>
        <v>911.5</v>
      </c>
      <c r="R2542" s="3">
        <f t="shared" si="505"/>
        <v>2301</v>
      </c>
      <c r="S2542" s="57">
        <f t="shared" si="506"/>
        <v>14088.5</v>
      </c>
      <c r="T2542" s="1">
        <v>111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</row>
    <row r="2543" spans="1:168" s="2" customFormat="1" ht="15" customHeight="1" x14ac:dyDescent="0.25">
      <c r="A2543" s="167">
        <v>1520</v>
      </c>
      <c r="B2543" s="2" t="s">
        <v>2651</v>
      </c>
      <c r="C2543" s="1" t="s">
        <v>34</v>
      </c>
      <c r="D2543" s="1" t="s">
        <v>1087</v>
      </c>
      <c r="E2543" s="1" t="s">
        <v>1131</v>
      </c>
      <c r="F2543" s="1" t="s">
        <v>32</v>
      </c>
      <c r="G2543" s="3">
        <v>15000</v>
      </c>
      <c r="H2543" s="58">
        <v>0</v>
      </c>
      <c r="I2543" s="3">
        <v>25</v>
      </c>
      <c r="J2543" s="3">
        <f t="shared" si="498"/>
        <v>430.5</v>
      </c>
      <c r="K2543" s="55">
        <f t="shared" si="499"/>
        <v>1065</v>
      </c>
      <c r="L2543" s="55">
        <f t="shared" si="500"/>
        <v>172.5</v>
      </c>
      <c r="M2543" s="3">
        <f t="shared" si="501"/>
        <v>456</v>
      </c>
      <c r="N2543" s="55">
        <f t="shared" si="502"/>
        <v>1063.5</v>
      </c>
      <c r="O2543" s="5">
        <v>0</v>
      </c>
      <c r="P2543" s="3">
        <f t="shared" si="503"/>
        <v>3187.5</v>
      </c>
      <c r="Q2543" s="3">
        <f t="shared" si="504"/>
        <v>911.5</v>
      </c>
      <c r="R2543" s="3">
        <f t="shared" si="505"/>
        <v>2301</v>
      </c>
      <c r="S2543" s="57">
        <f t="shared" si="506"/>
        <v>14088.5</v>
      </c>
      <c r="T2543" s="1">
        <v>111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</row>
    <row r="2544" spans="1:168" s="2" customFormat="1" ht="15" customHeight="1" x14ac:dyDescent="0.25">
      <c r="A2544" s="167">
        <v>1521</v>
      </c>
      <c r="B2544" s="2" t="s">
        <v>2652</v>
      </c>
      <c r="C2544" s="1" t="s">
        <v>34</v>
      </c>
      <c r="D2544" s="1" t="s">
        <v>1087</v>
      </c>
      <c r="E2544" s="1" t="s">
        <v>1131</v>
      </c>
      <c r="F2544" s="1" t="s">
        <v>32</v>
      </c>
      <c r="G2544" s="3">
        <v>15000</v>
      </c>
      <c r="H2544" s="58">
        <v>0</v>
      </c>
      <c r="I2544" s="3">
        <v>25</v>
      </c>
      <c r="J2544" s="3">
        <f t="shared" si="498"/>
        <v>430.5</v>
      </c>
      <c r="K2544" s="55">
        <f t="shared" si="499"/>
        <v>1065</v>
      </c>
      <c r="L2544" s="55">
        <f t="shared" si="500"/>
        <v>172.5</v>
      </c>
      <c r="M2544" s="3">
        <f t="shared" si="501"/>
        <v>456</v>
      </c>
      <c r="N2544" s="55">
        <f t="shared" si="502"/>
        <v>1063.5</v>
      </c>
      <c r="O2544" s="5">
        <v>1350.12</v>
      </c>
      <c r="P2544" s="3">
        <f t="shared" si="503"/>
        <v>3187.5</v>
      </c>
      <c r="Q2544" s="3">
        <f t="shared" si="504"/>
        <v>2261.62</v>
      </c>
      <c r="R2544" s="3">
        <f t="shared" si="505"/>
        <v>2301</v>
      </c>
      <c r="S2544" s="57">
        <f t="shared" si="506"/>
        <v>12738.380000000001</v>
      </c>
      <c r="T2544" s="1">
        <v>111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</row>
    <row r="2545" spans="1:168" s="2" customFormat="1" ht="15" customHeight="1" x14ac:dyDescent="0.25">
      <c r="A2545" s="167">
        <v>1522</v>
      </c>
      <c r="B2545" s="122" t="s">
        <v>2653</v>
      </c>
      <c r="C2545" s="1" t="s">
        <v>34</v>
      </c>
      <c r="D2545" s="1" t="s">
        <v>1087</v>
      </c>
      <c r="E2545" s="1" t="s">
        <v>1131</v>
      </c>
      <c r="F2545" s="1" t="s">
        <v>32</v>
      </c>
      <c r="G2545" s="3">
        <v>15000</v>
      </c>
      <c r="H2545" s="58">
        <v>0</v>
      </c>
      <c r="I2545" s="3">
        <v>25</v>
      </c>
      <c r="J2545" s="3">
        <f t="shared" si="498"/>
        <v>430.5</v>
      </c>
      <c r="K2545" s="55">
        <f t="shared" si="499"/>
        <v>1065</v>
      </c>
      <c r="L2545" s="55">
        <f t="shared" si="500"/>
        <v>172.5</v>
      </c>
      <c r="M2545" s="3">
        <f t="shared" si="501"/>
        <v>456</v>
      </c>
      <c r="N2545" s="55">
        <f t="shared" si="502"/>
        <v>1063.5</v>
      </c>
      <c r="O2545" s="5">
        <v>0</v>
      </c>
      <c r="P2545" s="3">
        <f t="shared" si="503"/>
        <v>3187.5</v>
      </c>
      <c r="Q2545" s="3">
        <f t="shared" si="504"/>
        <v>911.5</v>
      </c>
      <c r="R2545" s="3">
        <f t="shared" si="505"/>
        <v>2301</v>
      </c>
      <c r="S2545" s="57">
        <f t="shared" si="506"/>
        <v>14088.5</v>
      </c>
      <c r="T2545" s="1">
        <v>111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</row>
    <row r="2546" spans="1:168" s="2" customFormat="1" ht="15" customHeight="1" x14ac:dyDescent="0.25">
      <c r="A2546" s="167">
        <v>1523</v>
      </c>
      <c r="B2546" s="122" t="s">
        <v>2654</v>
      </c>
      <c r="C2546" s="1" t="s">
        <v>34</v>
      </c>
      <c r="D2546" s="1" t="s">
        <v>1087</v>
      </c>
      <c r="E2546" s="1" t="s">
        <v>1131</v>
      </c>
      <c r="F2546" s="1" t="s">
        <v>32</v>
      </c>
      <c r="G2546" s="3">
        <v>15000</v>
      </c>
      <c r="H2546" s="58">
        <v>0</v>
      </c>
      <c r="I2546" s="3">
        <v>25</v>
      </c>
      <c r="J2546" s="3">
        <f t="shared" si="498"/>
        <v>430.5</v>
      </c>
      <c r="K2546" s="55">
        <f t="shared" si="499"/>
        <v>1065</v>
      </c>
      <c r="L2546" s="55">
        <f t="shared" si="500"/>
        <v>172.5</v>
      </c>
      <c r="M2546" s="3">
        <f t="shared" si="501"/>
        <v>456</v>
      </c>
      <c r="N2546" s="55">
        <f t="shared" si="502"/>
        <v>1063.5</v>
      </c>
      <c r="O2546" s="5">
        <v>0</v>
      </c>
      <c r="P2546" s="3">
        <f t="shared" si="503"/>
        <v>3187.5</v>
      </c>
      <c r="Q2546" s="3">
        <f t="shared" si="504"/>
        <v>911.5</v>
      </c>
      <c r="R2546" s="3">
        <f t="shared" si="505"/>
        <v>2301</v>
      </c>
      <c r="S2546" s="57">
        <f t="shared" si="506"/>
        <v>14088.5</v>
      </c>
      <c r="T2546" s="1">
        <v>111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</row>
    <row r="2547" spans="1:168" s="2" customFormat="1" ht="15" customHeight="1" x14ac:dyDescent="0.25">
      <c r="A2547" s="167">
        <v>1524</v>
      </c>
      <c r="B2547" s="2" t="s">
        <v>2655</v>
      </c>
      <c r="C2547" s="1" t="s">
        <v>34</v>
      </c>
      <c r="D2547" s="1" t="s">
        <v>1087</v>
      </c>
      <c r="E2547" s="1" t="s">
        <v>1131</v>
      </c>
      <c r="F2547" s="1" t="s">
        <v>32</v>
      </c>
      <c r="G2547" s="3">
        <v>15000</v>
      </c>
      <c r="H2547" s="58">
        <v>0</v>
      </c>
      <c r="I2547" s="3">
        <v>25</v>
      </c>
      <c r="J2547" s="3">
        <f t="shared" si="498"/>
        <v>430.5</v>
      </c>
      <c r="K2547" s="55">
        <f t="shared" si="499"/>
        <v>1065</v>
      </c>
      <c r="L2547" s="55">
        <f t="shared" si="500"/>
        <v>172.5</v>
      </c>
      <c r="M2547" s="3">
        <f t="shared" si="501"/>
        <v>456</v>
      </c>
      <c r="N2547" s="55">
        <f t="shared" si="502"/>
        <v>1063.5</v>
      </c>
      <c r="O2547" s="5">
        <v>0</v>
      </c>
      <c r="P2547" s="3">
        <f t="shared" si="503"/>
        <v>3187.5</v>
      </c>
      <c r="Q2547" s="3">
        <f t="shared" si="504"/>
        <v>911.5</v>
      </c>
      <c r="R2547" s="3">
        <f t="shared" si="505"/>
        <v>2301</v>
      </c>
      <c r="S2547" s="57">
        <f t="shared" si="506"/>
        <v>14088.5</v>
      </c>
      <c r="T2547" s="1">
        <v>111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</row>
    <row r="2548" spans="1:168" s="2" customFormat="1" ht="15" customHeight="1" x14ac:dyDescent="0.25">
      <c r="A2548" s="167">
        <v>1525</v>
      </c>
      <c r="B2548" s="122" t="s">
        <v>2656</v>
      </c>
      <c r="C2548" s="1" t="s">
        <v>34</v>
      </c>
      <c r="D2548" s="1" t="s">
        <v>1087</v>
      </c>
      <c r="E2548" s="1" t="s">
        <v>1131</v>
      </c>
      <c r="F2548" s="1" t="s">
        <v>32</v>
      </c>
      <c r="G2548" s="3">
        <v>15000</v>
      </c>
      <c r="H2548" s="58">
        <v>0</v>
      </c>
      <c r="I2548" s="3">
        <v>25</v>
      </c>
      <c r="J2548" s="3">
        <f t="shared" si="498"/>
        <v>430.5</v>
      </c>
      <c r="K2548" s="55">
        <f t="shared" si="499"/>
        <v>1065</v>
      </c>
      <c r="L2548" s="55">
        <f t="shared" si="500"/>
        <v>172.5</v>
      </c>
      <c r="M2548" s="3">
        <f t="shared" si="501"/>
        <v>456</v>
      </c>
      <c r="N2548" s="55">
        <f t="shared" si="502"/>
        <v>1063.5</v>
      </c>
      <c r="O2548" s="5">
        <v>0</v>
      </c>
      <c r="P2548" s="3">
        <f t="shared" si="503"/>
        <v>3187.5</v>
      </c>
      <c r="Q2548" s="3">
        <f t="shared" si="504"/>
        <v>911.5</v>
      </c>
      <c r="R2548" s="3">
        <f t="shared" si="505"/>
        <v>2301</v>
      </c>
      <c r="S2548" s="57">
        <f t="shared" si="506"/>
        <v>14088.5</v>
      </c>
      <c r="T2548" s="1">
        <v>111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</row>
    <row r="2549" spans="1:168" s="2" customFormat="1" ht="15" customHeight="1" x14ac:dyDescent="0.25">
      <c r="A2549" s="167">
        <v>1526</v>
      </c>
      <c r="B2549" s="122" t="s">
        <v>2657</v>
      </c>
      <c r="C2549" s="1" t="s">
        <v>34</v>
      </c>
      <c r="D2549" s="1" t="s">
        <v>1087</v>
      </c>
      <c r="E2549" s="1" t="s">
        <v>1131</v>
      </c>
      <c r="F2549" s="1" t="s">
        <v>32</v>
      </c>
      <c r="G2549" s="3">
        <v>15000</v>
      </c>
      <c r="H2549" s="58">
        <v>0</v>
      </c>
      <c r="I2549" s="3">
        <v>25</v>
      </c>
      <c r="J2549" s="3">
        <f t="shared" si="498"/>
        <v>430.5</v>
      </c>
      <c r="K2549" s="55">
        <f t="shared" si="499"/>
        <v>1065</v>
      </c>
      <c r="L2549" s="55">
        <f t="shared" si="500"/>
        <v>172.5</v>
      </c>
      <c r="M2549" s="3">
        <f t="shared" si="501"/>
        <v>456</v>
      </c>
      <c r="N2549" s="55">
        <f t="shared" si="502"/>
        <v>1063.5</v>
      </c>
      <c r="O2549" s="5">
        <v>0</v>
      </c>
      <c r="P2549" s="3">
        <f t="shared" si="503"/>
        <v>3187.5</v>
      </c>
      <c r="Q2549" s="3">
        <f t="shared" si="504"/>
        <v>911.5</v>
      </c>
      <c r="R2549" s="3">
        <f t="shared" si="505"/>
        <v>2301</v>
      </c>
      <c r="S2549" s="57">
        <f t="shared" si="506"/>
        <v>14088.5</v>
      </c>
      <c r="T2549" s="1">
        <v>111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</row>
    <row r="2550" spans="1:168" s="2" customFormat="1" ht="15" customHeight="1" x14ac:dyDescent="0.25">
      <c r="A2550" s="167">
        <v>1527</v>
      </c>
      <c r="B2550" s="2" t="s">
        <v>2658</v>
      </c>
      <c r="C2550" s="1" t="s">
        <v>34</v>
      </c>
      <c r="D2550" s="1" t="s">
        <v>1087</v>
      </c>
      <c r="E2550" s="1" t="s">
        <v>1131</v>
      </c>
      <c r="F2550" s="1" t="s">
        <v>32</v>
      </c>
      <c r="G2550" s="3">
        <v>15000</v>
      </c>
      <c r="H2550" s="58">
        <v>0</v>
      </c>
      <c r="I2550" s="3">
        <v>25</v>
      </c>
      <c r="J2550" s="3">
        <f t="shared" si="498"/>
        <v>430.5</v>
      </c>
      <c r="K2550" s="55">
        <f t="shared" si="499"/>
        <v>1065</v>
      </c>
      <c r="L2550" s="55">
        <f t="shared" si="500"/>
        <v>172.5</v>
      </c>
      <c r="M2550" s="3">
        <f t="shared" si="501"/>
        <v>456</v>
      </c>
      <c r="N2550" s="55">
        <f t="shared" si="502"/>
        <v>1063.5</v>
      </c>
      <c r="O2550" s="5">
        <v>0</v>
      </c>
      <c r="P2550" s="3">
        <f t="shared" si="503"/>
        <v>3187.5</v>
      </c>
      <c r="Q2550" s="3">
        <f t="shared" si="504"/>
        <v>911.5</v>
      </c>
      <c r="R2550" s="3">
        <f t="shared" si="505"/>
        <v>2301</v>
      </c>
      <c r="S2550" s="57">
        <f t="shared" si="506"/>
        <v>14088.5</v>
      </c>
      <c r="T2550" s="1">
        <v>111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</row>
    <row r="2551" spans="1:168" s="2" customFormat="1" ht="15" customHeight="1" x14ac:dyDescent="0.25">
      <c r="A2551" s="167">
        <v>1528</v>
      </c>
      <c r="B2551" s="122" t="s">
        <v>2659</v>
      </c>
      <c r="C2551" s="1" t="s">
        <v>34</v>
      </c>
      <c r="D2551" s="1" t="s">
        <v>1087</v>
      </c>
      <c r="E2551" s="1" t="s">
        <v>1131</v>
      </c>
      <c r="F2551" s="1" t="s">
        <v>32</v>
      </c>
      <c r="G2551" s="3">
        <v>15000</v>
      </c>
      <c r="H2551" s="58">
        <v>0</v>
      </c>
      <c r="I2551" s="3">
        <v>25</v>
      </c>
      <c r="J2551" s="3">
        <f t="shared" si="498"/>
        <v>430.5</v>
      </c>
      <c r="K2551" s="55">
        <f t="shared" si="499"/>
        <v>1065</v>
      </c>
      <c r="L2551" s="55">
        <f t="shared" si="500"/>
        <v>172.5</v>
      </c>
      <c r="M2551" s="3">
        <f t="shared" si="501"/>
        <v>456</v>
      </c>
      <c r="N2551" s="55">
        <f t="shared" si="502"/>
        <v>1063.5</v>
      </c>
      <c r="O2551" s="5">
        <v>0</v>
      </c>
      <c r="P2551" s="3">
        <f t="shared" si="503"/>
        <v>3187.5</v>
      </c>
      <c r="Q2551" s="3">
        <f t="shared" si="504"/>
        <v>911.5</v>
      </c>
      <c r="R2551" s="3">
        <f t="shared" si="505"/>
        <v>2301</v>
      </c>
      <c r="S2551" s="57">
        <f t="shared" si="506"/>
        <v>14088.5</v>
      </c>
      <c r="T2551" s="1">
        <v>111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</row>
    <row r="2552" spans="1:168" s="2" customFormat="1" ht="15" customHeight="1" x14ac:dyDescent="0.25">
      <c r="A2552" s="167">
        <v>1529</v>
      </c>
      <c r="B2552" s="2" t="s">
        <v>2660</v>
      </c>
      <c r="C2552" s="1" t="s">
        <v>34</v>
      </c>
      <c r="D2552" s="1" t="s">
        <v>1087</v>
      </c>
      <c r="E2552" s="1" t="s">
        <v>1131</v>
      </c>
      <c r="F2552" s="1" t="s">
        <v>32</v>
      </c>
      <c r="G2552" s="3">
        <v>15000</v>
      </c>
      <c r="H2552" s="58">
        <v>0</v>
      </c>
      <c r="I2552" s="3">
        <v>25</v>
      </c>
      <c r="J2552" s="3">
        <f t="shared" si="498"/>
        <v>430.5</v>
      </c>
      <c r="K2552" s="55">
        <f t="shared" si="499"/>
        <v>1065</v>
      </c>
      <c r="L2552" s="55">
        <f t="shared" si="500"/>
        <v>172.5</v>
      </c>
      <c r="M2552" s="3">
        <f t="shared" si="501"/>
        <v>456</v>
      </c>
      <c r="N2552" s="55">
        <f t="shared" si="502"/>
        <v>1063.5</v>
      </c>
      <c r="O2552" s="5">
        <v>0</v>
      </c>
      <c r="P2552" s="3">
        <f t="shared" si="503"/>
        <v>3187.5</v>
      </c>
      <c r="Q2552" s="3">
        <f t="shared" si="504"/>
        <v>911.5</v>
      </c>
      <c r="R2552" s="3">
        <f t="shared" si="505"/>
        <v>2301</v>
      </c>
      <c r="S2552" s="57">
        <f t="shared" si="506"/>
        <v>14088.5</v>
      </c>
      <c r="T2552" s="1">
        <v>111</v>
      </c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</row>
    <row r="2553" spans="1:168" s="2" customFormat="1" ht="15" customHeight="1" x14ac:dyDescent="0.25">
      <c r="A2553" s="167">
        <v>1530</v>
      </c>
      <c r="B2553" s="2" t="s">
        <v>2661</v>
      </c>
      <c r="C2553" s="1" t="s">
        <v>34</v>
      </c>
      <c r="D2553" s="1" t="s">
        <v>1087</v>
      </c>
      <c r="E2553" s="1" t="s">
        <v>1131</v>
      </c>
      <c r="F2553" s="1" t="s">
        <v>32</v>
      </c>
      <c r="G2553" s="3">
        <v>15000</v>
      </c>
      <c r="H2553" s="58">
        <v>0</v>
      </c>
      <c r="I2553" s="3">
        <v>25</v>
      </c>
      <c r="J2553" s="3">
        <f t="shared" si="498"/>
        <v>430.5</v>
      </c>
      <c r="K2553" s="55">
        <f t="shared" si="499"/>
        <v>1065</v>
      </c>
      <c r="L2553" s="55">
        <f t="shared" si="500"/>
        <v>172.5</v>
      </c>
      <c r="M2553" s="3">
        <f t="shared" si="501"/>
        <v>456</v>
      </c>
      <c r="N2553" s="55">
        <f t="shared" si="502"/>
        <v>1063.5</v>
      </c>
      <c r="O2553" s="5">
        <v>0</v>
      </c>
      <c r="P2553" s="3">
        <f t="shared" si="503"/>
        <v>3187.5</v>
      </c>
      <c r="Q2553" s="3">
        <f t="shared" si="504"/>
        <v>911.5</v>
      </c>
      <c r="R2553" s="3">
        <f t="shared" si="505"/>
        <v>2301</v>
      </c>
      <c r="S2553" s="57">
        <f t="shared" si="506"/>
        <v>14088.5</v>
      </c>
      <c r="T2553" s="1">
        <v>111</v>
      </c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</row>
    <row r="2554" spans="1:168" s="2" customFormat="1" ht="15" customHeight="1" x14ac:dyDescent="0.25">
      <c r="A2554" s="167">
        <v>1531</v>
      </c>
      <c r="B2554" s="2" t="s">
        <v>2662</v>
      </c>
      <c r="C2554" s="1" t="s">
        <v>34</v>
      </c>
      <c r="D2554" s="1" t="s">
        <v>1087</v>
      </c>
      <c r="E2554" s="1" t="s">
        <v>1131</v>
      </c>
      <c r="F2554" s="1" t="s">
        <v>32</v>
      </c>
      <c r="G2554" s="3">
        <v>15000</v>
      </c>
      <c r="H2554" s="58">
        <v>0</v>
      </c>
      <c r="I2554" s="3">
        <v>25</v>
      </c>
      <c r="J2554" s="3">
        <f t="shared" si="498"/>
        <v>430.5</v>
      </c>
      <c r="K2554" s="55">
        <f t="shared" si="499"/>
        <v>1065</v>
      </c>
      <c r="L2554" s="55">
        <f t="shared" si="500"/>
        <v>172.5</v>
      </c>
      <c r="M2554" s="3">
        <f t="shared" si="501"/>
        <v>456</v>
      </c>
      <c r="N2554" s="55">
        <f t="shared" si="502"/>
        <v>1063.5</v>
      </c>
      <c r="O2554" s="5">
        <v>0</v>
      </c>
      <c r="P2554" s="3">
        <f t="shared" si="503"/>
        <v>3187.5</v>
      </c>
      <c r="Q2554" s="3">
        <f t="shared" si="504"/>
        <v>911.5</v>
      </c>
      <c r="R2554" s="3">
        <f t="shared" si="505"/>
        <v>2301</v>
      </c>
      <c r="S2554" s="57">
        <f t="shared" si="506"/>
        <v>14088.5</v>
      </c>
      <c r="T2554" s="1">
        <v>111</v>
      </c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</row>
    <row r="2555" spans="1:168" s="2" customFormat="1" ht="15" customHeight="1" x14ac:dyDescent="0.25">
      <c r="A2555" s="167">
        <v>1532</v>
      </c>
      <c r="B2555" s="2" t="s">
        <v>2663</v>
      </c>
      <c r="C2555" s="1" t="s">
        <v>34</v>
      </c>
      <c r="D2555" s="1" t="s">
        <v>1087</v>
      </c>
      <c r="E2555" s="1" t="s">
        <v>1131</v>
      </c>
      <c r="F2555" s="1" t="s">
        <v>32</v>
      </c>
      <c r="G2555" s="3">
        <v>15000</v>
      </c>
      <c r="H2555" s="58">
        <v>0</v>
      </c>
      <c r="I2555" s="3">
        <v>25</v>
      </c>
      <c r="J2555" s="3">
        <f t="shared" si="498"/>
        <v>430.5</v>
      </c>
      <c r="K2555" s="55">
        <f t="shared" si="499"/>
        <v>1065</v>
      </c>
      <c r="L2555" s="55">
        <f t="shared" si="500"/>
        <v>172.5</v>
      </c>
      <c r="M2555" s="3">
        <f t="shared" si="501"/>
        <v>456</v>
      </c>
      <c r="N2555" s="55">
        <f t="shared" si="502"/>
        <v>1063.5</v>
      </c>
      <c r="O2555" s="5">
        <v>0</v>
      </c>
      <c r="P2555" s="3">
        <f t="shared" si="503"/>
        <v>3187.5</v>
      </c>
      <c r="Q2555" s="3">
        <f t="shared" si="504"/>
        <v>911.5</v>
      </c>
      <c r="R2555" s="3">
        <f t="shared" si="505"/>
        <v>2301</v>
      </c>
      <c r="S2555" s="57">
        <f t="shared" si="506"/>
        <v>14088.5</v>
      </c>
      <c r="T2555" s="1">
        <v>111</v>
      </c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</row>
    <row r="2556" spans="1:168" s="2" customFormat="1" ht="15" customHeight="1" x14ac:dyDescent="0.25">
      <c r="A2556" s="167">
        <v>1533</v>
      </c>
      <c r="B2556" s="88" t="s">
        <v>2664</v>
      </c>
      <c r="C2556" s="89" t="s">
        <v>34</v>
      </c>
      <c r="D2556" s="1" t="s">
        <v>1087</v>
      </c>
      <c r="E2556" s="89" t="s">
        <v>1131</v>
      </c>
      <c r="F2556" s="89" t="s">
        <v>32</v>
      </c>
      <c r="G2556" s="90">
        <v>15000</v>
      </c>
      <c r="H2556" s="91">
        <v>0</v>
      </c>
      <c r="I2556" s="90">
        <v>25</v>
      </c>
      <c r="J2556" s="90">
        <f t="shared" si="498"/>
        <v>430.5</v>
      </c>
      <c r="K2556" s="92">
        <f t="shared" si="499"/>
        <v>1065</v>
      </c>
      <c r="L2556" s="92">
        <f t="shared" si="500"/>
        <v>172.5</v>
      </c>
      <c r="M2556" s="90">
        <f t="shared" si="501"/>
        <v>456</v>
      </c>
      <c r="N2556" s="92">
        <f t="shared" si="502"/>
        <v>1063.5</v>
      </c>
      <c r="O2556" s="5">
        <v>0</v>
      </c>
      <c r="P2556" s="3">
        <f t="shared" si="503"/>
        <v>3187.5</v>
      </c>
      <c r="Q2556" s="90">
        <f t="shared" si="504"/>
        <v>911.5</v>
      </c>
      <c r="R2556" s="90">
        <f t="shared" si="505"/>
        <v>2301</v>
      </c>
      <c r="S2556" s="5">
        <f t="shared" si="506"/>
        <v>14088.5</v>
      </c>
      <c r="T2556" s="89">
        <v>111</v>
      </c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</row>
    <row r="2557" spans="1:168" s="2" customFormat="1" ht="15" customHeight="1" x14ac:dyDescent="0.25">
      <c r="A2557" s="167">
        <v>1534</v>
      </c>
      <c r="B2557" s="2" t="s">
        <v>2665</v>
      </c>
      <c r="C2557" s="1" t="s">
        <v>34</v>
      </c>
      <c r="D2557" s="1" t="s">
        <v>1087</v>
      </c>
      <c r="E2557" s="1" t="s">
        <v>1131</v>
      </c>
      <c r="F2557" s="1" t="s">
        <v>32</v>
      </c>
      <c r="G2557" s="3">
        <v>15000</v>
      </c>
      <c r="H2557" s="58">
        <v>0</v>
      </c>
      <c r="I2557" s="3">
        <v>25</v>
      </c>
      <c r="J2557" s="3">
        <f t="shared" si="498"/>
        <v>430.5</v>
      </c>
      <c r="K2557" s="55">
        <f t="shared" si="499"/>
        <v>1065</v>
      </c>
      <c r="L2557" s="55">
        <f t="shared" si="500"/>
        <v>172.5</v>
      </c>
      <c r="M2557" s="3">
        <f t="shared" si="501"/>
        <v>456</v>
      </c>
      <c r="N2557" s="55">
        <f t="shared" si="502"/>
        <v>1063.5</v>
      </c>
      <c r="O2557" s="5">
        <v>0</v>
      </c>
      <c r="P2557" s="3">
        <f t="shared" si="503"/>
        <v>3187.5</v>
      </c>
      <c r="Q2557" s="3">
        <f t="shared" si="504"/>
        <v>911.5</v>
      </c>
      <c r="R2557" s="3">
        <f t="shared" si="505"/>
        <v>2301</v>
      </c>
      <c r="S2557" s="57">
        <f t="shared" si="506"/>
        <v>14088.5</v>
      </c>
      <c r="T2557" s="1">
        <v>111</v>
      </c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</row>
    <row r="2558" spans="1:168" s="2" customFormat="1" ht="15" customHeight="1" x14ac:dyDescent="0.25">
      <c r="A2558" s="167">
        <v>1535</v>
      </c>
      <c r="B2558" t="s">
        <v>2666</v>
      </c>
      <c r="C2558" s="1" t="s">
        <v>34</v>
      </c>
      <c r="D2558" s="1" t="s">
        <v>1087</v>
      </c>
      <c r="E2558" s="1" t="s">
        <v>1131</v>
      </c>
      <c r="F2558" s="1" t="s">
        <v>32</v>
      </c>
      <c r="G2558" s="3">
        <v>15000</v>
      </c>
      <c r="H2558" s="58">
        <v>0</v>
      </c>
      <c r="I2558" s="3">
        <v>25</v>
      </c>
      <c r="J2558" s="3">
        <f t="shared" si="498"/>
        <v>430.5</v>
      </c>
      <c r="K2558" s="55">
        <f t="shared" si="499"/>
        <v>1065</v>
      </c>
      <c r="L2558" s="55">
        <f t="shared" si="500"/>
        <v>172.5</v>
      </c>
      <c r="M2558" s="3">
        <f t="shared" si="501"/>
        <v>456</v>
      </c>
      <c r="N2558" s="55">
        <f t="shared" si="502"/>
        <v>1063.5</v>
      </c>
      <c r="O2558" s="5">
        <v>0</v>
      </c>
      <c r="P2558" s="3">
        <f t="shared" si="503"/>
        <v>3187.5</v>
      </c>
      <c r="Q2558" s="3">
        <f t="shared" si="504"/>
        <v>911.5</v>
      </c>
      <c r="R2558" s="3">
        <f t="shared" si="505"/>
        <v>2301</v>
      </c>
      <c r="S2558" s="57">
        <f t="shared" si="506"/>
        <v>14088.5</v>
      </c>
      <c r="T2558" s="1">
        <v>111</v>
      </c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</row>
    <row r="2559" spans="1:168" s="2" customFormat="1" ht="15" customHeight="1" x14ac:dyDescent="0.25">
      <c r="A2559" s="167">
        <v>1536</v>
      </c>
      <c r="B2559" t="s">
        <v>2667</v>
      </c>
      <c r="C2559" s="1" t="s">
        <v>34</v>
      </c>
      <c r="D2559" s="1" t="s">
        <v>1087</v>
      </c>
      <c r="E2559" s="1" t="s">
        <v>1131</v>
      </c>
      <c r="F2559" s="1" t="s">
        <v>32</v>
      </c>
      <c r="G2559" s="3">
        <v>15000</v>
      </c>
      <c r="H2559" s="58">
        <v>0</v>
      </c>
      <c r="I2559" s="3">
        <v>25</v>
      </c>
      <c r="J2559" s="3">
        <f t="shared" si="498"/>
        <v>430.5</v>
      </c>
      <c r="K2559" s="55">
        <f t="shared" si="499"/>
        <v>1065</v>
      </c>
      <c r="L2559" s="55">
        <f t="shared" si="500"/>
        <v>172.5</v>
      </c>
      <c r="M2559" s="3">
        <f t="shared" si="501"/>
        <v>456</v>
      </c>
      <c r="N2559" s="55">
        <f t="shared" si="502"/>
        <v>1063.5</v>
      </c>
      <c r="O2559" s="5">
        <v>0</v>
      </c>
      <c r="P2559" s="3">
        <f t="shared" si="503"/>
        <v>3187.5</v>
      </c>
      <c r="Q2559" s="3">
        <f t="shared" si="504"/>
        <v>911.5</v>
      </c>
      <c r="R2559" s="3">
        <f t="shared" si="505"/>
        <v>2301</v>
      </c>
      <c r="S2559" s="57">
        <f t="shared" si="506"/>
        <v>14088.5</v>
      </c>
      <c r="T2559" s="1">
        <v>111</v>
      </c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</row>
    <row r="2560" spans="1:168" s="2" customFormat="1" ht="15" customHeight="1" x14ac:dyDescent="0.25">
      <c r="A2560" s="167">
        <v>1537</v>
      </c>
      <c r="B2560" s="2" t="s">
        <v>2668</v>
      </c>
      <c r="C2560" s="1" t="s">
        <v>34</v>
      </c>
      <c r="D2560" s="1" t="s">
        <v>1087</v>
      </c>
      <c r="E2560" s="1" t="s">
        <v>1131</v>
      </c>
      <c r="F2560" s="1" t="s">
        <v>32</v>
      </c>
      <c r="G2560" s="3">
        <v>15000</v>
      </c>
      <c r="H2560" s="58">
        <v>0</v>
      </c>
      <c r="I2560" s="3">
        <v>25</v>
      </c>
      <c r="J2560" s="3">
        <f t="shared" si="498"/>
        <v>430.5</v>
      </c>
      <c r="K2560" s="55">
        <f t="shared" si="499"/>
        <v>1065</v>
      </c>
      <c r="L2560" s="55">
        <f t="shared" si="500"/>
        <v>172.5</v>
      </c>
      <c r="M2560" s="3">
        <f t="shared" si="501"/>
        <v>456</v>
      </c>
      <c r="N2560" s="55">
        <f t="shared" si="502"/>
        <v>1063.5</v>
      </c>
      <c r="O2560" s="5">
        <v>0</v>
      </c>
      <c r="P2560" s="3">
        <f t="shared" si="503"/>
        <v>3187.5</v>
      </c>
      <c r="Q2560" s="3">
        <f t="shared" si="504"/>
        <v>911.5</v>
      </c>
      <c r="R2560" s="3">
        <f t="shared" si="505"/>
        <v>2301</v>
      </c>
      <c r="S2560" s="57">
        <f t="shared" si="506"/>
        <v>14088.5</v>
      </c>
      <c r="T2560" s="1">
        <v>111</v>
      </c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</row>
    <row r="2561" spans="1:168" s="2" customFormat="1" ht="15" customHeight="1" x14ac:dyDescent="0.25">
      <c r="A2561" s="167">
        <v>1538</v>
      </c>
      <c r="B2561" s="2" t="s">
        <v>2669</v>
      </c>
      <c r="C2561" s="1" t="s">
        <v>34</v>
      </c>
      <c r="D2561" s="1" t="s">
        <v>1087</v>
      </c>
      <c r="E2561" s="1" t="s">
        <v>1131</v>
      </c>
      <c r="F2561" s="1" t="s">
        <v>32</v>
      </c>
      <c r="G2561" s="3">
        <v>15000</v>
      </c>
      <c r="H2561" s="58">
        <v>0</v>
      </c>
      <c r="I2561" s="3">
        <v>25</v>
      </c>
      <c r="J2561" s="3">
        <f t="shared" si="498"/>
        <v>430.5</v>
      </c>
      <c r="K2561" s="55">
        <f t="shared" si="499"/>
        <v>1065</v>
      </c>
      <c r="L2561" s="55">
        <f t="shared" si="500"/>
        <v>172.5</v>
      </c>
      <c r="M2561" s="3">
        <f t="shared" si="501"/>
        <v>456</v>
      </c>
      <c r="N2561" s="55">
        <f t="shared" si="502"/>
        <v>1063.5</v>
      </c>
      <c r="O2561" s="5">
        <v>0</v>
      </c>
      <c r="P2561" s="3">
        <f t="shared" si="503"/>
        <v>3187.5</v>
      </c>
      <c r="Q2561" s="3">
        <f t="shared" si="504"/>
        <v>911.5</v>
      </c>
      <c r="R2561" s="3">
        <f t="shared" si="505"/>
        <v>2301</v>
      </c>
      <c r="S2561" s="57">
        <f t="shared" si="506"/>
        <v>14088.5</v>
      </c>
      <c r="T2561" s="1">
        <v>111</v>
      </c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</row>
    <row r="2562" spans="1:168" s="2" customFormat="1" ht="15" customHeight="1" x14ac:dyDescent="0.25">
      <c r="A2562" s="167">
        <v>1539</v>
      </c>
      <c r="B2562" s="122" t="s">
        <v>2670</v>
      </c>
      <c r="C2562" s="1" t="s">
        <v>34</v>
      </c>
      <c r="D2562" s="1" t="s">
        <v>1087</v>
      </c>
      <c r="E2562" s="1" t="s">
        <v>1131</v>
      </c>
      <c r="F2562" s="1" t="s">
        <v>32</v>
      </c>
      <c r="G2562" s="3">
        <v>15000</v>
      </c>
      <c r="H2562" s="58">
        <v>0</v>
      </c>
      <c r="I2562" s="3">
        <v>25</v>
      </c>
      <c r="J2562" s="3">
        <f t="shared" si="498"/>
        <v>430.5</v>
      </c>
      <c r="K2562" s="55">
        <f t="shared" si="499"/>
        <v>1065</v>
      </c>
      <c r="L2562" s="55">
        <f t="shared" si="500"/>
        <v>172.5</v>
      </c>
      <c r="M2562" s="3">
        <f t="shared" si="501"/>
        <v>456</v>
      </c>
      <c r="N2562" s="55">
        <f t="shared" si="502"/>
        <v>1063.5</v>
      </c>
      <c r="O2562" s="5">
        <v>0</v>
      </c>
      <c r="P2562" s="3">
        <f t="shared" si="503"/>
        <v>3187.5</v>
      </c>
      <c r="Q2562" s="3">
        <f t="shared" si="504"/>
        <v>911.5</v>
      </c>
      <c r="R2562" s="3">
        <f t="shared" si="505"/>
        <v>2301</v>
      </c>
      <c r="S2562" s="57">
        <f t="shared" si="506"/>
        <v>14088.5</v>
      </c>
      <c r="T2562" s="1">
        <v>111</v>
      </c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</row>
    <row r="2563" spans="1:168" s="2" customFormat="1" ht="15" customHeight="1" x14ac:dyDescent="0.25">
      <c r="A2563" s="167">
        <v>1540</v>
      </c>
      <c r="B2563" s="2" t="s">
        <v>2671</v>
      </c>
      <c r="C2563" s="1" t="s">
        <v>34</v>
      </c>
      <c r="D2563" s="1" t="s">
        <v>1087</v>
      </c>
      <c r="E2563" s="1" t="s">
        <v>1131</v>
      </c>
      <c r="F2563" s="1" t="s">
        <v>32</v>
      </c>
      <c r="G2563" s="3">
        <v>15000</v>
      </c>
      <c r="H2563" s="58">
        <v>0</v>
      </c>
      <c r="I2563" s="3">
        <v>25</v>
      </c>
      <c r="J2563" s="3">
        <f t="shared" si="498"/>
        <v>430.5</v>
      </c>
      <c r="K2563" s="55">
        <f t="shared" si="499"/>
        <v>1065</v>
      </c>
      <c r="L2563" s="55">
        <f t="shared" si="500"/>
        <v>172.5</v>
      </c>
      <c r="M2563" s="3">
        <f t="shared" si="501"/>
        <v>456</v>
      </c>
      <c r="N2563" s="55">
        <f t="shared" si="502"/>
        <v>1063.5</v>
      </c>
      <c r="O2563" s="5">
        <v>0</v>
      </c>
      <c r="P2563" s="3">
        <f t="shared" si="503"/>
        <v>3187.5</v>
      </c>
      <c r="Q2563" s="3">
        <f t="shared" si="504"/>
        <v>911.5</v>
      </c>
      <c r="R2563" s="3">
        <f t="shared" si="505"/>
        <v>2301</v>
      </c>
      <c r="S2563" s="57">
        <f t="shared" si="506"/>
        <v>14088.5</v>
      </c>
      <c r="T2563" s="1">
        <v>111</v>
      </c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</row>
    <row r="2564" spans="1:168" s="2" customFormat="1" ht="15" customHeight="1" x14ac:dyDescent="0.25">
      <c r="A2564" s="167">
        <v>1541</v>
      </c>
      <c r="B2564" s="2" t="s">
        <v>2672</v>
      </c>
      <c r="C2564" s="1" t="s">
        <v>34</v>
      </c>
      <c r="D2564" s="1" t="s">
        <v>1087</v>
      </c>
      <c r="E2564" s="1" t="s">
        <v>1131</v>
      </c>
      <c r="F2564" s="1" t="s">
        <v>32</v>
      </c>
      <c r="G2564" s="3">
        <v>15000</v>
      </c>
      <c r="H2564" s="58">
        <v>0</v>
      </c>
      <c r="I2564" s="3">
        <v>25</v>
      </c>
      <c r="J2564" s="3">
        <f t="shared" si="498"/>
        <v>430.5</v>
      </c>
      <c r="K2564" s="55">
        <f t="shared" si="499"/>
        <v>1065</v>
      </c>
      <c r="L2564" s="55">
        <f t="shared" si="500"/>
        <v>172.5</v>
      </c>
      <c r="M2564" s="3">
        <f t="shared" si="501"/>
        <v>456</v>
      </c>
      <c r="N2564" s="55">
        <f t="shared" si="502"/>
        <v>1063.5</v>
      </c>
      <c r="O2564" s="5">
        <v>0</v>
      </c>
      <c r="P2564" s="3">
        <f t="shared" si="503"/>
        <v>3187.5</v>
      </c>
      <c r="Q2564" s="3">
        <f t="shared" si="504"/>
        <v>911.5</v>
      </c>
      <c r="R2564" s="3">
        <f t="shared" si="505"/>
        <v>2301</v>
      </c>
      <c r="S2564" s="57">
        <f t="shared" si="506"/>
        <v>14088.5</v>
      </c>
      <c r="T2564" s="1">
        <v>111</v>
      </c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</row>
    <row r="2565" spans="1:168" s="2" customFormat="1" ht="15" customHeight="1" x14ac:dyDescent="0.25">
      <c r="A2565" s="167">
        <v>1542</v>
      </c>
      <c r="B2565" s="2" t="s">
        <v>2673</v>
      </c>
      <c r="C2565" s="1" t="s">
        <v>34</v>
      </c>
      <c r="D2565" s="1" t="s">
        <v>1087</v>
      </c>
      <c r="E2565" s="1" t="s">
        <v>1131</v>
      </c>
      <c r="F2565" s="1" t="s">
        <v>32</v>
      </c>
      <c r="G2565" s="3">
        <v>15000</v>
      </c>
      <c r="H2565" s="58">
        <v>0</v>
      </c>
      <c r="I2565" s="3">
        <v>25</v>
      </c>
      <c r="J2565" s="3">
        <f t="shared" si="498"/>
        <v>430.5</v>
      </c>
      <c r="K2565" s="55">
        <f t="shared" si="499"/>
        <v>1065</v>
      </c>
      <c r="L2565" s="55">
        <f t="shared" si="500"/>
        <v>172.5</v>
      </c>
      <c r="M2565" s="3">
        <f t="shared" si="501"/>
        <v>456</v>
      </c>
      <c r="N2565" s="55">
        <f t="shared" si="502"/>
        <v>1063.5</v>
      </c>
      <c r="O2565" s="5">
        <v>1350.12</v>
      </c>
      <c r="P2565" s="3">
        <f t="shared" si="503"/>
        <v>3187.5</v>
      </c>
      <c r="Q2565" s="3">
        <f t="shared" si="504"/>
        <v>2261.62</v>
      </c>
      <c r="R2565" s="3">
        <f t="shared" si="505"/>
        <v>2301</v>
      </c>
      <c r="S2565" s="57">
        <f t="shared" si="506"/>
        <v>12738.380000000001</v>
      </c>
      <c r="T2565" s="1">
        <v>111</v>
      </c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</row>
    <row r="2566" spans="1:168" s="2" customFormat="1" ht="15" customHeight="1" x14ac:dyDescent="0.25">
      <c r="A2566" s="167">
        <v>1543</v>
      </c>
      <c r="B2566" s="2" t="s">
        <v>2674</v>
      </c>
      <c r="C2566" s="1" t="s">
        <v>34</v>
      </c>
      <c r="D2566" s="1" t="s">
        <v>1087</v>
      </c>
      <c r="E2566" s="1" t="s">
        <v>1131</v>
      </c>
      <c r="F2566" s="1" t="s">
        <v>32</v>
      </c>
      <c r="G2566" s="3">
        <v>15000</v>
      </c>
      <c r="H2566" s="58">
        <v>0</v>
      </c>
      <c r="I2566" s="3">
        <v>25</v>
      </c>
      <c r="J2566" s="3">
        <f t="shared" si="498"/>
        <v>430.5</v>
      </c>
      <c r="K2566" s="55">
        <f t="shared" si="499"/>
        <v>1065</v>
      </c>
      <c r="L2566" s="55">
        <f t="shared" si="500"/>
        <v>172.5</v>
      </c>
      <c r="M2566" s="3">
        <f t="shared" si="501"/>
        <v>456</v>
      </c>
      <c r="N2566" s="55">
        <f t="shared" si="502"/>
        <v>1063.5</v>
      </c>
      <c r="O2566" s="5">
        <v>0</v>
      </c>
      <c r="P2566" s="3">
        <f t="shared" si="503"/>
        <v>3187.5</v>
      </c>
      <c r="Q2566" s="3">
        <f t="shared" si="504"/>
        <v>911.5</v>
      </c>
      <c r="R2566" s="3">
        <f t="shared" si="505"/>
        <v>2301</v>
      </c>
      <c r="S2566" s="57">
        <f t="shared" si="506"/>
        <v>14088.5</v>
      </c>
      <c r="T2566" s="1">
        <v>111</v>
      </c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</row>
    <row r="2567" spans="1:168" s="2" customFormat="1" ht="15" customHeight="1" x14ac:dyDescent="0.25">
      <c r="A2567" s="167">
        <v>1544</v>
      </c>
      <c r="B2567" s="2" t="s">
        <v>2675</v>
      </c>
      <c r="C2567" s="1" t="s">
        <v>34</v>
      </c>
      <c r="D2567" s="1" t="s">
        <v>1087</v>
      </c>
      <c r="E2567" s="1" t="s">
        <v>1131</v>
      </c>
      <c r="F2567" s="1" t="s">
        <v>32</v>
      </c>
      <c r="G2567" s="3">
        <v>15000</v>
      </c>
      <c r="H2567" s="58">
        <v>0</v>
      </c>
      <c r="I2567" s="3">
        <v>25</v>
      </c>
      <c r="J2567" s="3">
        <f t="shared" si="498"/>
        <v>430.5</v>
      </c>
      <c r="K2567" s="55">
        <f t="shared" si="499"/>
        <v>1065</v>
      </c>
      <c r="L2567" s="55">
        <f t="shared" si="500"/>
        <v>172.5</v>
      </c>
      <c r="M2567" s="3">
        <f t="shared" si="501"/>
        <v>456</v>
      </c>
      <c r="N2567" s="55">
        <f t="shared" si="502"/>
        <v>1063.5</v>
      </c>
      <c r="O2567" s="5">
        <v>0</v>
      </c>
      <c r="P2567" s="3">
        <f t="shared" si="503"/>
        <v>3187.5</v>
      </c>
      <c r="Q2567" s="3">
        <f t="shared" si="504"/>
        <v>911.5</v>
      </c>
      <c r="R2567" s="3">
        <f t="shared" si="505"/>
        <v>2301</v>
      </c>
      <c r="S2567" s="57">
        <f t="shared" si="506"/>
        <v>14088.5</v>
      </c>
      <c r="T2567" s="1">
        <v>111</v>
      </c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</row>
    <row r="2568" spans="1:168" s="2" customFormat="1" ht="15" customHeight="1" x14ac:dyDescent="0.25">
      <c r="A2568" s="167">
        <v>1545</v>
      </c>
      <c r="B2568" s="88" t="s">
        <v>2676</v>
      </c>
      <c r="C2568" s="1" t="s">
        <v>34</v>
      </c>
      <c r="D2568" s="1" t="s">
        <v>1087</v>
      </c>
      <c r="E2568" s="1" t="s">
        <v>2677</v>
      </c>
      <c r="F2568" s="1" t="s">
        <v>32</v>
      </c>
      <c r="G2568" s="3">
        <v>26250</v>
      </c>
      <c r="H2568" s="58">
        <v>0</v>
      </c>
      <c r="I2568" s="3">
        <v>25</v>
      </c>
      <c r="J2568" s="3">
        <f>+G2568*2.87%</f>
        <v>753.375</v>
      </c>
      <c r="K2568" s="55">
        <f>+G2568*7.1%</f>
        <v>1863.7499999999998</v>
      </c>
      <c r="L2568" s="55">
        <f>+G2568*1.15%</f>
        <v>301.875</v>
      </c>
      <c r="M2568" s="3">
        <f>+G2568*3.04%</f>
        <v>798</v>
      </c>
      <c r="N2568" s="55">
        <f>+G2568*7.09%</f>
        <v>1861.1250000000002</v>
      </c>
      <c r="O2568" s="5">
        <v>0</v>
      </c>
      <c r="P2568" s="3">
        <f>SUM(J2568:N2568)</f>
        <v>5578.125</v>
      </c>
      <c r="Q2568" s="3">
        <f>+H2568+I2568+J2568+M2568+O2568</f>
        <v>1576.375</v>
      </c>
      <c r="R2568" s="3">
        <f>+K2568+L2568+N2568</f>
        <v>4026.75</v>
      </c>
      <c r="S2568" s="57">
        <f>+G2568-Q2568</f>
        <v>24673.625</v>
      </c>
      <c r="T2568" s="1">
        <v>111</v>
      </c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</row>
    <row r="2569" spans="1:168" s="2" customFormat="1" ht="15" customHeight="1" x14ac:dyDescent="0.25">
      <c r="A2569" s="167">
        <v>1546</v>
      </c>
      <c r="B2569" s="2" t="s">
        <v>2678</v>
      </c>
      <c r="C2569" s="1" t="s">
        <v>34</v>
      </c>
      <c r="D2569" s="1" t="s">
        <v>1087</v>
      </c>
      <c r="E2569" s="1" t="s">
        <v>2679</v>
      </c>
      <c r="F2569" s="1" t="s">
        <v>32</v>
      </c>
      <c r="G2569" s="3">
        <v>30000</v>
      </c>
      <c r="H2569" s="58">
        <v>0</v>
      </c>
      <c r="I2569" s="3">
        <v>25</v>
      </c>
      <c r="J2569" s="3">
        <f t="shared" ref="J2569:J2632" si="507">+G2569*2.87%</f>
        <v>861</v>
      </c>
      <c r="K2569" s="55">
        <f t="shared" ref="K2569:K2632" si="508">+G2569*7.1%</f>
        <v>2130</v>
      </c>
      <c r="L2569" s="55">
        <f t="shared" ref="L2569:L2632" si="509">+G2569*1.15%</f>
        <v>345</v>
      </c>
      <c r="M2569" s="3">
        <f t="shared" ref="M2569:M2632" si="510">+G2569*3.04%</f>
        <v>912</v>
      </c>
      <c r="N2569" s="55">
        <f t="shared" ref="N2569:N2632" si="511">+G2569*7.09%</f>
        <v>2127</v>
      </c>
      <c r="O2569" s="5">
        <v>0</v>
      </c>
      <c r="P2569" s="3">
        <f t="shared" ref="P2569:P2632" si="512">SUM(J2569:N2569)</f>
        <v>6375</v>
      </c>
      <c r="Q2569" s="3">
        <f t="shared" ref="Q2569:Q2632" si="513">H2569+I2569+J2569+M2569+O2569</f>
        <v>1798</v>
      </c>
      <c r="R2569" s="3">
        <f t="shared" ref="R2569:R2632" si="514">+K2569+L2569+N2569</f>
        <v>4602</v>
      </c>
      <c r="S2569" s="57">
        <f t="shared" ref="S2569:S2632" si="515">+G2569-Q2569</f>
        <v>28202</v>
      </c>
      <c r="T2569" s="1">
        <v>111</v>
      </c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</row>
    <row r="2570" spans="1:168" s="2" customFormat="1" ht="15" customHeight="1" x14ac:dyDescent="0.25">
      <c r="A2570" s="167">
        <v>1547</v>
      </c>
      <c r="B2570" s="2" t="s">
        <v>2680</v>
      </c>
      <c r="C2570" s="1" t="s">
        <v>34</v>
      </c>
      <c r="D2570" s="1" t="s">
        <v>1087</v>
      </c>
      <c r="E2570" s="1" t="s">
        <v>2679</v>
      </c>
      <c r="F2570" s="1" t="s">
        <v>32</v>
      </c>
      <c r="G2570" s="3">
        <v>30000</v>
      </c>
      <c r="H2570" s="58">
        <v>0</v>
      </c>
      <c r="I2570" s="3">
        <v>25</v>
      </c>
      <c r="J2570" s="3">
        <f t="shared" si="507"/>
        <v>861</v>
      </c>
      <c r="K2570" s="55">
        <f t="shared" si="508"/>
        <v>2130</v>
      </c>
      <c r="L2570" s="55">
        <f t="shared" si="509"/>
        <v>345</v>
      </c>
      <c r="M2570" s="3">
        <f t="shared" si="510"/>
        <v>912</v>
      </c>
      <c r="N2570" s="55">
        <f t="shared" si="511"/>
        <v>2127</v>
      </c>
      <c r="O2570" s="5">
        <v>0</v>
      </c>
      <c r="P2570" s="3">
        <f t="shared" si="512"/>
        <v>6375</v>
      </c>
      <c r="Q2570" s="3">
        <f t="shared" si="513"/>
        <v>1798</v>
      </c>
      <c r="R2570" s="3">
        <f t="shared" si="514"/>
        <v>4602</v>
      </c>
      <c r="S2570" s="57">
        <f t="shared" si="515"/>
        <v>28202</v>
      </c>
      <c r="T2570" s="1">
        <v>111</v>
      </c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</row>
    <row r="2571" spans="1:168" s="2" customFormat="1" ht="15" customHeight="1" x14ac:dyDescent="0.25">
      <c r="A2571" s="167">
        <v>1548</v>
      </c>
      <c r="B2571" s="2" t="s">
        <v>2681</v>
      </c>
      <c r="C2571" s="1" t="s">
        <v>34</v>
      </c>
      <c r="D2571" s="1" t="s">
        <v>1087</v>
      </c>
      <c r="E2571" s="1" t="s">
        <v>2679</v>
      </c>
      <c r="F2571" s="1" t="s">
        <v>32</v>
      </c>
      <c r="G2571" s="3">
        <v>30000</v>
      </c>
      <c r="H2571" s="58">
        <v>0</v>
      </c>
      <c r="I2571" s="3">
        <v>25</v>
      </c>
      <c r="J2571" s="3">
        <f t="shared" si="507"/>
        <v>861</v>
      </c>
      <c r="K2571" s="55">
        <f t="shared" si="508"/>
        <v>2130</v>
      </c>
      <c r="L2571" s="55">
        <f t="shared" si="509"/>
        <v>345</v>
      </c>
      <c r="M2571" s="3">
        <f t="shared" si="510"/>
        <v>912</v>
      </c>
      <c r="N2571" s="55">
        <f t="shared" si="511"/>
        <v>2127</v>
      </c>
      <c r="O2571" s="5">
        <v>0</v>
      </c>
      <c r="P2571" s="3">
        <f t="shared" si="512"/>
        <v>6375</v>
      </c>
      <c r="Q2571" s="3">
        <f t="shared" si="513"/>
        <v>1798</v>
      </c>
      <c r="R2571" s="3">
        <f t="shared" si="514"/>
        <v>4602</v>
      </c>
      <c r="S2571" s="57">
        <f t="shared" si="515"/>
        <v>28202</v>
      </c>
      <c r="T2571" s="1">
        <v>111</v>
      </c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</row>
    <row r="2572" spans="1:168" s="2" customFormat="1" ht="15" customHeight="1" x14ac:dyDescent="0.25">
      <c r="A2572" s="167">
        <v>1549</v>
      </c>
      <c r="B2572" s="2" t="s">
        <v>2682</v>
      </c>
      <c r="C2572" s="1" t="s">
        <v>34</v>
      </c>
      <c r="D2572" s="1" t="s">
        <v>1087</v>
      </c>
      <c r="E2572" s="1" t="s">
        <v>2679</v>
      </c>
      <c r="F2572" s="1" t="s">
        <v>82</v>
      </c>
      <c r="G2572" s="3">
        <v>30000</v>
      </c>
      <c r="H2572" s="58">
        <v>0</v>
      </c>
      <c r="I2572" s="3">
        <v>25</v>
      </c>
      <c r="J2572" s="3">
        <f t="shared" si="507"/>
        <v>861</v>
      </c>
      <c r="K2572" s="55">
        <f t="shared" si="508"/>
        <v>2130</v>
      </c>
      <c r="L2572" s="55">
        <f t="shared" si="509"/>
        <v>345</v>
      </c>
      <c r="M2572" s="3">
        <f t="shared" si="510"/>
        <v>912</v>
      </c>
      <c r="N2572" s="55">
        <f t="shared" si="511"/>
        <v>2127</v>
      </c>
      <c r="O2572" s="5">
        <v>0</v>
      </c>
      <c r="P2572" s="3">
        <f t="shared" si="512"/>
        <v>6375</v>
      </c>
      <c r="Q2572" s="3">
        <f t="shared" si="513"/>
        <v>1798</v>
      </c>
      <c r="R2572" s="3">
        <f t="shared" si="514"/>
        <v>4602</v>
      </c>
      <c r="S2572" s="57">
        <f t="shared" si="515"/>
        <v>28202</v>
      </c>
      <c r="T2572" s="1">
        <v>111</v>
      </c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</row>
    <row r="2573" spans="1:168" s="2" customFormat="1" ht="15" customHeight="1" x14ac:dyDescent="0.25">
      <c r="A2573" s="167">
        <v>1550</v>
      </c>
      <c r="B2573" s="2" t="s">
        <v>2683</v>
      </c>
      <c r="C2573" s="1" t="s">
        <v>34</v>
      </c>
      <c r="D2573" s="1" t="s">
        <v>1087</v>
      </c>
      <c r="E2573" s="110" t="s">
        <v>2684</v>
      </c>
      <c r="F2573" s="1" t="s">
        <v>32</v>
      </c>
      <c r="G2573" s="3">
        <v>30000</v>
      </c>
      <c r="H2573" s="58">
        <v>0</v>
      </c>
      <c r="I2573" s="3">
        <v>25</v>
      </c>
      <c r="J2573" s="3">
        <f t="shared" si="507"/>
        <v>861</v>
      </c>
      <c r="K2573" s="55">
        <f t="shared" si="508"/>
        <v>2130</v>
      </c>
      <c r="L2573" s="55">
        <f t="shared" si="509"/>
        <v>345</v>
      </c>
      <c r="M2573" s="3">
        <f t="shared" si="510"/>
        <v>912</v>
      </c>
      <c r="N2573" s="55">
        <f t="shared" si="511"/>
        <v>2127</v>
      </c>
      <c r="O2573" s="5">
        <v>0</v>
      </c>
      <c r="P2573" s="3">
        <f t="shared" si="512"/>
        <v>6375</v>
      </c>
      <c r="Q2573" s="3">
        <f t="shared" si="513"/>
        <v>1798</v>
      </c>
      <c r="R2573" s="3">
        <f t="shared" si="514"/>
        <v>4602</v>
      </c>
      <c r="S2573" s="57">
        <f t="shared" si="515"/>
        <v>28202</v>
      </c>
      <c r="T2573" s="1">
        <v>111</v>
      </c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</row>
    <row r="2574" spans="1:168" s="2" customFormat="1" ht="15" customHeight="1" x14ac:dyDescent="0.25">
      <c r="A2574" s="167">
        <v>1551</v>
      </c>
      <c r="B2574" s="2" t="s">
        <v>2685</v>
      </c>
      <c r="C2574" s="1" t="s">
        <v>34</v>
      </c>
      <c r="D2574" s="1" t="s">
        <v>1087</v>
      </c>
      <c r="E2574" s="1" t="s">
        <v>2679</v>
      </c>
      <c r="F2574" s="1" t="s">
        <v>32</v>
      </c>
      <c r="G2574" s="3">
        <v>30000</v>
      </c>
      <c r="H2574" s="58">
        <v>0</v>
      </c>
      <c r="I2574" s="3">
        <v>25</v>
      </c>
      <c r="J2574" s="3">
        <f t="shared" si="507"/>
        <v>861</v>
      </c>
      <c r="K2574" s="55">
        <f t="shared" si="508"/>
        <v>2130</v>
      </c>
      <c r="L2574" s="55">
        <f t="shared" si="509"/>
        <v>345</v>
      </c>
      <c r="M2574" s="3">
        <f t="shared" si="510"/>
        <v>912</v>
      </c>
      <c r="N2574" s="55">
        <f t="shared" si="511"/>
        <v>2127</v>
      </c>
      <c r="O2574" s="5">
        <v>1350.12</v>
      </c>
      <c r="P2574" s="3">
        <f t="shared" si="512"/>
        <v>6375</v>
      </c>
      <c r="Q2574" s="3">
        <f t="shared" si="513"/>
        <v>3148.12</v>
      </c>
      <c r="R2574" s="3">
        <f t="shared" si="514"/>
        <v>4602</v>
      </c>
      <c r="S2574" s="57">
        <f t="shared" si="515"/>
        <v>26851.88</v>
      </c>
      <c r="T2574" s="1">
        <v>111</v>
      </c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</row>
    <row r="2575" spans="1:168" s="2" customFormat="1" ht="15" customHeight="1" x14ac:dyDescent="0.25">
      <c r="A2575" s="167">
        <v>1552</v>
      </c>
      <c r="B2575" s="2" t="s">
        <v>2686</v>
      </c>
      <c r="C2575" s="1" t="s">
        <v>34</v>
      </c>
      <c r="D2575" s="1" t="s">
        <v>1087</v>
      </c>
      <c r="E2575" s="1" t="s">
        <v>2679</v>
      </c>
      <c r="F2575" s="1" t="s">
        <v>32</v>
      </c>
      <c r="G2575" s="3">
        <v>30000</v>
      </c>
      <c r="H2575" s="58">
        <v>0</v>
      </c>
      <c r="I2575" s="3">
        <v>25</v>
      </c>
      <c r="J2575" s="3">
        <f t="shared" si="507"/>
        <v>861</v>
      </c>
      <c r="K2575" s="55">
        <f t="shared" si="508"/>
        <v>2130</v>
      </c>
      <c r="L2575" s="55">
        <f t="shared" si="509"/>
        <v>345</v>
      </c>
      <c r="M2575" s="3">
        <f t="shared" si="510"/>
        <v>912</v>
      </c>
      <c r="N2575" s="55">
        <f t="shared" si="511"/>
        <v>2127</v>
      </c>
      <c r="O2575" s="5">
        <v>0</v>
      </c>
      <c r="P2575" s="3">
        <f t="shared" si="512"/>
        <v>6375</v>
      </c>
      <c r="Q2575" s="3">
        <f t="shared" si="513"/>
        <v>1798</v>
      </c>
      <c r="R2575" s="3">
        <f t="shared" si="514"/>
        <v>4602</v>
      </c>
      <c r="S2575" s="57">
        <f t="shared" si="515"/>
        <v>28202</v>
      </c>
      <c r="T2575" s="1">
        <v>111</v>
      </c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</row>
    <row r="2576" spans="1:168" s="2" customFormat="1" ht="15" customHeight="1" x14ac:dyDescent="0.25">
      <c r="A2576" s="167">
        <v>1553</v>
      </c>
      <c r="B2576" s="2" t="s">
        <v>2687</v>
      </c>
      <c r="C2576" s="1" t="s">
        <v>34</v>
      </c>
      <c r="D2576" s="1" t="s">
        <v>1087</v>
      </c>
      <c r="E2576" s="1" t="s">
        <v>2679</v>
      </c>
      <c r="F2576" s="1" t="s">
        <v>32</v>
      </c>
      <c r="G2576" s="3">
        <v>30000</v>
      </c>
      <c r="H2576" s="58">
        <v>0</v>
      </c>
      <c r="I2576" s="3">
        <v>25</v>
      </c>
      <c r="J2576" s="3">
        <f t="shared" si="507"/>
        <v>861</v>
      </c>
      <c r="K2576" s="55">
        <f t="shared" si="508"/>
        <v>2130</v>
      </c>
      <c r="L2576" s="55">
        <f t="shared" si="509"/>
        <v>345</v>
      </c>
      <c r="M2576" s="3">
        <f t="shared" si="510"/>
        <v>912</v>
      </c>
      <c r="N2576" s="55">
        <f t="shared" si="511"/>
        <v>2127</v>
      </c>
      <c r="O2576" s="5">
        <v>0</v>
      </c>
      <c r="P2576" s="3">
        <f t="shared" si="512"/>
        <v>6375</v>
      </c>
      <c r="Q2576" s="3">
        <f t="shared" si="513"/>
        <v>1798</v>
      </c>
      <c r="R2576" s="3">
        <f t="shared" si="514"/>
        <v>4602</v>
      </c>
      <c r="S2576" s="57">
        <f t="shared" si="515"/>
        <v>28202</v>
      </c>
      <c r="T2576" s="1">
        <v>111</v>
      </c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</row>
    <row r="2577" spans="1:168" s="2" customFormat="1" ht="15" customHeight="1" x14ac:dyDescent="0.25">
      <c r="A2577" s="167">
        <v>1554</v>
      </c>
      <c r="B2577" s="2" t="s">
        <v>2688</v>
      </c>
      <c r="C2577" s="1" t="s">
        <v>34</v>
      </c>
      <c r="D2577" s="1" t="s">
        <v>1087</v>
      </c>
      <c r="E2577" s="1" t="s">
        <v>2679</v>
      </c>
      <c r="F2577" s="1" t="s">
        <v>32</v>
      </c>
      <c r="G2577" s="3">
        <v>30000</v>
      </c>
      <c r="H2577" s="58">
        <v>0</v>
      </c>
      <c r="I2577" s="3">
        <v>25</v>
      </c>
      <c r="J2577" s="3">
        <f t="shared" si="507"/>
        <v>861</v>
      </c>
      <c r="K2577" s="55">
        <f t="shared" si="508"/>
        <v>2130</v>
      </c>
      <c r="L2577" s="55">
        <f t="shared" si="509"/>
        <v>345</v>
      </c>
      <c r="M2577" s="3">
        <f t="shared" si="510"/>
        <v>912</v>
      </c>
      <c r="N2577" s="55">
        <f t="shared" si="511"/>
        <v>2127</v>
      </c>
      <c r="O2577" s="5">
        <v>0</v>
      </c>
      <c r="P2577" s="3">
        <f t="shared" si="512"/>
        <v>6375</v>
      </c>
      <c r="Q2577" s="3">
        <f t="shared" si="513"/>
        <v>1798</v>
      </c>
      <c r="R2577" s="3">
        <f t="shared" si="514"/>
        <v>4602</v>
      </c>
      <c r="S2577" s="57">
        <f t="shared" si="515"/>
        <v>28202</v>
      </c>
      <c r="T2577" s="1">
        <v>111</v>
      </c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</row>
    <row r="2578" spans="1:168" s="2" customFormat="1" ht="15" customHeight="1" x14ac:dyDescent="0.25">
      <c r="A2578" s="167">
        <v>1555</v>
      </c>
      <c r="B2578" s="2" t="s">
        <v>2689</v>
      </c>
      <c r="C2578" s="1" t="s">
        <v>34</v>
      </c>
      <c r="D2578" s="1" t="s">
        <v>1087</v>
      </c>
      <c r="E2578" s="1" t="s">
        <v>2679</v>
      </c>
      <c r="F2578" s="1" t="s">
        <v>32</v>
      </c>
      <c r="G2578" s="3">
        <v>30000</v>
      </c>
      <c r="H2578" s="58">
        <v>0</v>
      </c>
      <c r="I2578" s="3">
        <v>25</v>
      </c>
      <c r="J2578" s="3">
        <f t="shared" si="507"/>
        <v>861</v>
      </c>
      <c r="K2578" s="55">
        <f t="shared" si="508"/>
        <v>2130</v>
      </c>
      <c r="L2578" s="55">
        <f t="shared" si="509"/>
        <v>345</v>
      </c>
      <c r="M2578" s="3">
        <f t="shared" si="510"/>
        <v>912</v>
      </c>
      <c r="N2578" s="55">
        <f t="shared" si="511"/>
        <v>2127</v>
      </c>
      <c r="O2578" s="5">
        <v>0</v>
      </c>
      <c r="P2578" s="3">
        <f t="shared" si="512"/>
        <v>6375</v>
      </c>
      <c r="Q2578" s="3">
        <f t="shared" si="513"/>
        <v>1798</v>
      </c>
      <c r="R2578" s="3">
        <f t="shared" si="514"/>
        <v>4602</v>
      </c>
      <c r="S2578" s="57">
        <f t="shared" si="515"/>
        <v>28202</v>
      </c>
      <c r="T2578" s="1">
        <v>111</v>
      </c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</row>
    <row r="2579" spans="1:168" s="2" customFormat="1" ht="15" customHeight="1" x14ac:dyDescent="0.25">
      <c r="A2579" s="167">
        <v>1556</v>
      </c>
      <c r="B2579" s="2" t="s">
        <v>2690</v>
      </c>
      <c r="C2579" s="1" t="s">
        <v>34</v>
      </c>
      <c r="D2579" s="1" t="s">
        <v>1087</v>
      </c>
      <c r="E2579" s="1" t="s">
        <v>2679</v>
      </c>
      <c r="F2579" s="1" t="s">
        <v>32</v>
      </c>
      <c r="G2579" s="3">
        <v>30000</v>
      </c>
      <c r="H2579" s="58">
        <v>0</v>
      </c>
      <c r="I2579" s="3">
        <v>25</v>
      </c>
      <c r="J2579" s="3">
        <f t="shared" si="507"/>
        <v>861</v>
      </c>
      <c r="K2579" s="55">
        <f t="shared" si="508"/>
        <v>2130</v>
      </c>
      <c r="L2579" s="55">
        <f t="shared" si="509"/>
        <v>345</v>
      </c>
      <c r="M2579" s="3">
        <f t="shared" si="510"/>
        <v>912</v>
      </c>
      <c r="N2579" s="55">
        <f t="shared" si="511"/>
        <v>2127</v>
      </c>
      <c r="O2579" s="5">
        <v>0</v>
      </c>
      <c r="P2579" s="3">
        <f t="shared" si="512"/>
        <v>6375</v>
      </c>
      <c r="Q2579" s="3">
        <f t="shared" si="513"/>
        <v>1798</v>
      </c>
      <c r="R2579" s="3">
        <f t="shared" si="514"/>
        <v>4602</v>
      </c>
      <c r="S2579" s="57">
        <f t="shared" si="515"/>
        <v>28202</v>
      </c>
      <c r="T2579" s="1">
        <v>111</v>
      </c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</row>
    <row r="2580" spans="1:168" s="2" customFormat="1" ht="15" customHeight="1" x14ac:dyDescent="0.25">
      <c r="A2580" s="167">
        <v>1557</v>
      </c>
      <c r="B2580" s="2" t="s">
        <v>2691</v>
      </c>
      <c r="C2580" s="1" t="s">
        <v>34</v>
      </c>
      <c r="D2580" s="1" t="s">
        <v>1087</v>
      </c>
      <c r="E2580" s="1" t="s">
        <v>2679</v>
      </c>
      <c r="F2580" s="1" t="s">
        <v>32</v>
      </c>
      <c r="G2580" s="3">
        <v>30000</v>
      </c>
      <c r="H2580" s="58">
        <v>0</v>
      </c>
      <c r="I2580" s="3">
        <v>25</v>
      </c>
      <c r="J2580" s="3">
        <f>+G2580*2.87%</f>
        <v>861</v>
      </c>
      <c r="K2580" s="55">
        <f>+G2580*7.1%</f>
        <v>2130</v>
      </c>
      <c r="L2580" s="55">
        <f>+G2580*1.15%</f>
        <v>345</v>
      </c>
      <c r="M2580" s="3">
        <f>+G2580*3.04%</f>
        <v>912</v>
      </c>
      <c r="N2580" s="55">
        <f>+G2580*7.09%</f>
        <v>2127</v>
      </c>
      <c r="O2580" s="5">
        <v>1350.12</v>
      </c>
      <c r="P2580" s="3">
        <f t="shared" si="512"/>
        <v>6375</v>
      </c>
      <c r="Q2580" s="3">
        <f>H2580+I2580+J2580+M2580+O2580</f>
        <v>3148.12</v>
      </c>
      <c r="R2580" s="3">
        <f>+K2580+L2580+N2580</f>
        <v>4602</v>
      </c>
      <c r="S2580" s="57">
        <f>+G2580-Q2580</f>
        <v>26851.88</v>
      </c>
      <c r="T2580" s="1">
        <v>111</v>
      </c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</row>
    <row r="2581" spans="1:168" s="2" customFormat="1" ht="15" customHeight="1" x14ac:dyDescent="0.25">
      <c r="A2581" s="167">
        <v>1558</v>
      </c>
      <c r="B2581" s="2" t="s">
        <v>2692</v>
      </c>
      <c r="C2581" s="1" t="s">
        <v>34</v>
      </c>
      <c r="D2581" s="1" t="s">
        <v>1087</v>
      </c>
      <c r="E2581" s="1" t="s">
        <v>2679</v>
      </c>
      <c r="F2581" s="1" t="s">
        <v>32</v>
      </c>
      <c r="G2581" s="3">
        <v>30000</v>
      </c>
      <c r="H2581" s="58">
        <v>0</v>
      </c>
      <c r="I2581" s="3">
        <v>25</v>
      </c>
      <c r="J2581" s="3">
        <f t="shared" si="507"/>
        <v>861</v>
      </c>
      <c r="K2581" s="55">
        <f t="shared" si="508"/>
        <v>2130</v>
      </c>
      <c r="L2581" s="55">
        <f t="shared" si="509"/>
        <v>345</v>
      </c>
      <c r="M2581" s="3">
        <f t="shared" si="510"/>
        <v>912</v>
      </c>
      <c r="N2581" s="55">
        <f t="shared" si="511"/>
        <v>2127</v>
      </c>
      <c r="O2581" s="5">
        <v>0</v>
      </c>
      <c r="P2581" s="3">
        <f t="shared" si="512"/>
        <v>6375</v>
      </c>
      <c r="Q2581" s="3">
        <f t="shared" si="513"/>
        <v>1798</v>
      </c>
      <c r="R2581" s="3">
        <f t="shared" si="514"/>
        <v>4602</v>
      </c>
      <c r="S2581" s="57">
        <f t="shared" si="515"/>
        <v>28202</v>
      </c>
      <c r="T2581" s="1">
        <v>111</v>
      </c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</row>
    <row r="2582" spans="1:168" s="2" customFormat="1" ht="15" customHeight="1" x14ac:dyDescent="0.25">
      <c r="A2582" s="167">
        <v>1559</v>
      </c>
      <c r="B2582" s="2" t="s">
        <v>2693</v>
      </c>
      <c r="C2582" s="1" t="s">
        <v>34</v>
      </c>
      <c r="D2582" s="1" t="s">
        <v>1087</v>
      </c>
      <c r="E2582" s="1" t="s">
        <v>2679</v>
      </c>
      <c r="F2582" s="1" t="s">
        <v>32</v>
      </c>
      <c r="G2582" s="3">
        <v>30000</v>
      </c>
      <c r="H2582" s="58">
        <v>0</v>
      </c>
      <c r="I2582" s="3">
        <v>25</v>
      </c>
      <c r="J2582" s="3">
        <f t="shared" si="507"/>
        <v>861</v>
      </c>
      <c r="K2582" s="55">
        <f t="shared" si="508"/>
        <v>2130</v>
      </c>
      <c r="L2582" s="55">
        <f t="shared" si="509"/>
        <v>345</v>
      </c>
      <c r="M2582" s="3">
        <f t="shared" si="510"/>
        <v>912</v>
      </c>
      <c r="N2582" s="55">
        <f t="shared" si="511"/>
        <v>2127</v>
      </c>
      <c r="O2582" s="5">
        <v>2700.24</v>
      </c>
      <c r="P2582" s="3">
        <f t="shared" si="512"/>
        <v>6375</v>
      </c>
      <c r="Q2582" s="3">
        <f t="shared" si="513"/>
        <v>4498.24</v>
      </c>
      <c r="R2582" s="3">
        <f t="shared" si="514"/>
        <v>4602</v>
      </c>
      <c r="S2582" s="57">
        <f t="shared" si="515"/>
        <v>25501.760000000002</v>
      </c>
      <c r="T2582" s="1">
        <v>111</v>
      </c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</row>
    <row r="2583" spans="1:168" s="2" customFormat="1" ht="15" customHeight="1" x14ac:dyDescent="0.25">
      <c r="A2583" s="167">
        <v>1560</v>
      </c>
      <c r="B2583" s="2" t="s">
        <v>2694</v>
      </c>
      <c r="C2583" s="1" t="s">
        <v>34</v>
      </c>
      <c r="D2583" s="1" t="s">
        <v>1087</v>
      </c>
      <c r="E2583" s="1" t="s">
        <v>2679</v>
      </c>
      <c r="F2583" s="1" t="s">
        <v>32</v>
      </c>
      <c r="G2583" s="3">
        <v>30000</v>
      </c>
      <c r="H2583" s="58">
        <v>0</v>
      </c>
      <c r="I2583" s="3">
        <v>25</v>
      </c>
      <c r="J2583" s="3">
        <f t="shared" si="507"/>
        <v>861</v>
      </c>
      <c r="K2583" s="55">
        <f t="shared" si="508"/>
        <v>2130</v>
      </c>
      <c r="L2583" s="55">
        <f t="shared" si="509"/>
        <v>345</v>
      </c>
      <c r="M2583" s="3">
        <f t="shared" si="510"/>
        <v>912</v>
      </c>
      <c r="N2583" s="55">
        <f t="shared" si="511"/>
        <v>2127</v>
      </c>
      <c r="O2583" s="5">
        <v>0</v>
      </c>
      <c r="P2583" s="3">
        <f t="shared" si="512"/>
        <v>6375</v>
      </c>
      <c r="Q2583" s="3">
        <f t="shared" si="513"/>
        <v>1798</v>
      </c>
      <c r="R2583" s="3">
        <f t="shared" si="514"/>
        <v>4602</v>
      </c>
      <c r="S2583" s="57">
        <f t="shared" si="515"/>
        <v>28202</v>
      </c>
      <c r="T2583" s="1">
        <v>111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</row>
    <row r="2584" spans="1:168" s="2" customFormat="1" ht="15" customHeight="1" x14ac:dyDescent="0.25">
      <c r="A2584" s="167">
        <v>1561</v>
      </c>
      <c r="B2584" s="2" t="s">
        <v>2695</v>
      </c>
      <c r="C2584" s="1" t="s">
        <v>34</v>
      </c>
      <c r="D2584" s="1" t="s">
        <v>1087</v>
      </c>
      <c r="E2584" s="1" t="s">
        <v>2679</v>
      </c>
      <c r="F2584" s="1" t="s">
        <v>82</v>
      </c>
      <c r="G2584" s="3">
        <v>30000</v>
      </c>
      <c r="H2584" s="58">
        <v>0</v>
      </c>
      <c r="I2584" s="3">
        <v>25</v>
      </c>
      <c r="J2584" s="3">
        <f t="shared" si="507"/>
        <v>861</v>
      </c>
      <c r="K2584" s="55">
        <f t="shared" si="508"/>
        <v>2130</v>
      </c>
      <c r="L2584" s="55">
        <f t="shared" si="509"/>
        <v>345</v>
      </c>
      <c r="M2584" s="3">
        <f t="shared" si="510"/>
        <v>912</v>
      </c>
      <c r="N2584" s="55">
        <f t="shared" si="511"/>
        <v>2127</v>
      </c>
      <c r="O2584" s="5">
        <v>0</v>
      </c>
      <c r="P2584" s="3">
        <f t="shared" si="512"/>
        <v>6375</v>
      </c>
      <c r="Q2584" s="3">
        <f t="shared" si="513"/>
        <v>1798</v>
      </c>
      <c r="R2584" s="3">
        <f t="shared" si="514"/>
        <v>4602</v>
      </c>
      <c r="S2584" s="57">
        <f t="shared" si="515"/>
        <v>28202</v>
      </c>
      <c r="T2584" s="1">
        <v>111</v>
      </c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</row>
    <row r="2585" spans="1:168" s="2" customFormat="1" ht="15" customHeight="1" x14ac:dyDescent="0.25">
      <c r="A2585" s="167">
        <v>1562</v>
      </c>
      <c r="B2585" s="2" t="s">
        <v>2696</v>
      </c>
      <c r="C2585" s="1" t="s">
        <v>34</v>
      </c>
      <c r="D2585" s="1" t="s">
        <v>1087</v>
      </c>
      <c r="E2585" s="1" t="s">
        <v>2679</v>
      </c>
      <c r="F2585" s="1" t="s">
        <v>32</v>
      </c>
      <c r="G2585" s="3">
        <v>30000</v>
      </c>
      <c r="H2585" s="58">
        <v>0</v>
      </c>
      <c r="I2585" s="3">
        <v>25</v>
      </c>
      <c r="J2585" s="3">
        <f t="shared" si="507"/>
        <v>861</v>
      </c>
      <c r="K2585" s="55">
        <f t="shared" si="508"/>
        <v>2130</v>
      </c>
      <c r="L2585" s="55">
        <f t="shared" si="509"/>
        <v>345</v>
      </c>
      <c r="M2585" s="3">
        <f t="shared" si="510"/>
        <v>912</v>
      </c>
      <c r="N2585" s="55">
        <f t="shared" si="511"/>
        <v>2127</v>
      </c>
      <c r="O2585" s="5">
        <v>0</v>
      </c>
      <c r="P2585" s="3">
        <f t="shared" si="512"/>
        <v>6375</v>
      </c>
      <c r="Q2585" s="3">
        <f t="shared" si="513"/>
        <v>1798</v>
      </c>
      <c r="R2585" s="3">
        <f t="shared" si="514"/>
        <v>4602</v>
      </c>
      <c r="S2585" s="57">
        <f t="shared" si="515"/>
        <v>28202</v>
      </c>
      <c r="T2585" s="1">
        <v>111</v>
      </c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</row>
    <row r="2586" spans="1:168" s="2" customFormat="1" ht="15" customHeight="1" x14ac:dyDescent="0.25">
      <c r="A2586" s="167">
        <v>1563</v>
      </c>
      <c r="B2586" s="2" t="s">
        <v>2697</v>
      </c>
      <c r="C2586" s="1" t="s">
        <v>34</v>
      </c>
      <c r="D2586" s="1" t="s">
        <v>1087</v>
      </c>
      <c r="E2586" s="1" t="s">
        <v>2679</v>
      </c>
      <c r="F2586" s="1" t="s">
        <v>32</v>
      </c>
      <c r="G2586" s="3">
        <v>30000</v>
      </c>
      <c r="H2586" s="58">
        <v>0</v>
      </c>
      <c r="I2586" s="3">
        <v>25</v>
      </c>
      <c r="J2586" s="3">
        <f t="shared" si="507"/>
        <v>861</v>
      </c>
      <c r="K2586" s="55">
        <f t="shared" si="508"/>
        <v>2130</v>
      </c>
      <c r="L2586" s="55">
        <f t="shared" si="509"/>
        <v>345</v>
      </c>
      <c r="M2586" s="3">
        <f t="shared" si="510"/>
        <v>912</v>
      </c>
      <c r="N2586" s="55">
        <f t="shared" si="511"/>
        <v>2127</v>
      </c>
      <c r="O2586" s="5">
        <v>0</v>
      </c>
      <c r="P2586" s="3">
        <f t="shared" si="512"/>
        <v>6375</v>
      </c>
      <c r="Q2586" s="3">
        <f t="shared" si="513"/>
        <v>1798</v>
      </c>
      <c r="R2586" s="3">
        <f t="shared" si="514"/>
        <v>4602</v>
      </c>
      <c r="S2586" s="57">
        <f t="shared" si="515"/>
        <v>28202</v>
      </c>
      <c r="T2586" s="1">
        <v>111</v>
      </c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</row>
    <row r="2587" spans="1:168" s="2" customFormat="1" ht="15" customHeight="1" x14ac:dyDescent="0.25">
      <c r="A2587" s="167">
        <v>1564</v>
      </c>
      <c r="B2587" s="2" t="s">
        <v>2698</v>
      </c>
      <c r="C2587" s="1" t="s">
        <v>34</v>
      </c>
      <c r="D2587" s="1" t="s">
        <v>1087</v>
      </c>
      <c r="E2587" s="1" t="s">
        <v>2679</v>
      </c>
      <c r="F2587" s="1" t="s">
        <v>32</v>
      </c>
      <c r="G2587" s="3">
        <v>30000</v>
      </c>
      <c r="H2587" s="58">
        <v>0</v>
      </c>
      <c r="I2587" s="3">
        <v>25</v>
      </c>
      <c r="J2587" s="3">
        <f t="shared" si="507"/>
        <v>861</v>
      </c>
      <c r="K2587" s="55">
        <f t="shared" si="508"/>
        <v>2130</v>
      </c>
      <c r="L2587" s="55">
        <f t="shared" si="509"/>
        <v>345</v>
      </c>
      <c r="M2587" s="3">
        <f t="shared" si="510"/>
        <v>912</v>
      </c>
      <c r="N2587" s="55">
        <f t="shared" si="511"/>
        <v>2127</v>
      </c>
      <c r="O2587" s="5">
        <v>0</v>
      </c>
      <c r="P2587" s="3">
        <f t="shared" si="512"/>
        <v>6375</v>
      </c>
      <c r="Q2587" s="3">
        <f t="shared" si="513"/>
        <v>1798</v>
      </c>
      <c r="R2587" s="3">
        <f t="shared" si="514"/>
        <v>4602</v>
      </c>
      <c r="S2587" s="57">
        <f t="shared" si="515"/>
        <v>28202</v>
      </c>
      <c r="T2587" s="1">
        <v>111</v>
      </c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</row>
    <row r="2588" spans="1:168" s="2" customFormat="1" ht="15" customHeight="1" x14ac:dyDescent="0.25">
      <c r="A2588" s="167">
        <v>1565</v>
      </c>
      <c r="B2588" s="2" t="s">
        <v>2699</v>
      </c>
      <c r="C2588" s="1" t="s">
        <v>34</v>
      </c>
      <c r="D2588" s="1" t="s">
        <v>1087</v>
      </c>
      <c r="E2588" s="1" t="s">
        <v>2679</v>
      </c>
      <c r="F2588" s="1" t="s">
        <v>32</v>
      </c>
      <c r="G2588" s="3">
        <v>30000</v>
      </c>
      <c r="H2588" s="58">
        <v>0</v>
      </c>
      <c r="I2588" s="3">
        <v>25</v>
      </c>
      <c r="J2588" s="3">
        <f t="shared" si="507"/>
        <v>861</v>
      </c>
      <c r="K2588" s="55">
        <f t="shared" si="508"/>
        <v>2130</v>
      </c>
      <c r="L2588" s="55">
        <f t="shared" si="509"/>
        <v>345</v>
      </c>
      <c r="M2588" s="3">
        <f t="shared" si="510"/>
        <v>912</v>
      </c>
      <c r="N2588" s="55">
        <f t="shared" si="511"/>
        <v>2127</v>
      </c>
      <c r="O2588" s="5">
        <v>1350.12</v>
      </c>
      <c r="P2588" s="3">
        <f t="shared" si="512"/>
        <v>6375</v>
      </c>
      <c r="Q2588" s="3">
        <f t="shared" si="513"/>
        <v>3148.12</v>
      </c>
      <c r="R2588" s="3">
        <f t="shared" si="514"/>
        <v>4602</v>
      </c>
      <c r="S2588" s="57">
        <f t="shared" si="515"/>
        <v>26851.88</v>
      </c>
      <c r="T2588" s="1">
        <v>111</v>
      </c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</row>
    <row r="2589" spans="1:168" s="2" customFormat="1" ht="15" customHeight="1" x14ac:dyDescent="0.25">
      <c r="A2589" s="167">
        <v>1566</v>
      </c>
      <c r="B2589" s="2" t="s">
        <v>2700</v>
      </c>
      <c r="C2589" s="1" t="s">
        <v>34</v>
      </c>
      <c r="D2589" s="1" t="s">
        <v>1087</v>
      </c>
      <c r="E2589" s="1" t="s">
        <v>2679</v>
      </c>
      <c r="F2589" s="1" t="s">
        <v>32</v>
      </c>
      <c r="G2589" s="3">
        <v>30000</v>
      </c>
      <c r="H2589" s="58">
        <v>0</v>
      </c>
      <c r="I2589" s="3">
        <v>25</v>
      </c>
      <c r="J2589" s="3">
        <f t="shared" si="507"/>
        <v>861</v>
      </c>
      <c r="K2589" s="55">
        <f t="shared" si="508"/>
        <v>2130</v>
      </c>
      <c r="L2589" s="55">
        <f t="shared" si="509"/>
        <v>345</v>
      </c>
      <c r="M2589" s="3">
        <f t="shared" si="510"/>
        <v>912</v>
      </c>
      <c r="N2589" s="55">
        <f t="shared" si="511"/>
        <v>2127</v>
      </c>
      <c r="O2589" s="5">
        <v>0</v>
      </c>
      <c r="P2589" s="3">
        <f t="shared" si="512"/>
        <v>6375</v>
      </c>
      <c r="Q2589" s="3">
        <f t="shared" si="513"/>
        <v>1798</v>
      </c>
      <c r="R2589" s="3">
        <f t="shared" si="514"/>
        <v>4602</v>
      </c>
      <c r="S2589" s="57">
        <f t="shared" si="515"/>
        <v>28202</v>
      </c>
      <c r="T2589" s="1">
        <v>111</v>
      </c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</row>
    <row r="2590" spans="1:168" s="2" customFormat="1" ht="15" customHeight="1" x14ac:dyDescent="0.25">
      <c r="A2590" s="167">
        <v>1567</v>
      </c>
      <c r="B2590" s="2" t="s">
        <v>2701</v>
      </c>
      <c r="C2590" s="1" t="s">
        <v>34</v>
      </c>
      <c r="D2590" s="1" t="s">
        <v>1087</v>
      </c>
      <c r="E2590" s="1" t="s">
        <v>2679</v>
      </c>
      <c r="F2590" s="1" t="s">
        <v>32</v>
      </c>
      <c r="G2590" s="3">
        <v>30000</v>
      </c>
      <c r="H2590" s="58">
        <v>0</v>
      </c>
      <c r="I2590" s="3">
        <v>25</v>
      </c>
      <c r="J2590" s="3">
        <f t="shared" si="507"/>
        <v>861</v>
      </c>
      <c r="K2590" s="55">
        <f t="shared" si="508"/>
        <v>2130</v>
      </c>
      <c r="L2590" s="55">
        <f t="shared" si="509"/>
        <v>345</v>
      </c>
      <c r="M2590" s="3">
        <f t="shared" si="510"/>
        <v>912</v>
      </c>
      <c r="N2590" s="55">
        <f t="shared" si="511"/>
        <v>2127</v>
      </c>
      <c r="O2590" s="5">
        <v>0</v>
      </c>
      <c r="P2590" s="3">
        <f t="shared" si="512"/>
        <v>6375</v>
      </c>
      <c r="Q2590" s="3">
        <f t="shared" si="513"/>
        <v>1798</v>
      </c>
      <c r="R2590" s="3">
        <f t="shared" si="514"/>
        <v>4602</v>
      </c>
      <c r="S2590" s="57">
        <f t="shared" si="515"/>
        <v>28202</v>
      </c>
      <c r="T2590" s="1">
        <v>111</v>
      </c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</row>
    <row r="2591" spans="1:168" s="2" customFormat="1" ht="15" customHeight="1" x14ac:dyDescent="0.25">
      <c r="A2591" s="167">
        <v>1568</v>
      </c>
      <c r="B2591" s="2" t="s">
        <v>2702</v>
      </c>
      <c r="C2591" s="1" t="s">
        <v>34</v>
      </c>
      <c r="D2591" s="1" t="s">
        <v>1087</v>
      </c>
      <c r="E2591" s="1" t="s">
        <v>2679</v>
      </c>
      <c r="F2591" s="1" t="s">
        <v>32</v>
      </c>
      <c r="G2591" s="3">
        <v>30000</v>
      </c>
      <c r="H2591" s="58">
        <v>0</v>
      </c>
      <c r="I2591" s="3">
        <v>25</v>
      </c>
      <c r="J2591" s="3">
        <f t="shared" si="507"/>
        <v>861</v>
      </c>
      <c r="K2591" s="55">
        <f t="shared" si="508"/>
        <v>2130</v>
      </c>
      <c r="L2591" s="55">
        <f t="shared" si="509"/>
        <v>345</v>
      </c>
      <c r="M2591" s="3">
        <f t="shared" si="510"/>
        <v>912</v>
      </c>
      <c r="N2591" s="55">
        <f t="shared" si="511"/>
        <v>2127</v>
      </c>
      <c r="O2591" s="5">
        <v>1350.12</v>
      </c>
      <c r="P2591" s="3">
        <f t="shared" si="512"/>
        <v>6375</v>
      </c>
      <c r="Q2591" s="3">
        <f t="shared" si="513"/>
        <v>3148.12</v>
      </c>
      <c r="R2591" s="3">
        <f t="shared" si="514"/>
        <v>4602</v>
      </c>
      <c r="S2591" s="57">
        <f t="shared" si="515"/>
        <v>26851.88</v>
      </c>
      <c r="T2591" s="1">
        <v>111</v>
      </c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</row>
    <row r="2592" spans="1:168" s="2" customFormat="1" ht="15" customHeight="1" x14ac:dyDescent="0.25">
      <c r="A2592" s="167">
        <v>1569</v>
      </c>
      <c r="B2592" s="2" t="s">
        <v>2703</v>
      </c>
      <c r="C2592" s="1" t="s">
        <v>34</v>
      </c>
      <c r="D2592" s="1" t="s">
        <v>1087</v>
      </c>
      <c r="E2592" s="1" t="s">
        <v>2679</v>
      </c>
      <c r="F2592" s="1" t="s">
        <v>32</v>
      </c>
      <c r="G2592" s="3">
        <v>30000</v>
      </c>
      <c r="H2592" s="58">
        <v>0</v>
      </c>
      <c r="I2592" s="3">
        <v>25</v>
      </c>
      <c r="J2592" s="3">
        <f t="shared" si="507"/>
        <v>861</v>
      </c>
      <c r="K2592" s="55">
        <f t="shared" si="508"/>
        <v>2130</v>
      </c>
      <c r="L2592" s="55">
        <f t="shared" si="509"/>
        <v>345</v>
      </c>
      <c r="M2592" s="3">
        <f t="shared" si="510"/>
        <v>912</v>
      </c>
      <c r="N2592" s="55">
        <f t="shared" si="511"/>
        <v>2127</v>
      </c>
      <c r="O2592" s="5">
        <v>0</v>
      </c>
      <c r="P2592" s="3">
        <f t="shared" si="512"/>
        <v>6375</v>
      </c>
      <c r="Q2592" s="3">
        <f t="shared" si="513"/>
        <v>1798</v>
      </c>
      <c r="R2592" s="3">
        <f t="shared" si="514"/>
        <v>4602</v>
      </c>
      <c r="S2592" s="57">
        <f t="shared" si="515"/>
        <v>28202</v>
      </c>
      <c r="T2592" s="1">
        <v>111</v>
      </c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</row>
    <row r="2593" spans="1:168" s="2" customFormat="1" ht="15" customHeight="1" x14ac:dyDescent="0.25">
      <c r="A2593" s="167">
        <v>1570</v>
      </c>
      <c r="B2593" s="2" t="s">
        <v>2704</v>
      </c>
      <c r="C2593" s="1" t="s">
        <v>34</v>
      </c>
      <c r="D2593" s="1" t="s">
        <v>1087</v>
      </c>
      <c r="E2593" s="1" t="s">
        <v>2679</v>
      </c>
      <c r="F2593" s="1" t="s">
        <v>32</v>
      </c>
      <c r="G2593" s="3">
        <v>30000</v>
      </c>
      <c r="H2593" s="58">
        <v>0</v>
      </c>
      <c r="I2593" s="3">
        <v>25</v>
      </c>
      <c r="J2593" s="3">
        <f t="shared" si="507"/>
        <v>861</v>
      </c>
      <c r="K2593" s="55">
        <f t="shared" si="508"/>
        <v>2130</v>
      </c>
      <c r="L2593" s="55">
        <f t="shared" si="509"/>
        <v>345</v>
      </c>
      <c r="M2593" s="3">
        <f t="shared" si="510"/>
        <v>912</v>
      </c>
      <c r="N2593" s="55">
        <f t="shared" si="511"/>
        <v>2127</v>
      </c>
      <c r="O2593" s="5">
        <v>1350.12</v>
      </c>
      <c r="P2593" s="3">
        <f t="shared" si="512"/>
        <v>6375</v>
      </c>
      <c r="Q2593" s="3">
        <f t="shared" si="513"/>
        <v>3148.12</v>
      </c>
      <c r="R2593" s="3">
        <f t="shared" si="514"/>
        <v>4602</v>
      </c>
      <c r="S2593" s="57">
        <f t="shared" si="515"/>
        <v>26851.88</v>
      </c>
      <c r="T2593" s="1">
        <v>111</v>
      </c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</row>
    <row r="2594" spans="1:168" s="2" customFormat="1" ht="15" customHeight="1" x14ac:dyDescent="0.25">
      <c r="A2594" s="167">
        <v>1571</v>
      </c>
      <c r="B2594" s="2" t="s">
        <v>2705</v>
      </c>
      <c r="C2594" s="1" t="s">
        <v>34</v>
      </c>
      <c r="D2594" s="1" t="s">
        <v>1087</v>
      </c>
      <c r="E2594" s="1" t="s">
        <v>2679</v>
      </c>
      <c r="F2594" s="1" t="s">
        <v>32</v>
      </c>
      <c r="G2594" s="3">
        <v>30000</v>
      </c>
      <c r="H2594" s="58">
        <v>0</v>
      </c>
      <c r="I2594" s="3">
        <v>25</v>
      </c>
      <c r="J2594" s="3">
        <f t="shared" si="507"/>
        <v>861</v>
      </c>
      <c r="K2594" s="55">
        <f t="shared" si="508"/>
        <v>2130</v>
      </c>
      <c r="L2594" s="55">
        <f t="shared" si="509"/>
        <v>345</v>
      </c>
      <c r="M2594" s="3">
        <f t="shared" si="510"/>
        <v>912</v>
      </c>
      <c r="N2594" s="55">
        <f t="shared" si="511"/>
        <v>2127</v>
      </c>
      <c r="O2594" s="5">
        <v>1350.12</v>
      </c>
      <c r="P2594" s="3">
        <f t="shared" si="512"/>
        <v>6375</v>
      </c>
      <c r="Q2594" s="3">
        <f t="shared" si="513"/>
        <v>3148.12</v>
      </c>
      <c r="R2594" s="3">
        <f t="shared" si="514"/>
        <v>4602</v>
      </c>
      <c r="S2594" s="57">
        <f t="shared" si="515"/>
        <v>26851.88</v>
      </c>
      <c r="T2594" s="1">
        <v>111</v>
      </c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</row>
    <row r="2595" spans="1:168" s="2" customFormat="1" ht="15" customHeight="1" x14ac:dyDescent="0.25">
      <c r="A2595" s="167">
        <v>1572</v>
      </c>
      <c r="B2595" s="2" t="s">
        <v>2706</v>
      </c>
      <c r="C2595" s="1" t="s">
        <v>34</v>
      </c>
      <c r="D2595" s="1" t="s">
        <v>1087</v>
      </c>
      <c r="E2595" s="1" t="s">
        <v>2679</v>
      </c>
      <c r="F2595" s="1" t="s">
        <v>32</v>
      </c>
      <c r="G2595" s="3">
        <v>30000</v>
      </c>
      <c r="H2595" s="58">
        <v>0</v>
      </c>
      <c r="I2595" s="3">
        <v>25</v>
      </c>
      <c r="J2595" s="3">
        <f t="shared" si="507"/>
        <v>861</v>
      </c>
      <c r="K2595" s="55">
        <f t="shared" si="508"/>
        <v>2130</v>
      </c>
      <c r="L2595" s="55">
        <f t="shared" si="509"/>
        <v>345</v>
      </c>
      <c r="M2595" s="3">
        <f t="shared" si="510"/>
        <v>912</v>
      </c>
      <c r="N2595" s="55">
        <f t="shared" si="511"/>
        <v>2127</v>
      </c>
      <c r="O2595" s="5">
        <v>0</v>
      </c>
      <c r="P2595" s="3">
        <f t="shared" si="512"/>
        <v>6375</v>
      </c>
      <c r="Q2595" s="3">
        <f t="shared" si="513"/>
        <v>1798</v>
      </c>
      <c r="R2595" s="3">
        <f t="shared" si="514"/>
        <v>4602</v>
      </c>
      <c r="S2595" s="57">
        <f t="shared" si="515"/>
        <v>28202</v>
      </c>
      <c r="T2595" s="1">
        <v>111</v>
      </c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</row>
    <row r="2596" spans="1:168" s="2" customFormat="1" ht="15" customHeight="1" x14ac:dyDescent="0.25">
      <c r="A2596" s="167">
        <v>1573</v>
      </c>
      <c r="B2596" s="2" t="s">
        <v>2707</v>
      </c>
      <c r="C2596" s="1" t="s">
        <v>34</v>
      </c>
      <c r="D2596" s="1" t="s">
        <v>1087</v>
      </c>
      <c r="E2596" s="1" t="s">
        <v>2679</v>
      </c>
      <c r="F2596" s="1" t="s">
        <v>32</v>
      </c>
      <c r="G2596" s="3">
        <v>30000</v>
      </c>
      <c r="H2596" s="58">
        <v>0</v>
      </c>
      <c r="I2596" s="3">
        <v>25</v>
      </c>
      <c r="J2596" s="3">
        <f t="shared" si="507"/>
        <v>861</v>
      </c>
      <c r="K2596" s="55">
        <f t="shared" si="508"/>
        <v>2130</v>
      </c>
      <c r="L2596" s="55">
        <f t="shared" si="509"/>
        <v>345</v>
      </c>
      <c r="M2596" s="3">
        <f t="shared" si="510"/>
        <v>912</v>
      </c>
      <c r="N2596" s="55">
        <f t="shared" si="511"/>
        <v>2127</v>
      </c>
      <c r="O2596" s="5">
        <v>1350.12</v>
      </c>
      <c r="P2596" s="3">
        <f t="shared" si="512"/>
        <v>6375</v>
      </c>
      <c r="Q2596" s="3">
        <f t="shared" si="513"/>
        <v>3148.12</v>
      </c>
      <c r="R2596" s="3">
        <f t="shared" si="514"/>
        <v>4602</v>
      </c>
      <c r="S2596" s="57">
        <f t="shared" si="515"/>
        <v>26851.88</v>
      </c>
      <c r="T2596" s="1">
        <v>111</v>
      </c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</row>
    <row r="2597" spans="1:168" s="2" customFormat="1" ht="15" customHeight="1" x14ac:dyDescent="0.25">
      <c r="A2597" s="167">
        <v>1574</v>
      </c>
      <c r="B2597" s="2" t="s">
        <v>2708</v>
      </c>
      <c r="C2597" s="1" t="s">
        <v>34</v>
      </c>
      <c r="D2597" s="1" t="s">
        <v>1087</v>
      </c>
      <c r="E2597" s="1" t="s">
        <v>2679</v>
      </c>
      <c r="F2597" s="1" t="s">
        <v>82</v>
      </c>
      <c r="G2597" s="3">
        <v>30000</v>
      </c>
      <c r="H2597" s="58">
        <v>0</v>
      </c>
      <c r="I2597" s="3">
        <v>25</v>
      </c>
      <c r="J2597" s="3">
        <f t="shared" si="507"/>
        <v>861</v>
      </c>
      <c r="K2597" s="55">
        <f t="shared" si="508"/>
        <v>2130</v>
      </c>
      <c r="L2597" s="55">
        <f t="shared" si="509"/>
        <v>345</v>
      </c>
      <c r="M2597" s="3">
        <f t="shared" si="510"/>
        <v>912</v>
      </c>
      <c r="N2597" s="55">
        <f t="shared" si="511"/>
        <v>2127</v>
      </c>
      <c r="O2597" s="5">
        <v>0</v>
      </c>
      <c r="P2597" s="3">
        <f t="shared" si="512"/>
        <v>6375</v>
      </c>
      <c r="Q2597" s="3">
        <f t="shared" si="513"/>
        <v>1798</v>
      </c>
      <c r="R2597" s="3">
        <f t="shared" si="514"/>
        <v>4602</v>
      </c>
      <c r="S2597" s="57">
        <f t="shared" si="515"/>
        <v>28202</v>
      </c>
      <c r="T2597" s="1">
        <v>111</v>
      </c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</row>
    <row r="2598" spans="1:168" s="2" customFormat="1" ht="15" customHeight="1" x14ac:dyDescent="0.25">
      <c r="A2598" s="167">
        <v>1575</v>
      </c>
      <c r="B2598" s="2" t="s">
        <v>2709</v>
      </c>
      <c r="C2598" s="1" t="s">
        <v>34</v>
      </c>
      <c r="D2598" s="1" t="s">
        <v>1087</v>
      </c>
      <c r="E2598" s="1" t="s">
        <v>2679</v>
      </c>
      <c r="F2598" s="1" t="s">
        <v>32</v>
      </c>
      <c r="G2598" s="3">
        <v>30000</v>
      </c>
      <c r="H2598" s="58">
        <v>0</v>
      </c>
      <c r="I2598" s="3">
        <v>25</v>
      </c>
      <c r="J2598" s="3">
        <f t="shared" si="507"/>
        <v>861</v>
      </c>
      <c r="K2598" s="55">
        <f t="shared" si="508"/>
        <v>2130</v>
      </c>
      <c r="L2598" s="55">
        <f t="shared" si="509"/>
        <v>345</v>
      </c>
      <c r="M2598" s="3">
        <f t="shared" si="510"/>
        <v>912</v>
      </c>
      <c r="N2598" s="55">
        <f t="shared" si="511"/>
        <v>2127</v>
      </c>
      <c r="O2598" s="5">
        <v>0</v>
      </c>
      <c r="P2598" s="3">
        <f t="shared" si="512"/>
        <v>6375</v>
      </c>
      <c r="Q2598" s="3">
        <f t="shared" si="513"/>
        <v>1798</v>
      </c>
      <c r="R2598" s="3">
        <f t="shared" si="514"/>
        <v>4602</v>
      </c>
      <c r="S2598" s="57">
        <f t="shared" si="515"/>
        <v>28202</v>
      </c>
      <c r="T2598" s="1">
        <v>111</v>
      </c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</row>
    <row r="2599" spans="1:168" s="2" customFormat="1" ht="15" customHeight="1" x14ac:dyDescent="0.25">
      <c r="A2599" s="167">
        <v>1576</v>
      </c>
      <c r="B2599" s="2" t="s">
        <v>2710</v>
      </c>
      <c r="C2599" s="1" t="s">
        <v>34</v>
      </c>
      <c r="D2599" s="1" t="s">
        <v>1087</v>
      </c>
      <c r="E2599" s="1" t="s">
        <v>2679</v>
      </c>
      <c r="F2599" s="1" t="s">
        <v>32</v>
      </c>
      <c r="G2599" s="3">
        <v>30000</v>
      </c>
      <c r="H2599" s="58">
        <v>0</v>
      </c>
      <c r="I2599" s="3">
        <v>25</v>
      </c>
      <c r="J2599" s="3">
        <f t="shared" si="507"/>
        <v>861</v>
      </c>
      <c r="K2599" s="55">
        <f t="shared" si="508"/>
        <v>2130</v>
      </c>
      <c r="L2599" s="55">
        <f t="shared" si="509"/>
        <v>345</v>
      </c>
      <c r="M2599" s="3">
        <f t="shared" si="510"/>
        <v>912</v>
      </c>
      <c r="N2599" s="55">
        <f t="shared" si="511"/>
        <v>2127</v>
      </c>
      <c r="O2599" s="5">
        <v>0</v>
      </c>
      <c r="P2599" s="3">
        <f t="shared" si="512"/>
        <v>6375</v>
      </c>
      <c r="Q2599" s="3">
        <f t="shared" si="513"/>
        <v>1798</v>
      </c>
      <c r="R2599" s="3">
        <f t="shared" si="514"/>
        <v>4602</v>
      </c>
      <c r="S2599" s="57">
        <f t="shared" si="515"/>
        <v>28202</v>
      </c>
      <c r="T2599" s="1">
        <v>111</v>
      </c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</row>
    <row r="2600" spans="1:168" s="2" customFormat="1" ht="15" customHeight="1" x14ac:dyDescent="0.25">
      <c r="A2600" s="167">
        <v>1577</v>
      </c>
      <c r="B2600" s="2" t="s">
        <v>2711</v>
      </c>
      <c r="C2600" s="1" t="s">
        <v>34</v>
      </c>
      <c r="D2600" s="1" t="s">
        <v>1087</v>
      </c>
      <c r="E2600" s="1" t="s">
        <v>2679</v>
      </c>
      <c r="F2600" s="1" t="s">
        <v>32</v>
      </c>
      <c r="G2600" s="3">
        <v>30000</v>
      </c>
      <c r="H2600" s="58">
        <v>0</v>
      </c>
      <c r="I2600" s="3">
        <v>25</v>
      </c>
      <c r="J2600" s="3">
        <f t="shared" si="507"/>
        <v>861</v>
      </c>
      <c r="K2600" s="55">
        <f t="shared" si="508"/>
        <v>2130</v>
      </c>
      <c r="L2600" s="55">
        <f t="shared" si="509"/>
        <v>345</v>
      </c>
      <c r="M2600" s="3">
        <f t="shared" si="510"/>
        <v>912</v>
      </c>
      <c r="N2600" s="55">
        <f t="shared" si="511"/>
        <v>2127</v>
      </c>
      <c r="O2600" s="5">
        <v>0</v>
      </c>
      <c r="P2600" s="3">
        <f t="shared" si="512"/>
        <v>6375</v>
      </c>
      <c r="Q2600" s="3">
        <f t="shared" si="513"/>
        <v>1798</v>
      </c>
      <c r="R2600" s="3">
        <f t="shared" si="514"/>
        <v>4602</v>
      </c>
      <c r="S2600" s="57">
        <f t="shared" si="515"/>
        <v>28202</v>
      </c>
      <c r="T2600" s="1">
        <v>111</v>
      </c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</row>
    <row r="2601" spans="1:168" s="2" customFormat="1" ht="15" customHeight="1" x14ac:dyDescent="0.25">
      <c r="A2601" s="167">
        <v>1578</v>
      </c>
      <c r="B2601" s="2" t="s">
        <v>2712</v>
      </c>
      <c r="C2601" s="1" t="s">
        <v>34</v>
      </c>
      <c r="D2601" s="1" t="s">
        <v>1087</v>
      </c>
      <c r="E2601" s="1" t="s">
        <v>2679</v>
      </c>
      <c r="F2601" s="1" t="s">
        <v>32</v>
      </c>
      <c r="G2601" s="3">
        <v>30000</v>
      </c>
      <c r="H2601" s="58">
        <v>0</v>
      </c>
      <c r="I2601" s="3">
        <v>25</v>
      </c>
      <c r="J2601" s="3">
        <f t="shared" si="507"/>
        <v>861</v>
      </c>
      <c r="K2601" s="55">
        <f t="shared" si="508"/>
        <v>2130</v>
      </c>
      <c r="L2601" s="55">
        <f t="shared" si="509"/>
        <v>345</v>
      </c>
      <c r="M2601" s="3">
        <f t="shared" si="510"/>
        <v>912</v>
      </c>
      <c r="N2601" s="55">
        <f t="shared" si="511"/>
        <v>2127</v>
      </c>
      <c r="O2601" s="5">
        <v>0</v>
      </c>
      <c r="P2601" s="3">
        <f t="shared" si="512"/>
        <v>6375</v>
      </c>
      <c r="Q2601" s="3">
        <f t="shared" si="513"/>
        <v>1798</v>
      </c>
      <c r="R2601" s="3">
        <f t="shared" si="514"/>
        <v>4602</v>
      </c>
      <c r="S2601" s="57">
        <f t="shared" si="515"/>
        <v>28202</v>
      </c>
      <c r="T2601" s="1">
        <v>111</v>
      </c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</row>
    <row r="2602" spans="1:168" s="2" customFormat="1" ht="15" customHeight="1" x14ac:dyDescent="0.25">
      <c r="A2602" s="167">
        <v>1579</v>
      </c>
      <c r="B2602" s="2" t="s">
        <v>2713</v>
      </c>
      <c r="C2602" s="1" t="s">
        <v>34</v>
      </c>
      <c r="D2602" s="1" t="s">
        <v>1087</v>
      </c>
      <c r="E2602" s="1" t="s">
        <v>2679</v>
      </c>
      <c r="F2602" s="1" t="s">
        <v>32</v>
      </c>
      <c r="G2602" s="3">
        <v>30000</v>
      </c>
      <c r="H2602" s="58">
        <v>0</v>
      </c>
      <c r="I2602" s="3">
        <v>25</v>
      </c>
      <c r="J2602" s="3">
        <f t="shared" si="507"/>
        <v>861</v>
      </c>
      <c r="K2602" s="55">
        <f t="shared" si="508"/>
        <v>2130</v>
      </c>
      <c r="L2602" s="55">
        <f t="shared" si="509"/>
        <v>345</v>
      </c>
      <c r="M2602" s="3">
        <f t="shared" si="510"/>
        <v>912</v>
      </c>
      <c r="N2602" s="55">
        <f t="shared" si="511"/>
        <v>2127</v>
      </c>
      <c r="O2602" s="5">
        <v>0</v>
      </c>
      <c r="P2602" s="3">
        <f t="shared" si="512"/>
        <v>6375</v>
      </c>
      <c r="Q2602" s="3">
        <f t="shared" si="513"/>
        <v>1798</v>
      </c>
      <c r="R2602" s="3">
        <f t="shared" si="514"/>
        <v>4602</v>
      </c>
      <c r="S2602" s="57">
        <f t="shared" si="515"/>
        <v>28202</v>
      </c>
      <c r="T2602" s="1">
        <v>111</v>
      </c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</row>
    <row r="2603" spans="1:168" s="2" customFormat="1" ht="15" customHeight="1" x14ac:dyDescent="0.25">
      <c r="A2603" s="167">
        <v>1580</v>
      </c>
      <c r="B2603" s="2" t="s">
        <v>2714</v>
      </c>
      <c r="C2603" s="1" t="s">
        <v>34</v>
      </c>
      <c r="D2603" s="1" t="s">
        <v>1087</v>
      </c>
      <c r="E2603" s="1" t="s">
        <v>2679</v>
      </c>
      <c r="F2603" s="1" t="s">
        <v>32</v>
      </c>
      <c r="G2603" s="3">
        <v>30000</v>
      </c>
      <c r="H2603" s="58">
        <v>0</v>
      </c>
      <c r="I2603" s="3">
        <v>25</v>
      </c>
      <c r="J2603" s="3">
        <f t="shared" si="507"/>
        <v>861</v>
      </c>
      <c r="K2603" s="55">
        <f t="shared" si="508"/>
        <v>2130</v>
      </c>
      <c r="L2603" s="55">
        <f t="shared" si="509"/>
        <v>345</v>
      </c>
      <c r="M2603" s="3">
        <f t="shared" si="510"/>
        <v>912</v>
      </c>
      <c r="N2603" s="55">
        <f t="shared" si="511"/>
        <v>2127</v>
      </c>
      <c r="O2603" s="5">
        <v>0</v>
      </c>
      <c r="P2603" s="3">
        <f t="shared" si="512"/>
        <v>6375</v>
      </c>
      <c r="Q2603" s="3">
        <f t="shared" si="513"/>
        <v>1798</v>
      </c>
      <c r="R2603" s="3">
        <f t="shared" si="514"/>
        <v>4602</v>
      </c>
      <c r="S2603" s="57">
        <f t="shared" si="515"/>
        <v>28202</v>
      </c>
      <c r="T2603" s="1">
        <v>111</v>
      </c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</row>
    <row r="2604" spans="1:168" s="2" customFormat="1" ht="15" customHeight="1" x14ac:dyDescent="0.25">
      <c r="A2604" s="167">
        <v>1581</v>
      </c>
      <c r="B2604" s="2" t="s">
        <v>2715</v>
      </c>
      <c r="C2604" s="1" t="s">
        <v>34</v>
      </c>
      <c r="D2604" s="1" t="s">
        <v>1087</v>
      </c>
      <c r="E2604" s="1" t="s">
        <v>2679</v>
      </c>
      <c r="F2604" s="1" t="s">
        <v>32</v>
      </c>
      <c r="G2604" s="3">
        <v>30000</v>
      </c>
      <c r="H2604" s="58">
        <v>0</v>
      </c>
      <c r="I2604" s="3">
        <v>25</v>
      </c>
      <c r="J2604" s="3">
        <f t="shared" si="507"/>
        <v>861</v>
      </c>
      <c r="K2604" s="55">
        <f t="shared" si="508"/>
        <v>2130</v>
      </c>
      <c r="L2604" s="55">
        <f t="shared" si="509"/>
        <v>345</v>
      </c>
      <c r="M2604" s="3">
        <f t="shared" si="510"/>
        <v>912</v>
      </c>
      <c r="N2604" s="55">
        <f t="shared" si="511"/>
        <v>2127</v>
      </c>
      <c r="O2604" s="5">
        <v>0</v>
      </c>
      <c r="P2604" s="3">
        <f t="shared" si="512"/>
        <v>6375</v>
      </c>
      <c r="Q2604" s="3">
        <f t="shared" si="513"/>
        <v>1798</v>
      </c>
      <c r="R2604" s="3">
        <f t="shared" si="514"/>
        <v>4602</v>
      </c>
      <c r="S2604" s="57">
        <f t="shared" si="515"/>
        <v>28202</v>
      </c>
      <c r="T2604" s="1">
        <v>111</v>
      </c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</row>
    <row r="2605" spans="1:168" s="2" customFormat="1" ht="15" customHeight="1" x14ac:dyDescent="0.25">
      <c r="A2605" s="167">
        <v>1582</v>
      </c>
      <c r="B2605" s="2" t="s">
        <v>2716</v>
      </c>
      <c r="C2605" s="1" t="s">
        <v>34</v>
      </c>
      <c r="D2605" s="1" t="s">
        <v>1087</v>
      </c>
      <c r="E2605" s="1" t="s">
        <v>2679</v>
      </c>
      <c r="F2605" s="1" t="s">
        <v>32</v>
      </c>
      <c r="G2605" s="3">
        <v>30000</v>
      </c>
      <c r="H2605" s="58">
        <v>0</v>
      </c>
      <c r="I2605" s="3">
        <v>25</v>
      </c>
      <c r="J2605" s="3">
        <f t="shared" si="507"/>
        <v>861</v>
      </c>
      <c r="K2605" s="55">
        <f t="shared" si="508"/>
        <v>2130</v>
      </c>
      <c r="L2605" s="55">
        <f t="shared" si="509"/>
        <v>345</v>
      </c>
      <c r="M2605" s="3">
        <f t="shared" si="510"/>
        <v>912</v>
      </c>
      <c r="N2605" s="55">
        <f t="shared" si="511"/>
        <v>2127</v>
      </c>
      <c r="O2605" s="5">
        <v>0</v>
      </c>
      <c r="P2605" s="3">
        <f t="shared" si="512"/>
        <v>6375</v>
      </c>
      <c r="Q2605" s="3">
        <f t="shared" si="513"/>
        <v>1798</v>
      </c>
      <c r="R2605" s="3">
        <f t="shared" si="514"/>
        <v>4602</v>
      </c>
      <c r="S2605" s="57">
        <f t="shared" si="515"/>
        <v>28202</v>
      </c>
      <c r="T2605" s="1">
        <v>111</v>
      </c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</row>
    <row r="2606" spans="1:168" s="2" customFormat="1" ht="15" customHeight="1" x14ac:dyDescent="0.25">
      <c r="A2606" s="167">
        <v>1583</v>
      </c>
      <c r="B2606" s="2" t="s">
        <v>2717</v>
      </c>
      <c r="C2606" s="1" t="s">
        <v>34</v>
      </c>
      <c r="D2606" s="1" t="s">
        <v>1087</v>
      </c>
      <c r="E2606" s="1" t="s">
        <v>2679</v>
      </c>
      <c r="F2606" s="1" t="s">
        <v>32</v>
      </c>
      <c r="G2606" s="3">
        <v>30000</v>
      </c>
      <c r="H2606" s="58">
        <v>0</v>
      </c>
      <c r="I2606" s="3">
        <v>25</v>
      </c>
      <c r="J2606" s="3">
        <f t="shared" si="507"/>
        <v>861</v>
      </c>
      <c r="K2606" s="55">
        <f t="shared" si="508"/>
        <v>2130</v>
      </c>
      <c r="L2606" s="55">
        <f t="shared" si="509"/>
        <v>345</v>
      </c>
      <c r="M2606" s="3">
        <f t="shared" si="510"/>
        <v>912</v>
      </c>
      <c r="N2606" s="55">
        <f t="shared" si="511"/>
        <v>2127</v>
      </c>
      <c r="O2606" s="5">
        <v>0</v>
      </c>
      <c r="P2606" s="3">
        <f t="shared" si="512"/>
        <v>6375</v>
      </c>
      <c r="Q2606" s="3">
        <f t="shared" si="513"/>
        <v>1798</v>
      </c>
      <c r="R2606" s="3">
        <f t="shared" si="514"/>
        <v>4602</v>
      </c>
      <c r="S2606" s="57">
        <f t="shared" si="515"/>
        <v>28202</v>
      </c>
      <c r="T2606" s="1">
        <v>111</v>
      </c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</row>
    <row r="2607" spans="1:168" s="2" customFormat="1" ht="15" customHeight="1" x14ac:dyDescent="0.25">
      <c r="A2607" s="167">
        <v>1584</v>
      </c>
      <c r="B2607" s="2" t="s">
        <v>2718</v>
      </c>
      <c r="C2607" s="1" t="s">
        <v>34</v>
      </c>
      <c r="D2607" s="1" t="s">
        <v>1087</v>
      </c>
      <c r="E2607" s="1" t="s">
        <v>2679</v>
      </c>
      <c r="F2607" s="1" t="s">
        <v>32</v>
      </c>
      <c r="G2607" s="3">
        <v>30000</v>
      </c>
      <c r="H2607" s="58">
        <v>0</v>
      </c>
      <c r="I2607" s="3">
        <v>25</v>
      </c>
      <c r="J2607" s="3">
        <f t="shared" si="507"/>
        <v>861</v>
      </c>
      <c r="K2607" s="55">
        <f t="shared" si="508"/>
        <v>2130</v>
      </c>
      <c r="L2607" s="55">
        <f t="shared" si="509"/>
        <v>345</v>
      </c>
      <c r="M2607" s="3">
        <f t="shared" si="510"/>
        <v>912</v>
      </c>
      <c r="N2607" s="55">
        <f t="shared" si="511"/>
        <v>2127</v>
      </c>
      <c r="O2607" s="5">
        <v>0</v>
      </c>
      <c r="P2607" s="3">
        <f t="shared" si="512"/>
        <v>6375</v>
      </c>
      <c r="Q2607" s="3">
        <f t="shared" si="513"/>
        <v>1798</v>
      </c>
      <c r="R2607" s="3">
        <f t="shared" si="514"/>
        <v>4602</v>
      </c>
      <c r="S2607" s="57">
        <f t="shared" si="515"/>
        <v>28202</v>
      </c>
      <c r="T2607" s="1">
        <v>111</v>
      </c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</row>
    <row r="2608" spans="1:168" s="2" customFormat="1" ht="15" customHeight="1" x14ac:dyDescent="0.25">
      <c r="A2608" s="167">
        <v>1585</v>
      </c>
      <c r="B2608" s="2" t="s">
        <v>2719</v>
      </c>
      <c r="C2608" s="1" t="s">
        <v>34</v>
      </c>
      <c r="D2608" s="1" t="s">
        <v>1087</v>
      </c>
      <c r="E2608" s="1" t="s">
        <v>2679</v>
      </c>
      <c r="F2608" s="1" t="s">
        <v>32</v>
      </c>
      <c r="G2608" s="3">
        <v>30000</v>
      </c>
      <c r="H2608" s="58">
        <v>0</v>
      </c>
      <c r="I2608" s="3">
        <v>25</v>
      </c>
      <c r="J2608" s="3">
        <f t="shared" si="507"/>
        <v>861</v>
      </c>
      <c r="K2608" s="55">
        <f t="shared" si="508"/>
        <v>2130</v>
      </c>
      <c r="L2608" s="55">
        <f t="shared" si="509"/>
        <v>345</v>
      </c>
      <c r="M2608" s="3">
        <f t="shared" si="510"/>
        <v>912</v>
      </c>
      <c r="N2608" s="55">
        <f t="shared" si="511"/>
        <v>2127</v>
      </c>
      <c r="O2608" s="5">
        <v>0</v>
      </c>
      <c r="P2608" s="3">
        <f t="shared" si="512"/>
        <v>6375</v>
      </c>
      <c r="Q2608" s="3">
        <f t="shared" si="513"/>
        <v>1798</v>
      </c>
      <c r="R2608" s="3">
        <f t="shared" si="514"/>
        <v>4602</v>
      </c>
      <c r="S2608" s="57">
        <f t="shared" si="515"/>
        <v>28202</v>
      </c>
      <c r="T2608" s="1">
        <v>111</v>
      </c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</row>
    <row r="2609" spans="1:168" s="2" customFormat="1" ht="15" customHeight="1" x14ac:dyDescent="0.25">
      <c r="A2609" s="167">
        <v>1586</v>
      </c>
      <c r="B2609" s="2" t="s">
        <v>2720</v>
      </c>
      <c r="C2609" s="1" t="s">
        <v>30</v>
      </c>
      <c r="D2609" s="1" t="s">
        <v>1087</v>
      </c>
      <c r="E2609" s="1" t="s">
        <v>2721</v>
      </c>
      <c r="F2609" s="1" t="s">
        <v>32</v>
      </c>
      <c r="G2609" s="3">
        <v>32200</v>
      </c>
      <c r="H2609" s="58">
        <v>0</v>
      </c>
      <c r="I2609" s="3">
        <v>25</v>
      </c>
      <c r="J2609" s="3">
        <f t="shared" si="507"/>
        <v>924.14</v>
      </c>
      <c r="K2609" s="55">
        <f t="shared" si="508"/>
        <v>2286.1999999999998</v>
      </c>
      <c r="L2609" s="55">
        <f t="shared" si="509"/>
        <v>370.3</v>
      </c>
      <c r="M2609" s="3">
        <f t="shared" si="510"/>
        <v>978.88</v>
      </c>
      <c r="N2609" s="55">
        <f t="shared" si="511"/>
        <v>2282.98</v>
      </c>
      <c r="O2609" s="5">
        <v>0</v>
      </c>
      <c r="P2609" s="3">
        <f t="shared" si="512"/>
        <v>6842.5</v>
      </c>
      <c r="Q2609" s="3">
        <f t="shared" si="513"/>
        <v>1928.02</v>
      </c>
      <c r="R2609" s="3">
        <f t="shared" si="514"/>
        <v>4939.4799999999996</v>
      </c>
      <c r="S2609" s="57">
        <f t="shared" si="515"/>
        <v>30271.98</v>
      </c>
      <c r="T2609" s="1">
        <v>111</v>
      </c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</row>
    <row r="2610" spans="1:168" s="2" customFormat="1" ht="15" customHeight="1" x14ac:dyDescent="0.25">
      <c r="A2610" s="167">
        <v>1587</v>
      </c>
      <c r="B2610" s="2" t="s">
        <v>2722</v>
      </c>
      <c r="C2610" s="1" t="s">
        <v>34</v>
      </c>
      <c r="D2610" s="1" t="s">
        <v>1087</v>
      </c>
      <c r="E2610" s="1" t="s">
        <v>2679</v>
      </c>
      <c r="F2610" s="1" t="s">
        <v>32</v>
      </c>
      <c r="G2610" s="3">
        <v>30000</v>
      </c>
      <c r="H2610" s="58">
        <v>0</v>
      </c>
      <c r="I2610" s="3">
        <v>25</v>
      </c>
      <c r="J2610" s="3">
        <f t="shared" si="507"/>
        <v>861</v>
      </c>
      <c r="K2610" s="55">
        <f t="shared" si="508"/>
        <v>2130</v>
      </c>
      <c r="L2610" s="55">
        <f t="shared" si="509"/>
        <v>345</v>
      </c>
      <c r="M2610" s="3">
        <f t="shared" si="510"/>
        <v>912</v>
      </c>
      <c r="N2610" s="55">
        <f t="shared" si="511"/>
        <v>2127</v>
      </c>
      <c r="O2610" s="5">
        <v>0</v>
      </c>
      <c r="P2610" s="3">
        <f t="shared" si="512"/>
        <v>6375</v>
      </c>
      <c r="Q2610" s="3">
        <f t="shared" si="513"/>
        <v>1798</v>
      </c>
      <c r="R2610" s="3">
        <f t="shared" si="514"/>
        <v>4602</v>
      </c>
      <c r="S2610" s="57">
        <f t="shared" si="515"/>
        <v>28202</v>
      </c>
      <c r="T2610" s="1">
        <v>111</v>
      </c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</row>
    <row r="2611" spans="1:168" s="2" customFormat="1" ht="15" customHeight="1" x14ac:dyDescent="0.25">
      <c r="A2611" s="167">
        <v>1588</v>
      </c>
      <c r="B2611" s="2" t="s">
        <v>2723</v>
      </c>
      <c r="C2611" s="1" t="s">
        <v>34</v>
      </c>
      <c r="D2611" s="1" t="s">
        <v>1087</v>
      </c>
      <c r="E2611" s="1" t="s">
        <v>2679</v>
      </c>
      <c r="F2611" s="1" t="s">
        <v>32</v>
      </c>
      <c r="G2611" s="3">
        <v>30000</v>
      </c>
      <c r="H2611" s="58">
        <v>0</v>
      </c>
      <c r="I2611" s="3">
        <v>25</v>
      </c>
      <c r="J2611" s="3">
        <f t="shared" si="507"/>
        <v>861</v>
      </c>
      <c r="K2611" s="55">
        <f t="shared" si="508"/>
        <v>2130</v>
      </c>
      <c r="L2611" s="55">
        <f t="shared" si="509"/>
        <v>345</v>
      </c>
      <c r="M2611" s="3">
        <f t="shared" si="510"/>
        <v>912</v>
      </c>
      <c r="N2611" s="55">
        <f t="shared" si="511"/>
        <v>2127</v>
      </c>
      <c r="O2611" s="5">
        <v>0</v>
      </c>
      <c r="P2611" s="3">
        <f t="shared" si="512"/>
        <v>6375</v>
      </c>
      <c r="Q2611" s="3">
        <f t="shared" si="513"/>
        <v>1798</v>
      </c>
      <c r="R2611" s="3">
        <f t="shared" si="514"/>
        <v>4602</v>
      </c>
      <c r="S2611" s="57">
        <f t="shared" si="515"/>
        <v>28202</v>
      </c>
      <c r="T2611" s="1">
        <v>111</v>
      </c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</row>
    <row r="2612" spans="1:168" s="2" customFormat="1" ht="15" customHeight="1" x14ac:dyDescent="0.25">
      <c r="A2612" s="167">
        <v>1589</v>
      </c>
      <c r="B2612" s="2" t="s">
        <v>2724</v>
      </c>
      <c r="C2612" s="1" t="s">
        <v>34</v>
      </c>
      <c r="D2612" s="1" t="s">
        <v>1087</v>
      </c>
      <c r="E2612" s="1" t="s">
        <v>2679</v>
      </c>
      <c r="F2612" s="1" t="s">
        <v>32</v>
      </c>
      <c r="G2612" s="3">
        <v>30000</v>
      </c>
      <c r="H2612" s="58">
        <v>0</v>
      </c>
      <c r="I2612" s="3">
        <v>25</v>
      </c>
      <c r="J2612" s="3">
        <f t="shared" si="507"/>
        <v>861</v>
      </c>
      <c r="K2612" s="55">
        <f t="shared" si="508"/>
        <v>2130</v>
      </c>
      <c r="L2612" s="55">
        <f t="shared" si="509"/>
        <v>345</v>
      </c>
      <c r="M2612" s="3">
        <f t="shared" si="510"/>
        <v>912</v>
      </c>
      <c r="N2612" s="55">
        <f t="shared" si="511"/>
        <v>2127</v>
      </c>
      <c r="O2612" s="5">
        <v>0</v>
      </c>
      <c r="P2612" s="3">
        <f t="shared" si="512"/>
        <v>6375</v>
      </c>
      <c r="Q2612" s="3">
        <f t="shared" si="513"/>
        <v>1798</v>
      </c>
      <c r="R2612" s="3">
        <f t="shared" si="514"/>
        <v>4602</v>
      </c>
      <c r="S2612" s="57">
        <f t="shared" si="515"/>
        <v>28202</v>
      </c>
      <c r="T2612" s="1">
        <v>111</v>
      </c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</row>
    <row r="2613" spans="1:168" s="2" customFormat="1" ht="15" customHeight="1" x14ac:dyDescent="0.25">
      <c r="A2613" s="167">
        <v>1590</v>
      </c>
      <c r="B2613" s="2" t="s">
        <v>2725</v>
      </c>
      <c r="C2613" s="1" t="s">
        <v>34</v>
      </c>
      <c r="D2613" s="1" t="s">
        <v>1087</v>
      </c>
      <c r="E2613" s="1" t="s">
        <v>2679</v>
      </c>
      <c r="F2613" s="1" t="s">
        <v>32</v>
      </c>
      <c r="G2613" s="3">
        <v>30000</v>
      </c>
      <c r="H2613" s="58">
        <v>0</v>
      </c>
      <c r="I2613" s="3">
        <v>25</v>
      </c>
      <c r="J2613" s="3">
        <f t="shared" si="507"/>
        <v>861</v>
      </c>
      <c r="K2613" s="55">
        <f t="shared" si="508"/>
        <v>2130</v>
      </c>
      <c r="L2613" s="55">
        <f t="shared" si="509"/>
        <v>345</v>
      </c>
      <c r="M2613" s="3">
        <f t="shared" si="510"/>
        <v>912</v>
      </c>
      <c r="N2613" s="55">
        <f t="shared" si="511"/>
        <v>2127</v>
      </c>
      <c r="O2613" s="5">
        <v>0</v>
      </c>
      <c r="P2613" s="3">
        <f t="shared" si="512"/>
        <v>6375</v>
      </c>
      <c r="Q2613" s="3">
        <f t="shared" si="513"/>
        <v>1798</v>
      </c>
      <c r="R2613" s="3">
        <f t="shared" si="514"/>
        <v>4602</v>
      </c>
      <c r="S2613" s="57">
        <f t="shared" si="515"/>
        <v>28202</v>
      </c>
      <c r="T2613" s="1">
        <v>111</v>
      </c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</row>
    <row r="2614" spans="1:168" s="2" customFormat="1" ht="15" customHeight="1" x14ac:dyDescent="0.25">
      <c r="A2614" s="167">
        <v>1591</v>
      </c>
      <c r="B2614" s="2" t="s">
        <v>2726</v>
      </c>
      <c r="C2614" s="1" t="s">
        <v>34</v>
      </c>
      <c r="D2614" s="1" t="s">
        <v>1087</v>
      </c>
      <c r="E2614" s="1" t="s">
        <v>2679</v>
      </c>
      <c r="F2614" s="1" t="s">
        <v>32</v>
      </c>
      <c r="G2614" s="3">
        <v>30000</v>
      </c>
      <c r="H2614" s="58">
        <v>0</v>
      </c>
      <c r="I2614" s="3">
        <v>25</v>
      </c>
      <c r="J2614" s="3">
        <f t="shared" si="507"/>
        <v>861</v>
      </c>
      <c r="K2614" s="55">
        <f t="shared" si="508"/>
        <v>2130</v>
      </c>
      <c r="L2614" s="55">
        <f t="shared" si="509"/>
        <v>345</v>
      </c>
      <c r="M2614" s="3">
        <f t="shared" si="510"/>
        <v>912</v>
      </c>
      <c r="N2614" s="55">
        <f t="shared" si="511"/>
        <v>2127</v>
      </c>
      <c r="O2614" s="5">
        <v>0</v>
      </c>
      <c r="P2614" s="3">
        <f t="shared" si="512"/>
        <v>6375</v>
      </c>
      <c r="Q2614" s="3">
        <f t="shared" si="513"/>
        <v>1798</v>
      </c>
      <c r="R2614" s="3">
        <f t="shared" si="514"/>
        <v>4602</v>
      </c>
      <c r="S2614" s="57">
        <f t="shared" si="515"/>
        <v>28202</v>
      </c>
      <c r="T2614" s="1">
        <v>111</v>
      </c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</row>
    <row r="2615" spans="1:168" s="2" customFormat="1" ht="15" customHeight="1" x14ac:dyDescent="0.25">
      <c r="A2615" s="167">
        <v>1592</v>
      </c>
      <c r="B2615" s="2" t="s">
        <v>2727</v>
      </c>
      <c r="C2615" s="1" t="s">
        <v>34</v>
      </c>
      <c r="D2615" s="1" t="s">
        <v>1087</v>
      </c>
      <c r="E2615" s="1" t="s">
        <v>2679</v>
      </c>
      <c r="F2615" s="1" t="s">
        <v>32</v>
      </c>
      <c r="G2615" s="3">
        <v>30000</v>
      </c>
      <c r="H2615" s="58">
        <v>0</v>
      </c>
      <c r="I2615" s="3">
        <v>25</v>
      </c>
      <c r="J2615" s="3">
        <f t="shared" si="507"/>
        <v>861</v>
      </c>
      <c r="K2615" s="55">
        <f t="shared" si="508"/>
        <v>2130</v>
      </c>
      <c r="L2615" s="55">
        <f t="shared" si="509"/>
        <v>345</v>
      </c>
      <c r="M2615" s="3">
        <f t="shared" si="510"/>
        <v>912</v>
      </c>
      <c r="N2615" s="55">
        <f t="shared" si="511"/>
        <v>2127</v>
      </c>
      <c r="O2615" s="5">
        <v>0</v>
      </c>
      <c r="P2615" s="3">
        <f t="shared" si="512"/>
        <v>6375</v>
      </c>
      <c r="Q2615" s="3">
        <f t="shared" si="513"/>
        <v>1798</v>
      </c>
      <c r="R2615" s="3">
        <f t="shared" si="514"/>
        <v>4602</v>
      </c>
      <c r="S2615" s="57">
        <f t="shared" si="515"/>
        <v>28202</v>
      </c>
      <c r="T2615" s="1">
        <v>111</v>
      </c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</row>
    <row r="2616" spans="1:168" s="2" customFormat="1" ht="15" customHeight="1" x14ac:dyDescent="0.25">
      <c r="A2616" s="167">
        <v>1593</v>
      </c>
      <c r="B2616" s="2" t="s">
        <v>2728</v>
      </c>
      <c r="C2616" s="1" t="s">
        <v>34</v>
      </c>
      <c r="D2616" s="1" t="s">
        <v>1087</v>
      </c>
      <c r="E2616" s="1" t="s">
        <v>2679</v>
      </c>
      <c r="F2616" s="1" t="s">
        <v>32</v>
      </c>
      <c r="G2616" s="3">
        <v>30000</v>
      </c>
      <c r="H2616" s="58">
        <v>0</v>
      </c>
      <c r="I2616" s="3">
        <v>25</v>
      </c>
      <c r="J2616" s="3">
        <f t="shared" si="507"/>
        <v>861</v>
      </c>
      <c r="K2616" s="55">
        <f t="shared" si="508"/>
        <v>2130</v>
      </c>
      <c r="L2616" s="55">
        <f t="shared" si="509"/>
        <v>345</v>
      </c>
      <c r="M2616" s="3">
        <f t="shared" si="510"/>
        <v>912</v>
      </c>
      <c r="N2616" s="55">
        <f t="shared" si="511"/>
        <v>2127</v>
      </c>
      <c r="O2616" s="5">
        <v>1350.12</v>
      </c>
      <c r="P2616" s="3">
        <f t="shared" si="512"/>
        <v>6375</v>
      </c>
      <c r="Q2616" s="3">
        <f t="shared" si="513"/>
        <v>3148.12</v>
      </c>
      <c r="R2616" s="3">
        <f t="shared" si="514"/>
        <v>4602</v>
      </c>
      <c r="S2616" s="57">
        <f t="shared" si="515"/>
        <v>26851.88</v>
      </c>
      <c r="T2616" s="1">
        <v>111</v>
      </c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</row>
    <row r="2617" spans="1:168" s="2" customFormat="1" ht="15" customHeight="1" x14ac:dyDescent="0.25">
      <c r="A2617" s="167">
        <v>1594</v>
      </c>
      <c r="B2617" s="2" t="s">
        <v>2729</v>
      </c>
      <c r="C2617" s="1" t="s">
        <v>34</v>
      </c>
      <c r="D2617" s="1" t="s">
        <v>1087</v>
      </c>
      <c r="E2617" s="1" t="s">
        <v>2679</v>
      </c>
      <c r="F2617" s="1" t="s">
        <v>32</v>
      </c>
      <c r="G2617" s="3">
        <v>30000</v>
      </c>
      <c r="H2617" s="58">
        <v>0</v>
      </c>
      <c r="I2617" s="3">
        <v>25</v>
      </c>
      <c r="J2617" s="3">
        <f t="shared" si="507"/>
        <v>861</v>
      </c>
      <c r="K2617" s="55">
        <f t="shared" si="508"/>
        <v>2130</v>
      </c>
      <c r="L2617" s="55">
        <f t="shared" si="509"/>
        <v>345</v>
      </c>
      <c r="M2617" s="3">
        <f t="shared" si="510"/>
        <v>912</v>
      </c>
      <c r="N2617" s="55">
        <f t="shared" si="511"/>
        <v>2127</v>
      </c>
      <c r="O2617" s="5">
        <v>0</v>
      </c>
      <c r="P2617" s="3">
        <f t="shared" si="512"/>
        <v>6375</v>
      </c>
      <c r="Q2617" s="3">
        <f t="shared" si="513"/>
        <v>1798</v>
      </c>
      <c r="R2617" s="3">
        <f t="shared" si="514"/>
        <v>4602</v>
      </c>
      <c r="S2617" s="57">
        <f t="shared" si="515"/>
        <v>28202</v>
      </c>
      <c r="T2617" s="1">
        <v>111</v>
      </c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</row>
    <row r="2618" spans="1:168" s="2" customFormat="1" ht="15" customHeight="1" x14ac:dyDescent="0.25">
      <c r="A2618" s="167">
        <v>1595</v>
      </c>
      <c r="B2618" s="2" t="s">
        <v>2730</v>
      </c>
      <c r="C2618" s="1" t="s">
        <v>34</v>
      </c>
      <c r="D2618" s="1" t="s">
        <v>1087</v>
      </c>
      <c r="E2618" s="1" t="s">
        <v>2679</v>
      </c>
      <c r="F2618" s="1" t="s">
        <v>32</v>
      </c>
      <c r="G2618" s="3">
        <v>30000</v>
      </c>
      <c r="H2618" s="58">
        <v>0</v>
      </c>
      <c r="I2618" s="3">
        <v>25</v>
      </c>
      <c r="J2618" s="3">
        <f t="shared" si="507"/>
        <v>861</v>
      </c>
      <c r="K2618" s="55">
        <f t="shared" si="508"/>
        <v>2130</v>
      </c>
      <c r="L2618" s="55">
        <f t="shared" si="509"/>
        <v>345</v>
      </c>
      <c r="M2618" s="3">
        <f t="shared" si="510"/>
        <v>912</v>
      </c>
      <c r="N2618" s="55">
        <f t="shared" si="511"/>
        <v>2127</v>
      </c>
      <c r="O2618" s="5">
        <v>0</v>
      </c>
      <c r="P2618" s="3">
        <f t="shared" si="512"/>
        <v>6375</v>
      </c>
      <c r="Q2618" s="3">
        <f t="shared" si="513"/>
        <v>1798</v>
      </c>
      <c r="R2618" s="3">
        <f t="shared" si="514"/>
        <v>4602</v>
      </c>
      <c r="S2618" s="57">
        <f t="shared" si="515"/>
        <v>28202</v>
      </c>
      <c r="T2618" s="1">
        <v>111</v>
      </c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</row>
    <row r="2619" spans="1:168" s="2" customFormat="1" ht="15" customHeight="1" x14ac:dyDescent="0.25">
      <c r="A2619" s="167">
        <v>1596</v>
      </c>
      <c r="B2619" s="2" t="s">
        <v>2731</v>
      </c>
      <c r="C2619" s="1" t="s">
        <v>34</v>
      </c>
      <c r="D2619" s="1" t="s">
        <v>1087</v>
      </c>
      <c r="E2619" s="1" t="s">
        <v>2679</v>
      </c>
      <c r="F2619" s="1" t="s">
        <v>32</v>
      </c>
      <c r="G2619" s="3">
        <v>30000</v>
      </c>
      <c r="H2619" s="58">
        <v>0</v>
      </c>
      <c r="I2619" s="3">
        <v>25</v>
      </c>
      <c r="J2619" s="3">
        <f t="shared" si="507"/>
        <v>861</v>
      </c>
      <c r="K2619" s="55">
        <f t="shared" si="508"/>
        <v>2130</v>
      </c>
      <c r="L2619" s="55">
        <f t="shared" si="509"/>
        <v>345</v>
      </c>
      <c r="M2619" s="3">
        <f t="shared" si="510"/>
        <v>912</v>
      </c>
      <c r="N2619" s="55">
        <f t="shared" si="511"/>
        <v>2127</v>
      </c>
      <c r="O2619" s="5">
        <v>0</v>
      </c>
      <c r="P2619" s="3">
        <f t="shared" si="512"/>
        <v>6375</v>
      </c>
      <c r="Q2619" s="3">
        <f t="shared" si="513"/>
        <v>1798</v>
      </c>
      <c r="R2619" s="3">
        <f t="shared" si="514"/>
        <v>4602</v>
      </c>
      <c r="S2619" s="57">
        <f t="shared" si="515"/>
        <v>28202</v>
      </c>
      <c r="T2619" s="1">
        <v>111</v>
      </c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</row>
    <row r="2620" spans="1:168" s="2" customFormat="1" ht="15" customHeight="1" x14ac:dyDescent="0.25">
      <c r="A2620" s="167">
        <v>1597</v>
      </c>
      <c r="B2620" s="2" t="s">
        <v>2732</v>
      </c>
      <c r="C2620" s="1" t="s">
        <v>34</v>
      </c>
      <c r="D2620" s="1" t="s">
        <v>1087</v>
      </c>
      <c r="E2620" s="1" t="s">
        <v>2679</v>
      </c>
      <c r="F2620" s="1" t="s">
        <v>32</v>
      </c>
      <c r="G2620" s="3">
        <v>30000</v>
      </c>
      <c r="H2620" s="58">
        <v>0</v>
      </c>
      <c r="I2620" s="3">
        <v>25</v>
      </c>
      <c r="J2620" s="3">
        <f t="shared" si="507"/>
        <v>861</v>
      </c>
      <c r="K2620" s="55">
        <f t="shared" si="508"/>
        <v>2130</v>
      </c>
      <c r="L2620" s="55">
        <f t="shared" si="509"/>
        <v>345</v>
      </c>
      <c r="M2620" s="3">
        <f t="shared" si="510"/>
        <v>912</v>
      </c>
      <c r="N2620" s="55">
        <f t="shared" si="511"/>
        <v>2127</v>
      </c>
      <c r="O2620" s="5">
        <v>0</v>
      </c>
      <c r="P2620" s="3">
        <f t="shared" si="512"/>
        <v>6375</v>
      </c>
      <c r="Q2620" s="3">
        <f t="shared" si="513"/>
        <v>1798</v>
      </c>
      <c r="R2620" s="3">
        <f t="shared" si="514"/>
        <v>4602</v>
      </c>
      <c r="S2620" s="57">
        <f t="shared" si="515"/>
        <v>28202</v>
      </c>
      <c r="T2620" s="1">
        <v>111</v>
      </c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</row>
    <row r="2621" spans="1:168" s="2" customFormat="1" ht="15" customHeight="1" x14ac:dyDescent="0.25">
      <c r="A2621" s="167">
        <v>1598</v>
      </c>
      <c r="B2621" s="2" t="s">
        <v>2733</v>
      </c>
      <c r="C2621" s="1" t="s">
        <v>34</v>
      </c>
      <c r="D2621" s="1" t="s">
        <v>1087</v>
      </c>
      <c r="E2621" s="1" t="s">
        <v>2679</v>
      </c>
      <c r="F2621" s="1" t="s">
        <v>32</v>
      </c>
      <c r="G2621" s="3">
        <v>30000</v>
      </c>
      <c r="H2621" s="58">
        <v>0</v>
      </c>
      <c r="I2621" s="3">
        <v>25</v>
      </c>
      <c r="J2621" s="3">
        <f t="shared" si="507"/>
        <v>861</v>
      </c>
      <c r="K2621" s="55">
        <f t="shared" si="508"/>
        <v>2130</v>
      </c>
      <c r="L2621" s="55">
        <f t="shared" si="509"/>
        <v>345</v>
      </c>
      <c r="M2621" s="3">
        <f t="shared" si="510"/>
        <v>912</v>
      </c>
      <c r="N2621" s="55">
        <f t="shared" si="511"/>
        <v>2127</v>
      </c>
      <c r="O2621" s="5">
        <v>0</v>
      </c>
      <c r="P2621" s="3">
        <f t="shared" si="512"/>
        <v>6375</v>
      </c>
      <c r="Q2621" s="3">
        <f t="shared" si="513"/>
        <v>1798</v>
      </c>
      <c r="R2621" s="3">
        <f t="shared" si="514"/>
        <v>4602</v>
      </c>
      <c r="S2621" s="57">
        <f t="shared" si="515"/>
        <v>28202</v>
      </c>
      <c r="T2621" s="1">
        <v>111</v>
      </c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</row>
    <row r="2622" spans="1:168" s="2" customFormat="1" ht="15" customHeight="1" x14ac:dyDescent="0.25">
      <c r="A2622" s="167">
        <v>1599</v>
      </c>
      <c r="B2622" s="2" t="s">
        <v>2734</v>
      </c>
      <c r="C2622" s="1" t="s">
        <v>34</v>
      </c>
      <c r="D2622" s="1" t="s">
        <v>1087</v>
      </c>
      <c r="E2622" s="1" t="s">
        <v>2679</v>
      </c>
      <c r="F2622" s="1" t="s">
        <v>32</v>
      </c>
      <c r="G2622" s="3">
        <v>30000</v>
      </c>
      <c r="H2622" s="58">
        <v>0</v>
      </c>
      <c r="I2622" s="3">
        <v>25</v>
      </c>
      <c r="J2622" s="3">
        <f t="shared" si="507"/>
        <v>861</v>
      </c>
      <c r="K2622" s="55">
        <f t="shared" si="508"/>
        <v>2130</v>
      </c>
      <c r="L2622" s="55">
        <f t="shared" si="509"/>
        <v>345</v>
      </c>
      <c r="M2622" s="3">
        <f t="shared" si="510"/>
        <v>912</v>
      </c>
      <c r="N2622" s="55">
        <f t="shared" si="511"/>
        <v>2127</v>
      </c>
      <c r="O2622" s="5">
        <v>0</v>
      </c>
      <c r="P2622" s="3">
        <f t="shared" si="512"/>
        <v>6375</v>
      </c>
      <c r="Q2622" s="3">
        <f t="shared" si="513"/>
        <v>1798</v>
      </c>
      <c r="R2622" s="3">
        <f t="shared" si="514"/>
        <v>4602</v>
      </c>
      <c r="S2622" s="57">
        <f t="shared" si="515"/>
        <v>28202</v>
      </c>
      <c r="T2622" s="1">
        <v>111</v>
      </c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</row>
    <row r="2623" spans="1:168" s="2" customFormat="1" ht="15" customHeight="1" x14ac:dyDescent="0.25">
      <c r="A2623" s="167">
        <v>1600</v>
      </c>
      <c r="B2623" s="2" t="s">
        <v>2735</v>
      </c>
      <c r="C2623" s="1" t="s">
        <v>34</v>
      </c>
      <c r="D2623" s="1" t="s">
        <v>1087</v>
      </c>
      <c r="E2623" s="1" t="s">
        <v>2679</v>
      </c>
      <c r="F2623" s="1" t="s">
        <v>32</v>
      </c>
      <c r="G2623" s="3">
        <v>30000</v>
      </c>
      <c r="H2623" s="58">
        <v>0</v>
      </c>
      <c r="I2623" s="3">
        <v>25</v>
      </c>
      <c r="J2623" s="3">
        <f t="shared" si="507"/>
        <v>861</v>
      </c>
      <c r="K2623" s="55">
        <f t="shared" si="508"/>
        <v>2130</v>
      </c>
      <c r="L2623" s="55">
        <f t="shared" si="509"/>
        <v>345</v>
      </c>
      <c r="M2623" s="3">
        <f t="shared" si="510"/>
        <v>912</v>
      </c>
      <c r="N2623" s="55">
        <f t="shared" si="511"/>
        <v>2127</v>
      </c>
      <c r="O2623" s="5">
        <v>0</v>
      </c>
      <c r="P2623" s="3">
        <f t="shared" si="512"/>
        <v>6375</v>
      </c>
      <c r="Q2623" s="3">
        <f t="shared" si="513"/>
        <v>1798</v>
      </c>
      <c r="R2623" s="3">
        <f t="shared" si="514"/>
        <v>4602</v>
      </c>
      <c r="S2623" s="57">
        <f t="shared" si="515"/>
        <v>28202</v>
      </c>
      <c r="T2623" s="1">
        <v>111</v>
      </c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</row>
    <row r="2624" spans="1:168" s="2" customFormat="1" ht="15" customHeight="1" x14ac:dyDescent="0.25">
      <c r="A2624" s="167">
        <v>1601</v>
      </c>
      <c r="B2624" s="2" t="s">
        <v>2736</v>
      </c>
      <c r="C2624" s="1" t="s">
        <v>34</v>
      </c>
      <c r="D2624" s="1" t="s">
        <v>1087</v>
      </c>
      <c r="E2624" s="1" t="s">
        <v>2679</v>
      </c>
      <c r="F2624" s="1" t="s">
        <v>32</v>
      </c>
      <c r="G2624" s="3">
        <v>30000</v>
      </c>
      <c r="H2624" s="58">
        <v>0</v>
      </c>
      <c r="I2624" s="3">
        <v>25</v>
      </c>
      <c r="J2624" s="3">
        <f t="shared" si="507"/>
        <v>861</v>
      </c>
      <c r="K2624" s="55">
        <f t="shared" si="508"/>
        <v>2130</v>
      </c>
      <c r="L2624" s="55">
        <f t="shared" si="509"/>
        <v>345</v>
      </c>
      <c r="M2624" s="3">
        <f t="shared" si="510"/>
        <v>912</v>
      </c>
      <c r="N2624" s="55">
        <f t="shared" si="511"/>
        <v>2127</v>
      </c>
      <c r="O2624" s="5">
        <v>2700.24</v>
      </c>
      <c r="P2624" s="3">
        <f t="shared" si="512"/>
        <v>6375</v>
      </c>
      <c r="Q2624" s="3">
        <f t="shared" si="513"/>
        <v>4498.24</v>
      </c>
      <c r="R2624" s="3">
        <f t="shared" si="514"/>
        <v>4602</v>
      </c>
      <c r="S2624" s="57">
        <f t="shared" si="515"/>
        <v>25501.760000000002</v>
      </c>
      <c r="T2624" s="1">
        <v>111</v>
      </c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</row>
    <row r="2625" spans="1:168" s="2" customFormat="1" ht="15" customHeight="1" x14ac:dyDescent="0.25">
      <c r="A2625" s="167">
        <v>1602</v>
      </c>
      <c r="B2625" s="2" t="s">
        <v>2737</v>
      </c>
      <c r="C2625" s="1" t="s">
        <v>34</v>
      </c>
      <c r="D2625" s="1" t="s">
        <v>1087</v>
      </c>
      <c r="E2625" s="1" t="s">
        <v>2679</v>
      </c>
      <c r="F2625" s="1" t="s">
        <v>32</v>
      </c>
      <c r="G2625" s="3">
        <v>30000</v>
      </c>
      <c r="H2625" s="58">
        <v>0</v>
      </c>
      <c r="I2625" s="3">
        <v>25</v>
      </c>
      <c r="J2625" s="3">
        <f t="shared" si="507"/>
        <v>861</v>
      </c>
      <c r="K2625" s="55">
        <f t="shared" si="508"/>
        <v>2130</v>
      </c>
      <c r="L2625" s="55">
        <f t="shared" si="509"/>
        <v>345</v>
      </c>
      <c r="M2625" s="3">
        <f t="shared" si="510"/>
        <v>912</v>
      </c>
      <c r="N2625" s="55">
        <f t="shared" si="511"/>
        <v>2127</v>
      </c>
      <c r="O2625" s="5">
        <v>1350.12</v>
      </c>
      <c r="P2625" s="3">
        <f t="shared" si="512"/>
        <v>6375</v>
      </c>
      <c r="Q2625" s="3">
        <f t="shared" si="513"/>
        <v>3148.12</v>
      </c>
      <c r="R2625" s="3">
        <f t="shared" si="514"/>
        <v>4602</v>
      </c>
      <c r="S2625" s="57">
        <f t="shared" si="515"/>
        <v>26851.88</v>
      </c>
      <c r="T2625" s="1">
        <v>111</v>
      </c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</row>
    <row r="2626" spans="1:168" s="2" customFormat="1" ht="15" customHeight="1" x14ac:dyDescent="0.25">
      <c r="A2626" s="167">
        <v>1603</v>
      </c>
      <c r="B2626" s="2" t="s">
        <v>2738</v>
      </c>
      <c r="C2626" s="1" t="s">
        <v>34</v>
      </c>
      <c r="D2626" s="1" t="s">
        <v>1087</v>
      </c>
      <c r="E2626" s="1" t="s">
        <v>2679</v>
      </c>
      <c r="F2626" s="1" t="s">
        <v>32</v>
      </c>
      <c r="G2626" s="3">
        <v>30000</v>
      </c>
      <c r="H2626" s="58">
        <v>0</v>
      </c>
      <c r="I2626" s="3">
        <v>25</v>
      </c>
      <c r="J2626" s="3">
        <f t="shared" si="507"/>
        <v>861</v>
      </c>
      <c r="K2626" s="55">
        <f t="shared" si="508"/>
        <v>2130</v>
      </c>
      <c r="L2626" s="55">
        <f t="shared" si="509"/>
        <v>345</v>
      </c>
      <c r="M2626" s="3">
        <f t="shared" si="510"/>
        <v>912</v>
      </c>
      <c r="N2626" s="55">
        <f t="shared" si="511"/>
        <v>2127</v>
      </c>
      <c r="O2626" s="5">
        <v>0</v>
      </c>
      <c r="P2626" s="3">
        <f t="shared" si="512"/>
        <v>6375</v>
      </c>
      <c r="Q2626" s="3">
        <f t="shared" si="513"/>
        <v>1798</v>
      </c>
      <c r="R2626" s="3">
        <f t="shared" si="514"/>
        <v>4602</v>
      </c>
      <c r="S2626" s="57">
        <f t="shared" si="515"/>
        <v>28202</v>
      </c>
      <c r="T2626" s="1">
        <v>111</v>
      </c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</row>
    <row r="2627" spans="1:168" s="2" customFormat="1" ht="15" customHeight="1" x14ac:dyDescent="0.25">
      <c r="A2627" s="167">
        <v>1604</v>
      </c>
      <c r="B2627" s="2" t="s">
        <v>2739</v>
      </c>
      <c r="C2627" s="1" t="s">
        <v>34</v>
      </c>
      <c r="D2627" s="1" t="s">
        <v>1087</v>
      </c>
      <c r="E2627" s="1" t="s">
        <v>2679</v>
      </c>
      <c r="F2627" s="1" t="s">
        <v>32</v>
      </c>
      <c r="G2627" s="3">
        <v>30000</v>
      </c>
      <c r="H2627" s="58">
        <v>0</v>
      </c>
      <c r="I2627" s="3">
        <v>25</v>
      </c>
      <c r="J2627" s="3">
        <f t="shared" si="507"/>
        <v>861</v>
      </c>
      <c r="K2627" s="55">
        <f t="shared" si="508"/>
        <v>2130</v>
      </c>
      <c r="L2627" s="55">
        <f t="shared" si="509"/>
        <v>345</v>
      </c>
      <c r="M2627" s="3">
        <f t="shared" si="510"/>
        <v>912</v>
      </c>
      <c r="N2627" s="55">
        <f t="shared" si="511"/>
        <v>2127</v>
      </c>
      <c r="O2627" s="5">
        <v>0</v>
      </c>
      <c r="P2627" s="3">
        <f t="shared" si="512"/>
        <v>6375</v>
      </c>
      <c r="Q2627" s="3">
        <f t="shared" si="513"/>
        <v>1798</v>
      </c>
      <c r="R2627" s="3">
        <f t="shared" si="514"/>
        <v>4602</v>
      </c>
      <c r="S2627" s="57">
        <f t="shared" si="515"/>
        <v>28202</v>
      </c>
      <c r="T2627" s="1">
        <v>111</v>
      </c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</row>
    <row r="2628" spans="1:168" s="2" customFormat="1" ht="15" customHeight="1" x14ac:dyDescent="0.25">
      <c r="A2628" s="167">
        <v>1605</v>
      </c>
      <c r="B2628" s="2" t="s">
        <v>2740</v>
      </c>
      <c r="C2628" s="1" t="s">
        <v>34</v>
      </c>
      <c r="D2628" s="1" t="s">
        <v>1087</v>
      </c>
      <c r="E2628" s="1" t="s">
        <v>2679</v>
      </c>
      <c r="F2628" s="1" t="s">
        <v>32</v>
      </c>
      <c r="G2628" s="3">
        <v>30000</v>
      </c>
      <c r="H2628" s="58">
        <v>0</v>
      </c>
      <c r="I2628" s="3">
        <v>25</v>
      </c>
      <c r="J2628" s="3">
        <f t="shared" si="507"/>
        <v>861</v>
      </c>
      <c r="K2628" s="55">
        <f t="shared" si="508"/>
        <v>2130</v>
      </c>
      <c r="L2628" s="55">
        <f t="shared" si="509"/>
        <v>345</v>
      </c>
      <c r="M2628" s="3">
        <f t="shared" si="510"/>
        <v>912</v>
      </c>
      <c r="N2628" s="55">
        <f t="shared" si="511"/>
        <v>2127</v>
      </c>
      <c r="O2628" s="5">
        <v>0</v>
      </c>
      <c r="P2628" s="3">
        <f t="shared" si="512"/>
        <v>6375</v>
      </c>
      <c r="Q2628" s="3">
        <f t="shared" si="513"/>
        <v>1798</v>
      </c>
      <c r="R2628" s="3">
        <f t="shared" si="514"/>
        <v>4602</v>
      </c>
      <c r="S2628" s="57">
        <f t="shared" si="515"/>
        <v>28202</v>
      </c>
      <c r="T2628" s="1">
        <v>111</v>
      </c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</row>
    <row r="2629" spans="1:168" s="2" customFormat="1" ht="15" customHeight="1" x14ac:dyDescent="0.25">
      <c r="A2629" s="167">
        <v>1606</v>
      </c>
      <c r="B2629" s="2" t="s">
        <v>2741</v>
      </c>
      <c r="C2629" s="1" t="s">
        <v>30</v>
      </c>
      <c r="D2629" s="1" t="s">
        <v>1087</v>
      </c>
      <c r="E2629" s="1" t="s">
        <v>2679</v>
      </c>
      <c r="F2629" s="1" t="s">
        <v>32</v>
      </c>
      <c r="G2629" s="3">
        <v>30000</v>
      </c>
      <c r="H2629" s="58">
        <v>0</v>
      </c>
      <c r="I2629" s="3">
        <v>25</v>
      </c>
      <c r="J2629" s="3">
        <f t="shared" si="507"/>
        <v>861</v>
      </c>
      <c r="K2629" s="55">
        <f t="shared" si="508"/>
        <v>2130</v>
      </c>
      <c r="L2629" s="55">
        <f t="shared" si="509"/>
        <v>345</v>
      </c>
      <c r="M2629" s="3">
        <f t="shared" si="510"/>
        <v>912</v>
      </c>
      <c r="N2629" s="55">
        <f t="shared" si="511"/>
        <v>2127</v>
      </c>
      <c r="O2629" s="5">
        <v>0</v>
      </c>
      <c r="P2629" s="3">
        <f t="shared" si="512"/>
        <v>6375</v>
      </c>
      <c r="Q2629" s="3">
        <f t="shared" si="513"/>
        <v>1798</v>
      </c>
      <c r="R2629" s="3">
        <f t="shared" si="514"/>
        <v>4602</v>
      </c>
      <c r="S2629" s="57">
        <f t="shared" si="515"/>
        <v>28202</v>
      </c>
      <c r="T2629" s="1">
        <v>111</v>
      </c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</row>
    <row r="2630" spans="1:168" s="2" customFormat="1" ht="15" customHeight="1" x14ac:dyDescent="0.25">
      <c r="A2630" s="167">
        <v>1607</v>
      </c>
      <c r="B2630" s="2" t="s">
        <v>2742</v>
      </c>
      <c r="C2630" s="1" t="s">
        <v>34</v>
      </c>
      <c r="D2630" s="1" t="s">
        <v>1087</v>
      </c>
      <c r="E2630" s="1" t="s">
        <v>2679</v>
      </c>
      <c r="F2630" s="1" t="s">
        <v>32</v>
      </c>
      <c r="G2630" s="3">
        <v>30000</v>
      </c>
      <c r="H2630" s="58">
        <v>0</v>
      </c>
      <c r="I2630" s="3">
        <v>25</v>
      </c>
      <c r="J2630" s="3">
        <f t="shared" si="507"/>
        <v>861</v>
      </c>
      <c r="K2630" s="55">
        <f t="shared" si="508"/>
        <v>2130</v>
      </c>
      <c r="L2630" s="55">
        <f t="shared" si="509"/>
        <v>345</v>
      </c>
      <c r="M2630" s="3">
        <f t="shared" si="510"/>
        <v>912</v>
      </c>
      <c r="N2630" s="55">
        <f t="shared" si="511"/>
        <v>2127</v>
      </c>
      <c r="O2630" s="5">
        <v>0</v>
      </c>
      <c r="P2630" s="3">
        <f t="shared" si="512"/>
        <v>6375</v>
      </c>
      <c r="Q2630" s="3">
        <f t="shared" si="513"/>
        <v>1798</v>
      </c>
      <c r="R2630" s="3">
        <f t="shared" si="514"/>
        <v>4602</v>
      </c>
      <c r="S2630" s="57">
        <f t="shared" si="515"/>
        <v>28202</v>
      </c>
      <c r="T2630" s="1">
        <v>111</v>
      </c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</row>
    <row r="2631" spans="1:168" s="2" customFormat="1" ht="15" customHeight="1" x14ac:dyDescent="0.25">
      <c r="A2631" s="167">
        <v>1608</v>
      </c>
      <c r="B2631" s="2" t="s">
        <v>2743</v>
      </c>
      <c r="C2631" s="1" t="s">
        <v>34</v>
      </c>
      <c r="D2631" s="1" t="s">
        <v>1087</v>
      </c>
      <c r="E2631" s="1" t="s">
        <v>2679</v>
      </c>
      <c r="F2631" s="1" t="s">
        <v>32</v>
      </c>
      <c r="G2631" s="3">
        <v>30000</v>
      </c>
      <c r="H2631" s="58">
        <v>0</v>
      </c>
      <c r="I2631" s="3">
        <v>25</v>
      </c>
      <c r="J2631" s="3">
        <f t="shared" si="507"/>
        <v>861</v>
      </c>
      <c r="K2631" s="55">
        <f t="shared" si="508"/>
        <v>2130</v>
      </c>
      <c r="L2631" s="55">
        <f t="shared" si="509"/>
        <v>345</v>
      </c>
      <c r="M2631" s="3">
        <f t="shared" si="510"/>
        <v>912</v>
      </c>
      <c r="N2631" s="55">
        <f t="shared" si="511"/>
        <v>2127</v>
      </c>
      <c r="O2631" s="5">
        <v>0</v>
      </c>
      <c r="P2631" s="3">
        <f t="shared" si="512"/>
        <v>6375</v>
      </c>
      <c r="Q2631" s="3">
        <f t="shared" si="513"/>
        <v>1798</v>
      </c>
      <c r="R2631" s="3">
        <f t="shared" si="514"/>
        <v>4602</v>
      </c>
      <c r="S2631" s="57">
        <f t="shared" si="515"/>
        <v>28202</v>
      </c>
      <c r="T2631" s="1">
        <v>111</v>
      </c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</row>
    <row r="2632" spans="1:168" s="2" customFormat="1" ht="15" customHeight="1" x14ac:dyDescent="0.25">
      <c r="A2632" s="167">
        <v>1609</v>
      </c>
      <c r="B2632" s="2" t="s">
        <v>2744</v>
      </c>
      <c r="C2632" s="1" t="s">
        <v>34</v>
      </c>
      <c r="D2632" s="1" t="s">
        <v>1087</v>
      </c>
      <c r="E2632" s="1" t="s">
        <v>2679</v>
      </c>
      <c r="F2632" s="1" t="s">
        <v>82</v>
      </c>
      <c r="G2632" s="3">
        <v>30000</v>
      </c>
      <c r="H2632" s="58">
        <v>0</v>
      </c>
      <c r="I2632" s="3">
        <v>25</v>
      </c>
      <c r="J2632" s="3">
        <f t="shared" si="507"/>
        <v>861</v>
      </c>
      <c r="K2632" s="55">
        <f t="shared" si="508"/>
        <v>2130</v>
      </c>
      <c r="L2632" s="55">
        <f t="shared" si="509"/>
        <v>345</v>
      </c>
      <c r="M2632" s="3">
        <f t="shared" si="510"/>
        <v>912</v>
      </c>
      <c r="N2632" s="3">
        <f t="shared" si="511"/>
        <v>2127</v>
      </c>
      <c r="O2632" s="5">
        <v>0</v>
      </c>
      <c r="P2632" s="3">
        <f t="shared" si="512"/>
        <v>6375</v>
      </c>
      <c r="Q2632" s="3">
        <f t="shared" si="513"/>
        <v>1798</v>
      </c>
      <c r="R2632" s="3">
        <f t="shared" si="514"/>
        <v>4602</v>
      </c>
      <c r="S2632" s="57">
        <f t="shared" si="515"/>
        <v>28202</v>
      </c>
      <c r="T2632" s="1">
        <v>111</v>
      </c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</row>
    <row r="2633" spans="1:168" s="2" customFormat="1" ht="15" customHeight="1" x14ac:dyDescent="0.25">
      <c r="A2633" s="167">
        <v>1610</v>
      </c>
      <c r="B2633" s="2" t="s">
        <v>2745</v>
      </c>
      <c r="C2633" s="1" t="s">
        <v>34</v>
      </c>
      <c r="D2633" s="1" t="s">
        <v>1087</v>
      </c>
      <c r="E2633" s="1" t="s">
        <v>2679</v>
      </c>
      <c r="F2633" s="1" t="s">
        <v>32</v>
      </c>
      <c r="G2633" s="3">
        <v>30000</v>
      </c>
      <c r="H2633" s="58">
        <v>0</v>
      </c>
      <c r="I2633" s="3">
        <v>25</v>
      </c>
      <c r="J2633" s="3">
        <f t="shared" ref="J2633:J2688" si="516">+G2633*2.87%</f>
        <v>861</v>
      </c>
      <c r="K2633" s="55">
        <f t="shared" ref="K2633:K2688" si="517">+G2633*7.1%</f>
        <v>2130</v>
      </c>
      <c r="L2633" s="55">
        <f t="shared" ref="L2633:L2696" si="518">+G2633*1.15%</f>
        <v>345</v>
      </c>
      <c r="M2633" s="3">
        <f t="shared" ref="M2633:M2696" si="519">+G2633*3.04%</f>
        <v>912</v>
      </c>
      <c r="N2633" s="55">
        <f t="shared" ref="N2633:N2688" si="520">+G2633*7.09%</f>
        <v>2127</v>
      </c>
      <c r="O2633" s="5">
        <v>1350.12</v>
      </c>
      <c r="P2633" s="3">
        <f t="shared" ref="P2633:P2696" si="521">SUM(J2633:N2633)</f>
        <v>6375</v>
      </c>
      <c r="Q2633" s="3">
        <f t="shared" ref="Q2633:Q2688" si="522">H2633+I2633+J2633+M2633+O2633</f>
        <v>3148.12</v>
      </c>
      <c r="R2633" s="3">
        <f t="shared" ref="R2633:R2688" si="523">+K2633+L2633+N2633</f>
        <v>4602</v>
      </c>
      <c r="S2633" s="57">
        <f t="shared" ref="S2633:S2688" si="524">+G2633-Q2633</f>
        <v>26851.88</v>
      </c>
      <c r="T2633" s="1">
        <v>111</v>
      </c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</row>
    <row r="2634" spans="1:168" s="2" customFormat="1" ht="15" customHeight="1" x14ac:dyDescent="0.25">
      <c r="A2634" s="167">
        <v>1611</v>
      </c>
      <c r="B2634" s="2" t="s">
        <v>2746</v>
      </c>
      <c r="C2634" s="1" t="s">
        <v>34</v>
      </c>
      <c r="D2634" s="1" t="s">
        <v>1087</v>
      </c>
      <c r="E2634" s="1" t="s">
        <v>2679</v>
      </c>
      <c r="F2634" s="1" t="s">
        <v>32</v>
      </c>
      <c r="G2634" s="3">
        <v>30000</v>
      </c>
      <c r="H2634" s="58">
        <v>0</v>
      </c>
      <c r="I2634" s="3">
        <v>25</v>
      </c>
      <c r="J2634" s="3">
        <f t="shared" si="516"/>
        <v>861</v>
      </c>
      <c r="K2634" s="55">
        <f t="shared" si="517"/>
        <v>2130</v>
      </c>
      <c r="L2634" s="55">
        <f t="shared" si="518"/>
        <v>345</v>
      </c>
      <c r="M2634" s="3">
        <f t="shared" si="519"/>
        <v>912</v>
      </c>
      <c r="N2634" s="55">
        <f t="shared" si="520"/>
        <v>2127</v>
      </c>
      <c r="O2634" s="5">
        <v>0</v>
      </c>
      <c r="P2634" s="3">
        <f t="shared" si="521"/>
        <v>6375</v>
      </c>
      <c r="Q2634" s="3">
        <f t="shared" si="522"/>
        <v>1798</v>
      </c>
      <c r="R2634" s="3">
        <f t="shared" si="523"/>
        <v>4602</v>
      </c>
      <c r="S2634" s="57">
        <f t="shared" si="524"/>
        <v>28202</v>
      </c>
      <c r="T2634" s="1">
        <v>111</v>
      </c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</row>
    <row r="2635" spans="1:168" s="2" customFormat="1" ht="15" customHeight="1" x14ac:dyDescent="0.25">
      <c r="A2635" s="167">
        <v>1612</v>
      </c>
      <c r="B2635" s="2" t="s">
        <v>2747</v>
      </c>
      <c r="C2635" s="1" t="s">
        <v>30</v>
      </c>
      <c r="D2635" s="1" t="s">
        <v>1087</v>
      </c>
      <c r="E2635" s="1" t="s">
        <v>2679</v>
      </c>
      <c r="F2635" s="1" t="s">
        <v>32</v>
      </c>
      <c r="G2635" s="3">
        <v>30000</v>
      </c>
      <c r="H2635" s="58">
        <v>0</v>
      </c>
      <c r="I2635" s="3">
        <v>25</v>
      </c>
      <c r="J2635" s="3">
        <f t="shared" si="516"/>
        <v>861</v>
      </c>
      <c r="K2635" s="55">
        <f t="shared" si="517"/>
        <v>2130</v>
      </c>
      <c r="L2635" s="55">
        <f t="shared" si="518"/>
        <v>345</v>
      </c>
      <c r="M2635" s="3">
        <f t="shared" si="519"/>
        <v>912</v>
      </c>
      <c r="N2635" s="55">
        <f t="shared" si="520"/>
        <v>2127</v>
      </c>
      <c r="O2635" s="5">
        <v>0</v>
      </c>
      <c r="P2635" s="3">
        <f t="shared" si="521"/>
        <v>6375</v>
      </c>
      <c r="Q2635" s="3">
        <f t="shared" si="522"/>
        <v>1798</v>
      </c>
      <c r="R2635" s="3">
        <f t="shared" si="523"/>
        <v>4602</v>
      </c>
      <c r="S2635" s="57">
        <f t="shared" si="524"/>
        <v>28202</v>
      </c>
      <c r="T2635" s="1">
        <v>111</v>
      </c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</row>
    <row r="2636" spans="1:168" s="2" customFormat="1" ht="15" customHeight="1" x14ac:dyDescent="0.25">
      <c r="A2636" s="167">
        <v>1613</v>
      </c>
      <c r="B2636" s="2" t="s">
        <v>2748</v>
      </c>
      <c r="C2636" s="1" t="s">
        <v>34</v>
      </c>
      <c r="D2636" s="1" t="s">
        <v>1087</v>
      </c>
      <c r="E2636" s="1" t="s">
        <v>2679</v>
      </c>
      <c r="F2636" s="1" t="s">
        <v>32</v>
      </c>
      <c r="G2636" s="3">
        <v>30000</v>
      </c>
      <c r="H2636" s="58">
        <v>0</v>
      </c>
      <c r="I2636" s="3">
        <v>25</v>
      </c>
      <c r="J2636" s="3">
        <f t="shared" si="516"/>
        <v>861</v>
      </c>
      <c r="K2636" s="55">
        <f t="shared" si="517"/>
        <v>2130</v>
      </c>
      <c r="L2636" s="55">
        <f t="shared" si="518"/>
        <v>345</v>
      </c>
      <c r="M2636" s="3">
        <f t="shared" si="519"/>
        <v>912</v>
      </c>
      <c r="N2636" s="55">
        <f t="shared" si="520"/>
        <v>2127</v>
      </c>
      <c r="O2636" s="5">
        <v>0</v>
      </c>
      <c r="P2636" s="3">
        <f t="shared" si="521"/>
        <v>6375</v>
      </c>
      <c r="Q2636" s="3">
        <f t="shared" si="522"/>
        <v>1798</v>
      </c>
      <c r="R2636" s="3">
        <f t="shared" si="523"/>
        <v>4602</v>
      </c>
      <c r="S2636" s="57">
        <f t="shared" si="524"/>
        <v>28202</v>
      </c>
      <c r="T2636" s="1">
        <v>111</v>
      </c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</row>
    <row r="2637" spans="1:168" s="2" customFormat="1" ht="15" customHeight="1" x14ac:dyDescent="0.25">
      <c r="A2637" s="167">
        <v>1614</v>
      </c>
      <c r="B2637" s="2" t="s">
        <v>2749</v>
      </c>
      <c r="C2637" s="1" t="s">
        <v>34</v>
      </c>
      <c r="D2637" s="1" t="s">
        <v>1087</v>
      </c>
      <c r="E2637" s="1" t="s">
        <v>2679</v>
      </c>
      <c r="F2637" s="1" t="s">
        <v>32</v>
      </c>
      <c r="G2637" s="3">
        <v>30000</v>
      </c>
      <c r="H2637" s="58">
        <v>0</v>
      </c>
      <c r="I2637" s="3">
        <v>25</v>
      </c>
      <c r="J2637" s="3">
        <f t="shared" si="516"/>
        <v>861</v>
      </c>
      <c r="K2637" s="55">
        <f t="shared" si="517"/>
        <v>2130</v>
      </c>
      <c r="L2637" s="55">
        <f t="shared" si="518"/>
        <v>345</v>
      </c>
      <c r="M2637" s="3">
        <f t="shared" si="519"/>
        <v>912</v>
      </c>
      <c r="N2637" s="55">
        <f t="shared" si="520"/>
        <v>2127</v>
      </c>
      <c r="O2637" s="5">
        <v>0</v>
      </c>
      <c r="P2637" s="3">
        <f t="shared" si="521"/>
        <v>6375</v>
      </c>
      <c r="Q2637" s="3">
        <f t="shared" si="522"/>
        <v>1798</v>
      </c>
      <c r="R2637" s="3">
        <f t="shared" si="523"/>
        <v>4602</v>
      </c>
      <c r="S2637" s="57">
        <f t="shared" si="524"/>
        <v>28202</v>
      </c>
      <c r="T2637" s="1">
        <v>111</v>
      </c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</row>
    <row r="2638" spans="1:168" s="2" customFormat="1" ht="15" customHeight="1" x14ac:dyDescent="0.25">
      <c r="A2638" s="167">
        <v>1615</v>
      </c>
      <c r="B2638" s="2" t="s">
        <v>2750</v>
      </c>
      <c r="C2638" s="1" t="s">
        <v>34</v>
      </c>
      <c r="D2638" s="1" t="s">
        <v>1087</v>
      </c>
      <c r="E2638" s="1" t="s">
        <v>2679</v>
      </c>
      <c r="F2638" s="1" t="s">
        <v>32</v>
      </c>
      <c r="G2638" s="3">
        <v>30000</v>
      </c>
      <c r="H2638" s="58">
        <v>0</v>
      </c>
      <c r="I2638" s="3">
        <v>25</v>
      </c>
      <c r="J2638" s="3">
        <f t="shared" si="516"/>
        <v>861</v>
      </c>
      <c r="K2638" s="55">
        <f t="shared" si="517"/>
        <v>2130</v>
      </c>
      <c r="L2638" s="55">
        <f t="shared" si="518"/>
        <v>345</v>
      </c>
      <c r="M2638" s="3">
        <f t="shared" si="519"/>
        <v>912</v>
      </c>
      <c r="N2638" s="55">
        <f t="shared" si="520"/>
        <v>2127</v>
      </c>
      <c r="O2638" s="5">
        <v>0</v>
      </c>
      <c r="P2638" s="3">
        <f t="shared" si="521"/>
        <v>6375</v>
      </c>
      <c r="Q2638" s="3">
        <f t="shared" si="522"/>
        <v>1798</v>
      </c>
      <c r="R2638" s="3">
        <f t="shared" si="523"/>
        <v>4602</v>
      </c>
      <c r="S2638" s="57">
        <f t="shared" si="524"/>
        <v>28202</v>
      </c>
      <c r="T2638" s="1">
        <v>111</v>
      </c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</row>
    <row r="2639" spans="1:168" s="2" customFormat="1" ht="15" customHeight="1" x14ac:dyDescent="0.25">
      <c r="A2639" s="167">
        <v>1616</v>
      </c>
      <c r="B2639" s="2" t="s">
        <v>2751</v>
      </c>
      <c r="C2639" s="1" t="s">
        <v>34</v>
      </c>
      <c r="D2639" s="1" t="s">
        <v>1087</v>
      </c>
      <c r="E2639" s="1" t="s">
        <v>2679</v>
      </c>
      <c r="F2639" s="1" t="s">
        <v>32</v>
      </c>
      <c r="G2639" s="3">
        <v>30000</v>
      </c>
      <c r="H2639" s="58">
        <v>0</v>
      </c>
      <c r="I2639" s="3">
        <v>25</v>
      </c>
      <c r="J2639" s="3">
        <f t="shared" si="516"/>
        <v>861</v>
      </c>
      <c r="K2639" s="55">
        <f t="shared" si="517"/>
        <v>2130</v>
      </c>
      <c r="L2639" s="55">
        <f t="shared" si="518"/>
        <v>345</v>
      </c>
      <c r="M2639" s="3">
        <f t="shared" si="519"/>
        <v>912</v>
      </c>
      <c r="N2639" s="55">
        <f t="shared" si="520"/>
        <v>2127</v>
      </c>
      <c r="O2639" s="5">
        <v>0</v>
      </c>
      <c r="P2639" s="3">
        <f t="shared" si="521"/>
        <v>6375</v>
      </c>
      <c r="Q2639" s="3">
        <f t="shared" si="522"/>
        <v>1798</v>
      </c>
      <c r="R2639" s="3">
        <f t="shared" si="523"/>
        <v>4602</v>
      </c>
      <c r="S2639" s="57">
        <f t="shared" si="524"/>
        <v>28202</v>
      </c>
      <c r="T2639" s="1">
        <v>111</v>
      </c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</row>
    <row r="2640" spans="1:168" s="2" customFormat="1" ht="15" customHeight="1" x14ac:dyDescent="0.25">
      <c r="A2640" s="167">
        <v>1617</v>
      </c>
      <c r="B2640" s="2" t="s">
        <v>2752</v>
      </c>
      <c r="C2640" s="1" t="s">
        <v>34</v>
      </c>
      <c r="D2640" s="1" t="s">
        <v>1087</v>
      </c>
      <c r="E2640" s="1" t="s">
        <v>2679</v>
      </c>
      <c r="F2640" s="1" t="s">
        <v>32</v>
      </c>
      <c r="G2640" s="3">
        <v>30000</v>
      </c>
      <c r="H2640" s="58">
        <v>0</v>
      </c>
      <c r="I2640" s="3">
        <v>25</v>
      </c>
      <c r="J2640" s="3">
        <f t="shared" si="516"/>
        <v>861</v>
      </c>
      <c r="K2640" s="55">
        <f t="shared" si="517"/>
        <v>2130</v>
      </c>
      <c r="L2640" s="55">
        <f t="shared" si="518"/>
        <v>345</v>
      </c>
      <c r="M2640" s="3">
        <f t="shared" si="519"/>
        <v>912</v>
      </c>
      <c r="N2640" s="55">
        <f t="shared" si="520"/>
        <v>2127</v>
      </c>
      <c r="O2640" s="5">
        <v>0</v>
      </c>
      <c r="P2640" s="3">
        <f t="shared" si="521"/>
        <v>6375</v>
      </c>
      <c r="Q2640" s="3">
        <f t="shared" si="522"/>
        <v>1798</v>
      </c>
      <c r="R2640" s="3">
        <f t="shared" si="523"/>
        <v>4602</v>
      </c>
      <c r="S2640" s="57">
        <f t="shared" si="524"/>
        <v>28202</v>
      </c>
      <c r="T2640" s="1">
        <v>111</v>
      </c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</row>
    <row r="2641" spans="1:168" s="2" customFormat="1" ht="15" customHeight="1" x14ac:dyDescent="0.25">
      <c r="A2641" s="167">
        <v>1618</v>
      </c>
      <c r="B2641" s="2" t="s">
        <v>2753</v>
      </c>
      <c r="C2641" s="1" t="s">
        <v>34</v>
      </c>
      <c r="D2641" s="1" t="s">
        <v>1087</v>
      </c>
      <c r="E2641" s="1" t="s">
        <v>2679</v>
      </c>
      <c r="F2641" s="1" t="s">
        <v>32</v>
      </c>
      <c r="G2641" s="3">
        <v>30000</v>
      </c>
      <c r="H2641" s="58">
        <v>0</v>
      </c>
      <c r="I2641" s="3">
        <v>25</v>
      </c>
      <c r="J2641" s="3">
        <f t="shared" si="516"/>
        <v>861</v>
      </c>
      <c r="K2641" s="55">
        <f t="shared" si="517"/>
        <v>2130</v>
      </c>
      <c r="L2641" s="55">
        <f t="shared" si="518"/>
        <v>345</v>
      </c>
      <c r="M2641" s="3">
        <f t="shared" si="519"/>
        <v>912</v>
      </c>
      <c r="N2641" s="55">
        <f t="shared" si="520"/>
        <v>2127</v>
      </c>
      <c r="O2641" s="5">
        <v>0</v>
      </c>
      <c r="P2641" s="3">
        <f t="shared" si="521"/>
        <v>6375</v>
      </c>
      <c r="Q2641" s="3">
        <f t="shared" si="522"/>
        <v>1798</v>
      </c>
      <c r="R2641" s="3">
        <f t="shared" si="523"/>
        <v>4602</v>
      </c>
      <c r="S2641" s="57">
        <f t="shared" si="524"/>
        <v>28202</v>
      </c>
      <c r="T2641" s="1">
        <v>111</v>
      </c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</row>
    <row r="2642" spans="1:168" s="2" customFormat="1" ht="15" customHeight="1" x14ac:dyDescent="0.25">
      <c r="A2642" s="167">
        <v>1619</v>
      </c>
      <c r="B2642" s="2" t="s">
        <v>2754</v>
      </c>
      <c r="C2642" s="1" t="s">
        <v>34</v>
      </c>
      <c r="D2642" s="1" t="s">
        <v>1087</v>
      </c>
      <c r="E2642" s="1" t="s">
        <v>2679</v>
      </c>
      <c r="F2642" s="1" t="s">
        <v>32</v>
      </c>
      <c r="G2642" s="3">
        <v>30000</v>
      </c>
      <c r="H2642" s="58">
        <v>0</v>
      </c>
      <c r="I2642" s="3">
        <v>25</v>
      </c>
      <c r="J2642" s="3">
        <f t="shared" si="516"/>
        <v>861</v>
      </c>
      <c r="K2642" s="55">
        <f t="shared" si="517"/>
        <v>2130</v>
      </c>
      <c r="L2642" s="55">
        <f t="shared" si="518"/>
        <v>345</v>
      </c>
      <c r="M2642" s="3">
        <f t="shared" si="519"/>
        <v>912</v>
      </c>
      <c r="N2642" s="55">
        <f t="shared" si="520"/>
        <v>2127</v>
      </c>
      <c r="O2642" s="5">
        <v>0</v>
      </c>
      <c r="P2642" s="3">
        <f t="shared" si="521"/>
        <v>6375</v>
      </c>
      <c r="Q2642" s="3">
        <f t="shared" si="522"/>
        <v>1798</v>
      </c>
      <c r="R2642" s="3">
        <f t="shared" si="523"/>
        <v>4602</v>
      </c>
      <c r="S2642" s="57">
        <f t="shared" si="524"/>
        <v>28202</v>
      </c>
      <c r="T2642" s="1">
        <v>111</v>
      </c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</row>
    <row r="2643" spans="1:168" s="2" customFormat="1" ht="15" customHeight="1" x14ac:dyDescent="0.25">
      <c r="A2643" s="167">
        <v>1620</v>
      </c>
      <c r="B2643" s="2" t="s">
        <v>2755</v>
      </c>
      <c r="C2643" s="1" t="s">
        <v>34</v>
      </c>
      <c r="D2643" s="1" t="s">
        <v>1087</v>
      </c>
      <c r="E2643" s="1" t="s">
        <v>2679</v>
      </c>
      <c r="F2643" s="1" t="s">
        <v>32</v>
      </c>
      <c r="G2643" s="3">
        <v>30000</v>
      </c>
      <c r="H2643" s="58">
        <v>0</v>
      </c>
      <c r="I2643" s="3">
        <v>25</v>
      </c>
      <c r="J2643" s="3">
        <f t="shared" si="516"/>
        <v>861</v>
      </c>
      <c r="K2643" s="55">
        <f t="shared" si="517"/>
        <v>2130</v>
      </c>
      <c r="L2643" s="55">
        <f t="shared" si="518"/>
        <v>345</v>
      </c>
      <c r="M2643" s="3">
        <f t="shared" si="519"/>
        <v>912</v>
      </c>
      <c r="N2643" s="55">
        <f t="shared" si="520"/>
        <v>2127</v>
      </c>
      <c r="O2643" s="5">
        <v>0</v>
      </c>
      <c r="P2643" s="3">
        <f t="shared" si="521"/>
        <v>6375</v>
      </c>
      <c r="Q2643" s="3">
        <f t="shared" si="522"/>
        <v>1798</v>
      </c>
      <c r="R2643" s="3">
        <f t="shared" si="523"/>
        <v>4602</v>
      </c>
      <c r="S2643" s="57">
        <f t="shared" si="524"/>
        <v>28202</v>
      </c>
      <c r="T2643" s="1">
        <v>111</v>
      </c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</row>
    <row r="2644" spans="1:168" s="2" customFormat="1" ht="15" customHeight="1" x14ac:dyDescent="0.25">
      <c r="A2644" s="167">
        <v>1621</v>
      </c>
      <c r="B2644" s="2" t="s">
        <v>2756</v>
      </c>
      <c r="C2644" s="1" t="s">
        <v>34</v>
      </c>
      <c r="D2644" s="1" t="s">
        <v>1087</v>
      </c>
      <c r="E2644" s="1" t="s">
        <v>2679</v>
      </c>
      <c r="F2644" s="1" t="s">
        <v>32</v>
      </c>
      <c r="G2644" s="3">
        <v>30000</v>
      </c>
      <c r="H2644" s="58">
        <v>0</v>
      </c>
      <c r="I2644" s="3">
        <v>25</v>
      </c>
      <c r="J2644" s="3">
        <f t="shared" si="516"/>
        <v>861</v>
      </c>
      <c r="K2644" s="55">
        <f t="shared" si="517"/>
        <v>2130</v>
      </c>
      <c r="L2644" s="55">
        <f t="shared" si="518"/>
        <v>345</v>
      </c>
      <c r="M2644" s="3">
        <f t="shared" si="519"/>
        <v>912</v>
      </c>
      <c r="N2644" s="55">
        <f t="shared" si="520"/>
        <v>2127</v>
      </c>
      <c r="O2644" s="5">
        <v>0</v>
      </c>
      <c r="P2644" s="3">
        <f t="shared" si="521"/>
        <v>6375</v>
      </c>
      <c r="Q2644" s="3">
        <f t="shared" si="522"/>
        <v>1798</v>
      </c>
      <c r="R2644" s="3">
        <f t="shared" si="523"/>
        <v>4602</v>
      </c>
      <c r="S2644" s="57">
        <f t="shared" si="524"/>
        <v>28202</v>
      </c>
      <c r="T2644" s="1">
        <v>111</v>
      </c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</row>
    <row r="2645" spans="1:168" s="2" customFormat="1" ht="15" customHeight="1" x14ac:dyDescent="0.25">
      <c r="A2645" s="167">
        <v>1622</v>
      </c>
      <c r="B2645" s="2" t="s">
        <v>2757</v>
      </c>
      <c r="C2645" s="1" t="s">
        <v>34</v>
      </c>
      <c r="D2645" s="1" t="s">
        <v>1087</v>
      </c>
      <c r="E2645" s="1" t="s">
        <v>2679</v>
      </c>
      <c r="F2645" s="1" t="s">
        <v>32</v>
      </c>
      <c r="G2645" s="3">
        <v>30000</v>
      </c>
      <c r="H2645" s="58">
        <v>0</v>
      </c>
      <c r="I2645" s="3">
        <v>25</v>
      </c>
      <c r="J2645" s="3">
        <f t="shared" si="516"/>
        <v>861</v>
      </c>
      <c r="K2645" s="55">
        <f t="shared" si="517"/>
        <v>2130</v>
      </c>
      <c r="L2645" s="55">
        <f t="shared" si="518"/>
        <v>345</v>
      </c>
      <c r="M2645" s="3">
        <f t="shared" si="519"/>
        <v>912</v>
      </c>
      <c r="N2645" s="55">
        <f t="shared" si="520"/>
        <v>2127</v>
      </c>
      <c r="O2645" s="5">
        <v>2700.24</v>
      </c>
      <c r="P2645" s="3">
        <f t="shared" si="521"/>
        <v>6375</v>
      </c>
      <c r="Q2645" s="3">
        <f t="shared" si="522"/>
        <v>4498.24</v>
      </c>
      <c r="R2645" s="3">
        <f t="shared" si="523"/>
        <v>4602</v>
      </c>
      <c r="S2645" s="57">
        <f t="shared" si="524"/>
        <v>25501.760000000002</v>
      </c>
      <c r="T2645" s="1">
        <v>111</v>
      </c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</row>
    <row r="2646" spans="1:168" s="2" customFormat="1" ht="15" customHeight="1" x14ac:dyDescent="0.25">
      <c r="A2646" s="167">
        <v>1623</v>
      </c>
      <c r="B2646" s="2" t="s">
        <v>2758</v>
      </c>
      <c r="C2646" s="1" t="s">
        <v>34</v>
      </c>
      <c r="D2646" s="1" t="s">
        <v>1087</v>
      </c>
      <c r="E2646" s="1" t="s">
        <v>2679</v>
      </c>
      <c r="F2646" s="1" t="s">
        <v>32</v>
      </c>
      <c r="G2646" s="3">
        <v>30000</v>
      </c>
      <c r="H2646" s="58">
        <v>0</v>
      </c>
      <c r="I2646" s="3">
        <v>25</v>
      </c>
      <c r="J2646" s="3">
        <f t="shared" si="516"/>
        <v>861</v>
      </c>
      <c r="K2646" s="55">
        <f t="shared" si="517"/>
        <v>2130</v>
      </c>
      <c r="L2646" s="55">
        <f t="shared" si="518"/>
        <v>345</v>
      </c>
      <c r="M2646" s="3">
        <f t="shared" si="519"/>
        <v>912</v>
      </c>
      <c r="N2646" s="55">
        <f t="shared" si="520"/>
        <v>2127</v>
      </c>
      <c r="O2646" s="5">
        <v>0</v>
      </c>
      <c r="P2646" s="3">
        <f t="shared" si="521"/>
        <v>6375</v>
      </c>
      <c r="Q2646" s="3">
        <f t="shared" si="522"/>
        <v>1798</v>
      </c>
      <c r="R2646" s="3">
        <f t="shared" si="523"/>
        <v>4602</v>
      </c>
      <c r="S2646" s="57">
        <f t="shared" si="524"/>
        <v>28202</v>
      </c>
      <c r="T2646" s="1">
        <v>111</v>
      </c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</row>
    <row r="2647" spans="1:168" s="2" customFormat="1" ht="15" customHeight="1" x14ac:dyDescent="0.25">
      <c r="A2647" s="167">
        <v>1624</v>
      </c>
      <c r="B2647" s="2" t="s">
        <v>2759</v>
      </c>
      <c r="C2647" s="1" t="s">
        <v>34</v>
      </c>
      <c r="D2647" s="1" t="s">
        <v>1087</v>
      </c>
      <c r="E2647" s="1" t="s">
        <v>2679</v>
      </c>
      <c r="F2647" s="1" t="s">
        <v>32</v>
      </c>
      <c r="G2647" s="3">
        <v>30000</v>
      </c>
      <c r="H2647" s="58">
        <v>0</v>
      </c>
      <c r="I2647" s="3">
        <v>25</v>
      </c>
      <c r="J2647" s="3">
        <f t="shared" si="516"/>
        <v>861</v>
      </c>
      <c r="K2647" s="55">
        <f t="shared" si="517"/>
        <v>2130</v>
      </c>
      <c r="L2647" s="55">
        <f t="shared" si="518"/>
        <v>345</v>
      </c>
      <c r="M2647" s="3">
        <f t="shared" si="519"/>
        <v>912</v>
      </c>
      <c r="N2647" s="55">
        <f t="shared" si="520"/>
        <v>2127</v>
      </c>
      <c r="O2647" s="5">
        <v>0</v>
      </c>
      <c r="P2647" s="3">
        <f t="shared" si="521"/>
        <v>6375</v>
      </c>
      <c r="Q2647" s="3">
        <f t="shared" si="522"/>
        <v>1798</v>
      </c>
      <c r="R2647" s="3">
        <f t="shared" si="523"/>
        <v>4602</v>
      </c>
      <c r="S2647" s="57">
        <f t="shared" si="524"/>
        <v>28202</v>
      </c>
      <c r="T2647" s="1">
        <v>111</v>
      </c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</row>
    <row r="2648" spans="1:168" s="2" customFormat="1" ht="15" customHeight="1" x14ac:dyDescent="0.25">
      <c r="A2648" s="167">
        <v>1625</v>
      </c>
      <c r="B2648" s="2" t="s">
        <v>2760</v>
      </c>
      <c r="C2648" s="1" t="s">
        <v>34</v>
      </c>
      <c r="D2648" s="1" t="s">
        <v>1087</v>
      </c>
      <c r="E2648" s="1" t="s">
        <v>2679</v>
      </c>
      <c r="F2648" s="1" t="s">
        <v>32</v>
      </c>
      <c r="G2648" s="3">
        <v>30000</v>
      </c>
      <c r="H2648" s="58">
        <v>0</v>
      </c>
      <c r="I2648" s="3">
        <v>25</v>
      </c>
      <c r="J2648" s="3">
        <f t="shared" si="516"/>
        <v>861</v>
      </c>
      <c r="K2648" s="55">
        <f t="shared" si="517"/>
        <v>2130</v>
      </c>
      <c r="L2648" s="55">
        <f t="shared" si="518"/>
        <v>345</v>
      </c>
      <c r="M2648" s="3">
        <f t="shared" si="519"/>
        <v>912</v>
      </c>
      <c r="N2648" s="55">
        <f t="shared" si="520"/>
        <v>2127</v>
      </c>
      <c r="O2648" s="5">
        <v>1350.12</v>
      </c>
      <c r="P2648" s="3">
        <f t="shared" si="521"/>
        <v>6375</v>
      </c>
      <c r="Q2648" s="3">
        <f t="shared" si="522"/>
        <v>3148.12</v>
      </c>
      <c r="R2648" s="3">
        <f t="shared" si="523"/>
        <v>4602</v>
      </c>
      <c r="S2648" s="57">
        <f t="shared" si="524"/>
        <v>26851.88</v>
      </c>
      <c r="T2648" s="1">
        <v>111</v>
      </c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</row>
    <row r="2649" spans="1:168" s="2" customFormat="1" ht="15" customHeight="1" x14ac:dyDescent="0.25">
      <c r="A2649" s="167">
        <v>1626</v>
      </c>
      <c r="B2649" s="2" t="s">
        <v>2761</v>
      </c>
      <c r="C2649" s="1" t="s">
        <v>34</v>
      </c>
      <c r="D2649" s="1" t="s">
        <v>1087</v>
      </c>
      <c r="E2649" s="1" t="s">
        <v>2679</v>
      </c>
      <c r="F2649" s="1" t="s">
        <v>32</v>
      </c>
      <c r="G2649" s="3">
        <v>30000</v>
      </c>
      <c r="H2649" s="58">
        <v>0</v>
      </c>
      <c r="I2649" s="3">
        <v>25</v>
      </c>
      <c r="J2649" s="3">
        <f t="shared" si="516"/>
        <v>861</v>
      </c>
      <c r="K2649" s="55">
        <f t="shared" si="517"/>
        <v>2130</v>
      </c>
      <c r="L2649" s="55">
        <f t="shared" si="518"/>
        <v>345</v>
      </c>
      <c r="M2649" s="3">
        <f t="shared" si="519"/>
        <v>912</v>
      </c>
      <c r="N2649" s="55">
        <f t="shared" si="520"/>
        <v>2127</v>
      </c>
      <c r="O2649" s="5">
        <v>0</v>
      </c>
      <c r="P2649" s="3">
        <f t="shared" si="521"/>
        <v>6375</v>
      </c>
      <c r="Q2649" s="3">
        <f t="shared" si="522"/>
        <v>1798</v>
      </c>
      <c r="R2649" s="3">
        <f t="shared" si="523"/>
        <v>4602</v>
      </c>
      <c r="S2649" s="57">
        <f t="shared" si="524"/>
        <v>28202</v>
      </c>
      <c r="T2649" s="1">
        <v>111</v>
      </c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</row>
    <row r="2650" spans="1:168" s="2" customFormat="1" ht="15" customHeight="1" x14ac:dyDescent="0.25">
      <c r="A2650" s="167">
        <v>1627</v>
      </c>
      <c r="B2650" s="2" t="s">
        <v>2762</v>
      </c>
      <c r="C2650" s="1" t="s">
        <v>34</v>
      </c>
      <c r="D2650" s="1" t="s">
        <v>1087</v>
      </c>
      <c r="E2650" s="1" t="s">
        <v>2679</v>
      </c>
      <c r="F2650" s="1" t="s">
        <v>32</v>
      </c>
      <c r="G2650" s="3">
        <v>30000</v>
      </c>
      <c r="H2650" s="58">
        <v>0</v>
      </c>
      <c r="I2650" s="3">
        <v>25</v>
      </c>
      <c r="J2650" s="3">
        <f t="shared" si="516"/>
        <v>861</v>
      </c>
      <c r="K2650" s="55">
        <f t="shared" si="517"/>
        <v>2130</v>
      </c>
      <c r="L2650" s="55">
        <f t="shared" si="518"/>
        <v>345</v>
      </c>
      <c r="M2650" s="3">
        <f t="shared" si="519"/>
        <v>912</v>
      </c>
      <c r="N2650" s="55">
        <f t="shared" si="520"/>
        <v>2127</v>
      </c>
      <c r="O2650" s="5">
        <v>0</v>
      </c>
      <c r="P2650" s="3">
        <f t="shared" si="521"/>
        <v>6375</v>
      </c>
      <c r="Q2650" s="3">
        <f t="shared" si="522"/>
        <v>1798</v>
      </c>
      <c r="R2650" s="3">
        <f t="shared" si="523"/>
        <v>4602</v>
      </c>
      <c r="S2650" s="57">
        <f t="shared" si="524"/>
        <v>28202</v>
      </c>
      <c r="T2650" s="1">
        <v>111</v>
      </c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</row>
    <row r="2651" spans="1:168" s="2" customFormat="1" ht="15" customHeight="1" x14ac:dyDescent="0.25">
      <c r="A2651" s="167">
        <v>1628</v>
      </c>
      <c r="B2651" s="2" t="s">
        <v>2763</v>
      </c>
      <c r="C2651" s="1" t="s">
        <v>30</v>
      </c>
      <c r="D2651" s="1" t="s">
        <v>1087</v>
      </c>
      <c r="E2651" s="1" t="s">
        <v>2679</v>
      </c>
      <c r="F2651" s="1" t="s">
        <v>32</v>
      </c>
      <c r="G2651" s="3">
        <v>30000</v>
      </c>
      <c r="H2651" s="58">
        <v>0</v>
      </c>
      <c r="I2651" s="3">
        <v>25</v>
      </c>
      <c r="J2651" s="3">
        <f t="shared" si="516"/>
        <v>861</v>
      </c>
      <c r="K2651" s="55">
        <f t="shared" si="517"/>
        <v>2130</v>
      </c>
      <c r="L2651" s="55">
        <f t="shared" si="518"/>
        <v>345</v>
      </c>
      <c r="M2651" s="3">
        <f t="shared" si="519"/>
        <v>912</v>
      </c>
      <c r="N2651" s="55">
        <f t="shared" si="520"/>
        <v>2127</v>
      </c>
      <c r="O2651" s="5">
        <v>0</v>
      </c>
      <c r="P2651" s="3">
        <f t="shared" si="521"/>
        <v>6375</v>
      </c>
      <c r="Q2651" s="3">
        <f t="shared" si="522"/>
        <v>1798</v>
      </c>
      <c r="R2651" s="3">
        <f t="shared" si="523"/>
        <v>4602</v>
      </c>
      <c r="S2651" s="57">
        <f t="shared" si="524"/>
        <v>28202</v>
      </c>
      <c r="T2651" s="1">
        <v>111</v>
      </c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</row>
    <row r="2652" spans="1:168" s="2" customFormat="1" ht="15" customHeight="1" x14ac:dyDescent="0.25">
      <c r="A2652" s="167">
        <v>1629</v>
      </c>
      <c r="B2652" s="2" t="s">
        <v>2764</v>
      </c>
      <c r="C2652" s="1" t="s">
        <v>34</v>
      </c>
      <c r="D2652" s="1" t="s">
        <v>1087</v>
      </c>
      <c r="E2652" s="1" t="s">
        <v>2679</v>
      </c>
      <c r="F2652" s="1" t="s">
        <v>32</v>
      </c>
      <c r="G2652" s="3">
        <v>30000</v>
      </c>
      <c r="H2652" s="58">
        <v>0</v>
      </c>
      <c r="I2652" s="3">
        <v>25</v>
      </c>
      <c r="J2652" s="3">
        <f t="shared" si="516"/>
        <v>861</v>
      </c>
      <c r="K2652" s="55">
        <f t="shared" si="517"/>
        <v>2130</v>
      </c>
      <c r="L2652" s="55">
        <f t="shared" si="518"/>
        <v>345</v>
      </c>
      <c r="M2652" s="3">
        <f t="shared" si="519"/>
        <v>912</v>
      </c>
      <c r="N2652" s="55">
        <f t="shared" si="520"/>
        <v>2127</v>
      </c>
      <c r="O2652" s="5">
        <v>1350.12</v>
      </c>
      <c r="P2652" s="3">
        <f t="shared" si="521"/>
        <v>6375</v>
      </c>
      <c r="Q2652" s="3">
        <f t="shared" si="522"/>
        <v>3148.12</v>
      </c>
      <c r="R2652" s="3">
        <f t="shared" si="523"/>
        <v>4602</v>
      </c>
      <c r="S2652" s="57">
        <f t="shared" si="524"/>
        <v>26851.88</v>
      </c>
      <c r="T2652" s="1">
        <v>111</v>
      </c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</row>
    <row r="2653" spans="1:168" s="2" customFormat="1" ht="15" customHeight="1" x14ac:dyDescent="0.25">
      <c r="A2653" s="167">
        <v>1630</v>
      </c>
      <c r="B2653" s="2" t="s">
        <v>2765</v>
      </c>
      <c r="C2653" s="1" t="s">
        <v>34</v>
      </c>
      <c r="D2653" s="1" t="s">
        <v>1087</v>
      </c>
      <c r="E2653" s="1" t="s">
        <v>2679</v>
      </c>
      <c r="F2653" s="1" t="s">
        <v>32</v>
      </c>
      <c r="G2653" s="3">
        <v>30000</v>
      </c>
      <c r="H2653" s="58">
        <v>0</v>
      </c>
      <c r="I2653" s="3">
        <v>25</v>
      </c>
      <c r="J2653" s="3">
        <f t="shared" si="516"/>
        <v>861</v>
      </c>
      <c r="K2653" s="55">
        <f t="shared" si="517"/>
        <v>2130</v>
      </c>
      <c r="L2653" s="55">
        <f t="shared" si="518"/>
        <v>345</v>
      </c>
      <c r="M2653" s="3">
        <f t="shared" si="519"/>
        <v>912</v>
      </c>
      <c r="N2653" s="55">
        <f t="shared" si="520"/>
        <v>2127</v>
      </c>
      <c r="O2653" s="5">
        <v>0</v>
      </c>
      <c r="P2653" s="3">
        <f t="shared" si="521"/>
        <v>6375</v>
      </c>
      <c r="Q2653" s="3">
        <f t="shared" si="522"/>
        <v>1798</v>
      </c>
      <c r="R2653" s="3">
        <f t="shared" si="523"/>
        <v>4602</v>
      </c>
      <c r="S2653" s="57">
        <f t="shared" si="524"/>
        <v>28202</v>
      </c>
      <c r="T2653" s="1">
        <v>111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</row>
    <row r="2654" spans="1:168" s="2" customFormat="1" ht="15" customHeight="1" x14ac:dyDescent="0.25">
      <c r="A2654" s="167">
        <v>1631</v>
      </c>
      <c r="B2654" s="2" t="s">
        <v>2766</v>
      </c>
      <c r="C2654" s="1" t="s">
        <v>34</v>
      </c>
      <c r="D2654" s="1" t="s">
        <v>1087</v>
      </c>
      <c r="E2654" s="1" t="s">
        <v>2679</v>
      </c>
      <c r="F2654" s="1" t="s">
        <v>32</v>
      </c>
      <c r="G2654" s="3">
        <v>30000</v>
      </c>
      <c r="H2654" s="58">
        <v>0</v>
      </c>
      <c r="I2654" s="3">
        <v>25</v>
      </c>
      <c r="J2654" s="3">
        <f>+G2654*2.87%</f>
        <v>861</v>
      </c>
      <c r="K2654" s="55">
        <f>+G2654*7.1%</f>
        <v>2130</v>
      </c>
      <c r="L2654" s="55">
        <f t="shared" si="518"/>
        <v>345</v>
      </c>
      <c r="M2654" s="3">
        <f t="shared" si="519"/>
        <v>912</v>
      </c>
      <c r="N2654" s="55">
        <f>+G2654*7.09%</f>
        <v>2127</v>
      </c>
      <c r="O2654" s="5">
        <v>0</v>
      </c>
      <c r="P2654" s="3">
        <f t="shared" si="521"/>
        <v>6375</v>
      </c>
      <c r="Q2654" s="3">
        <f>H2654+I2654+J2654+M2654+O2654</f>
        <v>1798</v>
      </c>
      <c r="R2654" s="3">
        <f>+K2654+L2654+N2654</f>
        <v>4602</v>
      </c>
      <c r="S2654" s="57">
        <f>+G2654-Q2654</f>
        <v>28202</v>
      </c>
      <c r="T2654" s="1">
        <v>111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</row>
    <row r="2655" spans="1:168" s="2" customFormat="1" ht="15" customHeight="1" x14ac:dyDescent="0.25">
      <c r="A2655" s="167">
        <v>1632</v>
      </c>
      <c r="B2655" s="2" t="s">
        <v>2767</v>
      </c>
      <c r="C2655" s="1" t="s">
        <v>34</v>
      </c>
      <c r="D2655" s="1" t="s">
        <v>1087</v>
      </c>
      <c r="E2655" s="1" t="s">
        <v>2679</v>
      </c>
      <c r="F2655" s="1" t="s">
        <v>32</v>
      </c>
      <c r="G2655" s="3">
        <v>30000</v>
      </c>
      <c r="H2655" s="58">
        <v>0</v>
      </c>
      <c r="I2655" s="3">
        <v>25</v>
      </c>
      <c r="J2655" s="3">
        <f t="shared" ref="J2655:J2718" si="525">+G2655*2.87%</f>
        <v>861</v>
      </c>
      <c r="K2655" s="55">
        <f t="shared" ref="K2655:K2718" si="526">+G2655*7.1%</f>
        <v>2130</v>
      </c>
      <c r="L2655" s="55">
        <f t="shared" si="518"/>
        <v>345</v>
      </c>
      <c r="M2655" s="3">
        <f t="shared" si="519"/>
        <v>912</v>
      </c>
      <c r="N2655" s="55">
        <f t="shared" ref="N2655:N2718" si="527">+G2655*7.09%</f>
        <v>2127</v>
      </c>
      <c r="O2655" s="5">
        <v>1350.12</v>
      </c>
      <c r="P2655" s="3">
        <f t="shared" si="521"/>
        <v>6375</v>
      </c>
      <c r="Q2655" s="3">
        <f t="shared" ref="Q2655:Q2718" si="528">H2655+I2655+J2655+M2655+O2655</f>
        <v>3148.12</v>
      </c>
      <c r="R2655" s="3">
        <f t="shared" ref="R2655:R2718" si="529">+K2655+L2655+N2655</f>
        <v>4602</v>
      </c>
      <c r="S2655" s="57">
        <f t="shared" ref="S2655:S2718" si="530">+G2655-Q2655</f>
        <v>26851.88</v>
      </c>
      <c r="T2655" s="1">
        <v>111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</row>
    <row r="2656" spans="1:168" s="2" customFormat="1" ht="15" customHeight="1" x14ac:dyDescent="0.25">
      <c r="A2656" s="167">
        <v>1633</v>
      </c>
      <c r="B2656" s="2" t="s">
        <v>2768</v>
      </c>
      <c r="C2656" s="1" t="s">
        <v>34</v>
      </c>
      <c r="D2656" s="1" t="s">
        <v>1087</v>
      </c>
      <c r="E2656" s="1" t="s">
        <v>2679</v>
      </c>
      <c r="F2656" s="1" t="s">
        <v>32</v>
      </c>
      <c r="G2656" s="3">
        <v>30000</v>
      </c>
      <c r="H2656" s="58">
        <v>0</v>
      </c>
      <c r="I2656" s="3">
        <v>25</v>
      </c>
      <c r="J2656" s="3">
        <f t="shared" si="525"/>
        <v>861</v>
      </c>
      <c r="K2656" s="55">
        <f t="shared" si="526"/>
        <v>2130</v>
      </c>
      <c r="L2656" s="55">
        <f t="shared" si="518"/>
        <v>345</v>
      </c>
      <c r="M2656" s="3">
        <f t="shared" si="519"/>
        <v>912</v>
      </c>
      <c r="N2656" s="55">
        <f t="shared" si="527"/>
        <v>2127</v>
      </c>
      <c r="O2656" s="5">
        <v>1350.12</v>
      </c>
      <c r="P2656" s="3">
        <f t="shared" si="521"/>
        <v>6375</v>
      </c>
      <c r="Q2656" s="3">
        <f t="shared" si="528"/>
        <v>3148.12</v>
      </c>
      <c r="R2656" s="3">
        <f t="shared" si="529"/>
        <v>4602</v>
      </c>
      <c r="S2656" s="57">
        <f t="shared" si="530"/>
        <v>26851.88</v>
      </c>
      <c r="T2656" s="1">
        <v>111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</row>
    <row r="2657" spans="1:168" s="2" customFormat="1" ht="15" customHeight="1" x14ac:dyDescent="0.25">
      <c r="A2657" s="167">
        <v>1634</v>
      </c>
      <c r="B2657" s="2" t="s">
        <v>2769</v>
      </c>
      <c r="C2657" s="1" t="s">
        <v>34</v>
      </c>
      <c r="D2657" s="1" t="s">
        <v>1087</v>
      </c>
      <c r="E2657" s="1" t="s">
        <v>2679</v>
      </c>
      <c r="F2657" s="1" t="s">
        <v>32</v>
      </c>
      <c r="G2657" s="3">
        <v>30000</v>
      </c>
      <c r="H2657" s="58">
        <v>0</v>
      </c>
      <c r="I2657" s="3">
        <v>25</v>
      </c>
      <c r="J2657" s="3">
        <f t="shared" si="525"/>
        <v>861</v>
      </c>
      <c r="K2657" s="55">
        <f t="shared" si="526"/>
        <v>2130</v>
      </c>
      <c r="L2657" s="55">
        <f t="shared" si="518"/>
        <v>345</v>
      </c>
      <c r="M2657" s="3">
        <f t="shared" si="519"/>
        <v>912</v>
      </c>
      <c r="N2657" s="55">
        <f t="shared" si="527"/>
        <v>2127</v>
      </c>
      <c r="O2657" s="5">
        <v>0</v>
      </c>
      <c r="P2657" s="3">
        <f t="shared" si="521"/>
        <v>6375</v>
      </c>
      <c r="Q2657" s="3">
        <f t="shared" si="528"/>
        <v>1798</v>
      </c>
      <c r="R2657" s="3">
        <f t="shared" si="529"/>
        <v>4602</v>
      </c>
      <c r="S2657" s="57">
        <f t="shared" si="530"/>
        <v>28202</v>
      </c>
      <c r="T2657" s="1">
        <v>111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</row>
    <row r="2658" spans="1:168" s="2" customFormat="1" ht="15" customHeight="1" x14ac:dyDescent="0.25">
      <c r="A2658" s="167">
        <v>1635</v>
      </c>
      <c r="B2658" s="2" t="s">
        <v>2770</v>
      </c>
      <c r="C2658" s="1" t="s">
        <v>34</v>
      </c>
      <c r="D2658" s="1" t="s">
        <v>1087</v>
      </c>
      <c r="E2658" s="1" t="s">
        <v>2679</v>
      </c>
      <c r="F2658" s="1" t="s">
        <v>32</v>
      </c>
      <c r="G2658" s="3">
        <v>30000</v>
      </c>
      <c r="H2658" s="58">
        <v>0</v>
      </c>
      <c r="I2658" s="3">
        <v>25</v>
      </c>
      <c r="J2658" s="3">
        <f t="shared" si="525"/>
        <v>861</v>
      </c>
      <c r="K2658" s="55">
        <f t="shared" si="526"/>
        <v>2130</v>
      </c>
      <c r="L2658" s="55">
        <f t="shared" si="518"/>
        <v>345</v>
      </c>
      <c r="M2658" s="3">
        <f t="shared" si="519"/>
        <v>912</v>
      </c>
      <c r="N2658" s="55">
        <f t="shared" si="527"/>
        <v>2127</v>
      </c>
      <c r="O2658" s="5">
        <v>1350.12</v>
      </c>
      <c r="P2658" s="3">
        <f t="shared" si="521"/>
        <v>6375</v>
      </c>
      <c r="Q2658" s="3">
        <f t="shared" si="528"/>
        <v>3148.12</v>
      </c>
      <c r="R2658" s="3">
        <f t="shared" si="529"/>
        <v>4602</v>
      </c>
      <c r="S2658" s="57">
        <f t="shared" si="530"/>
        <v>26851.88</v>
      </c>
      <c r="T2658" s="1">
        <v>111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</row>
    <row r="2659" spans="1:168" s="2" customFormat="1" ht="15" customHeight="1" x14ac:dyDescent="0.25">
      <c r="A2659" s="167">
        <v>1636</v>
      </c>
      <c r="B2659" s="2" t="s">
        <v>2771</v>
      </c>
      <c r="C2659" s="1" t="s">
        <v>34</v>
      </c>
      <c r="D2659" s="1" t="s">
        <v>1087</v>
      </c>
      <c r="E2659" s="1" t="s">
        <v>2679</v>
      </c>
      <c r="F2659" s="1" t="s">
        <v>32</v>
      </c>
      <c r="G2659" s="3">
        <v>30000</v>
      </c>
      <c r="H2659" s="58">
        <v>0</v>
      </c>
      <c r="I2659" s="3">
        <v>25</v>
      </c>
      <c r="J2659" s="3">
        <f t="shared" si="525"/>
        <v>861</v>
      </c>
      <c r="K2659" s="55">
        <f t="shared" si="526"/>
        <v>2130</v>
      </c>
      <c r="L2659" s="55">
        <f t="shared" si="518"/>
        <v>345</v>
      </c>
      <c r="M2659" s="3">
        <f t="shared" si="519"/>
        <v>912</v>
      </c>
      <c r="N2659" s="55">
        <f t="shared" si="527"/>
        <v>2127</v>
      </c>
      <c r="O2659" s="5">
        <v>0</v>
      </c>
      <c r="P2659" s="3">
        <f t="shared" si="521"/>
        <v>6375</v>
      </c>
      <c r="Q2659" s="3">
        <f t="shared" si="528"/>
        <v>1798</v>
      </c>
      <c r="R2659" s="3">
        <f t="shared" si="529"/>
        <v>4602</v>
      </c>
      <c r="S2659" s="57">
        <f t="shared" si="530"/>
        <v>28202</v>
      </c>
      <c r="T2659" s="1">
        <v>111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</row>
    <row r="2660" spans="1:168" s="2" customFormat="1" ht="15" customHeight="1" x14ac:dyDescent="0.25">
      <c r="A2660" s="167">
        <v>1637</v>
      </c>
      <c r="B2660" s="2" t="s">
        <v>2772</v>
      </c>
      <c r="C2660" s="1" t="s">
        <v>34</v>
      </c>
      <c r="D2660" s="1" t="s">
        <v>1087</v>
      </c>
      <c r="E2660" s="1" t="s">
        <v>2679</v>
      </c>
      <c r="F2660" s="1" t="s">
        <v>32</v>
      </c>
      <c r="G2660" s="3">
        <v>30000</v>
      </c>
      <c r="H2660" s="58">
        <v>0</v>
      </c>
      <c r="I2660" s="3">
        <v>25</v>
      </c>
      <c r="J2660" s="3">
        <f t="shared" si="525"/>
        <v>861</v>
      </c>
      <c r="K2660" s="55">
        <f t="shared" si="526"/>
        <v>2130</v>
      </c>
      <c r="L2660" s="55">
        <f t="shared" si="518"/>
        <v>345</v>
      </c>
      <c r="M2660" s="3">
        <f t="shared" si="519"/>
        <v>912</v>
      </c>
      <c r="N2660" s="55">
        <f t="shared" si="527"/>
        <v>2127</v>
      </c>
      <c r="O2660" s="5">
        <v>0</v>
      </c>
      <c r="P2660" s="3">
        <f t="shared" si="521"/>
        <v>6375</v>
      </c>
      <c r="Q2660" s="3">
        <f t="shared" si="528"/>
        <v>1798</v>
      </c>
      <c r="R2660" s="3">
        <f t="shared" si="529"/>
        <v>4602</v>
      </c>
      <c r="S2660" s="57">
        <f t="shared" si="530"/>
        <v>28202</v>
      </c>
      <c r="T2660" s="1">
        <v>111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</row>
    <row r="2661" spans="1:168" s="2" customFormat="1" ht="15" customHeight="1" x14ac:dyDescent="0.25">
      <c r="A2661" s="167">
        <v>1638</v>
      </c>
      <c r="B2661" s="2" t="s">
        <v>2773</v>
      </c>
      <c r="C2661" s="1" t="s">
        <v>34</v>
      </c>
      <c r="D2661" s="1" t="s">
        <v>1087</v>
      </c>
      <c r="E2661" s="1" t="s">
        <v>2679</v>
      </c>
      <c r="F2661" s="1" t="s">
        <v>32</v>
      </c>
      <c r="G2661" s="3">
        <v>30000</v>
      </c>
      <c r="H2661" s="58">
        <v>0</v>
      </c>
      <c r="I2661" s="3">
        <v>25</v>
      </c>
      <c r="J2661" s="3">
        <f t="shared" si="525"/>
        <v>861</v>
      </c>
      <c r="K2661" s="55">
        <f t="shared" si="526"/>
        <v>2130</v>
      </c>
      <c r="L2661" s="55">
        <f t="shared" si="518"/>
        <v>345</v>
      </c>
      <c r="M2661" s="3">
        <f t="shared" si="519"/>
        <v>912</v>
      </c>
      <c r="N2661" s="55">
        <f t="shared" si="527"/>
        <v>2127</v>
      </c>
      <c r="O2661" s="5">
        <v>0</v>
      </c>
      <c r="P2661" s="3">
        <f t="shared" si="521"/>
        <v>6375</v>
      </c>
      <c r="Q2661" s="3">
        <f t="shared" si="528"/>
        <v>1798</v>
      </c>
      <c r="R2661" s="3">
        <f t="shared" si="529"/>
        <v>4602</v>
      </c>
      <c r="S2661" s="57">
        <f t="shared" si="530"/>
        <v>28202</v>
      </c>
      <c r="T2661" s="1">
        <v>111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</row>
    <row r="2662" spans="1:168" s="2" customFormat="1" ht="15" customHeight="1" x14ac:dyDescent="0.25">
      <c r="A2662" s="167">
        <v>1639</v>
      </c>
      <c r="B2662" s="2" t="s">
        <v>2774</v>
      </c>
      <c r="C2662" s="1" t="s">
        <v>34</v>
      </c>
      <c r="D2662" s="1" t="s">
        <v>1087</v>
      </c>
      <c r="E2662" s="1" t="s">
        <v>2679</v>
      </c>
      <c r="F2662" s="1" t="s">
        <v>32</v>
      </c>
      <c r="G2662" s="3">
        <v>30000</v>
      </c>
      <c r="H2662" s="58">
        <v>0</v>
      </c>
      <c r="I2662" s="3">
        <v>25</v>
      </c>
      <c r="J2662" s="3">
        <f t="shared" si="525"/>
        <v>861</v>
      </c>
      <c r="K2662" s="55">
        <f t="shared" si="526"/>
        <v>2130</v>
      </c>
      <c r="L2662" s="55">
        <f t="shared" si="518"/>
        <v>345</v>
      </c>
      <c r="M2662" s="3">
        <f t="shared" si="519"/>
        <v>912</v>
      </c>
      <c r="N2662" s="55">
        <f t="shared" si="527"/>
        <v>2127</v>
      </c>
      <c r="O2662" s="5">
        <v>0</v>
      </c>
      <c r="P2662" s="3">
        <f t="shared" si="521"/>
        <v>6375</v>
      </c>
      <c r="Q2662" s="3">
        <f t="shared" si="528"/>
        <v>1798</v>
      </c>
      <c r="R2662" s="3">
        <f t="shared" si="529"/>
        <v>4602</v>
      </c>
      <c r="S2662" s="57">
        <f t="shared" si="530"/>
        <v>28202</v>
      </c>
      <c r="T2662" s="1">
        <v>111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</row>
    <row r="2663" spans="1:168" s="2" customFormat="1" ht="15" customHeight="1" x14ac:dyDescent="0.25">
      <c r="A2663" s="167">
        <v>1640</v>
      </c>
      <c r="B2663" s="2" t="s">
        <v>2775</v>
      </c>
      <c r="C2663" s="1" t="s">
        <v>34</v>
      </c>
      <c r="D2663" s="1" t="s">
        <v>1087</v>
      </c>
      <c r="E2663" s="1" t="s">
        <v>2679</v>
      </c>
      <c r="F2663" s="1" t="s">
        <v>32</v>
      </c>
      <c r="G2663" s="3">
        <v>30000</v>
      </c>
      <c r="H2663" s="58">
        <v>0</v>
      </c>
      <c r="I2663" s="3">
        <v>25</v>
      </c>
      <c r="J2663" s="3">
        <f t="shared" si="525"/>
        <v>861</v>
      </c>
      <c r="K2663" s="55">
        <f t="shared" si="526"/>
        <v>2130</v>
      </c>
      <c r="L2663" s="55">
        <f t="shared" si="518"/>
        <v>345</v>
      </c>
      <c r="M2663" s="3">
        <f t="shared" si="519"/>
        <v>912</v>
      </c>
      <c r="N2663" s="55">
        <f t="shared" si="527"/>
        <v>2127</v>
      </c>
      <c r="O2663" s="5">
        <v>0</v>
      </c>
      <c r="P2663" s="3">
        <f t="shared" si="521"/>
        <v>6375</v>
      </c>
      <c r="Q2663" s="3">
        <f t="shared" si="528"/>
        <v>1798</v>
      </c>
      <c r="R2663" s="3">
        <f t="shared" si="529"/>
        <v>4602</v>
      </c>
      <c r="S2663" s="57">
        <f t="shared" si="530"/>
        <v>28202</v>
      </c>
      <c r="T2663" s="1">
        <v>111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</row>
    <row r="2664" spans="1:168" s="2" customFormat="1" ht="15" customHeight="1" x14ac:dyDescent="0.25">
      <c r="A2664" s="167">
        <v>1641</v>
      </c>
      <c r="B2664" s="2" t="s">
        <v>2776</v>
      </c>
      <c r="C2664" s="1" t="s">
        <v>34</v>
      </c>
      <c r="D2664" s="1" t="s">
        <v>1087</v>
      </c>
      <c r="E2664" s="1" t="s">
        <v>2679</v>
      </c>
      <c r="F2664" s="1" t="s">
        <v>32</v>
      </c>
      <c r="G2664" s="3">
        <v>30000</v>
      </c>
      <c r="H2664" s="58">
        <v>0</v>
      </c>
      <c r="I2664" s="3">
        <v>25</v>
      </c>
      <c r="J2664" s="3">
        <f t="shared" si="525"/>
        <v>861</v>
      </c>
      <c r="K2664" s="55">
        <f t="shared" si="526"/>
        <v>2130</v>
      </c>
      <c r="L2664" s="55">
        <f t="shared" si="518"/>
        <v>345</v>
      </c>
      <c r="M2664" s="3">
        <f t="shared" si="519"/>
        <v>912</v>
      </c>
      <c r="N2664" s="55">
        <f t="shared" si="527"/>
        <v>2127</v>
      </c>
      <c r="O2664" s="5">
        <v>0</v>
      </c>
      <c r="P2664" s="3">
        <f t="shared" si="521"/>
        <v>6375</v>
      </c>
      <c r="Q2664" s="3">
        <f t="shared" si="528"/>
        <v>1798</v>
      </c>
      <c r="R2664" s="3">
        <f t="shared" si="529"/>
        <v>4602</v>
      </c>
      <c r="S2664" s="57">
        <f t="shared" si="530"/>
        <v>28202</v>
      </c>
      <c r="T2664" s="1">
        <v>111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</row>
    <row r="2665" spans="1:168" s="2" customFormat="1" ht="15" customHeight="1" x14ac:dyDescent="0.25">
      <c r="A2665" s="167">
        <v>1642</v>
      </c>
      <c r="B2665" s="2" t="s">
        <v>2777</v>
      </c>
      <c r="C2665" s="1" t="s">
        <v>34</v>
      </c>
      <c r="D2665" s="1" t="s">
        <v>1087</v>
      </c>
      <c r="E2665" s="1" t="s">
        <v>2679</v>
      </c>
      <c r="F2665" s="1" t="s">
        <v>32</v>
      </c>
      <c r="G2665" s="3">
        <v>30000</v>
      </c>
      <c r="H2665" s="58">
        <v>0</v>
      </c>
      <c r="I2665" s="3">
        <v>25</v>
      </c>
      <c r="J2665" s="3">
        <f t="shared" si="525"/>
        <v>861</v>
      </c>
      <c r="K2665" s="55">
        <f t="shared" si="526"/>
        <v>2130</v>
      </c>
      <c r="L2665" s="55">
        <f t="shared" si="518"/>
        <v>345</v>
      </c>
      <c r="M2665" s="3">
        <f t="shared" si="519"/>
        <v>912</v>
      </c>
      <c r="N2665" s="55">
        <f t="shared" si="527"/>
        <v>2127</v>
      </c>
      <c r="O2665" s="5">
        <v>0</v>
      </c>
      <c r="P2665" s="3">
        <f t="shared" si="521"/>
        <v>6375</v>
      </c>
      <c r="Q2665" s="3">
        <f t="shared" si="528"/>
        <v>1798</v>
      </c>
      <c r="R2665" s="3">
        <f t="shared" si="529"/>
        <v>4602</v>
      </c>
      <c r="S2665" s="57">
        <f t="shared" si="530"/>
        <v>28202</v>
      </c>
      <c r="T2665" s="1">
        <v>111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</row>
    <row r="2666" spans="1:168" s="2" customFormat="1" ht="15" customHeight="1" x14ac:dyDescent="0.25">
      <c r="A2666" s="167">
        <v>1643</v>
      </c>
      <c r="B2666" s="2" t="s">
        <v>2778</v>
      </c>
      <c r="C2666" s="1" t="s">
        <v>34</v>
      </c>
      <c r="D2666" s="1" t="s">
        <v>1087</v>
      </c>
      <c r="E2666" s="1" t="s">
        <v>2679</v>
      </c>
      <c r="F2666" s="1" t="s">
        <v>32</v>
      </c>
      <c r="G2666" s="3">
        <v>30000</v>
      </c>
      <c r="H2666" s="58">
        <v>0</v>
      </c>
      <c r="I2666" s="3">
        <v>25</v>
      </c>
      <c r="J2666" s="3">
        <f t="shared" si="525"/>
        <v>861</v>
      </c>
      <c r="K2666" s="55">
        <f t="shared" si="526"/>
        <v>2130</v>
      </c>
      <c r="L2666" s="55">
        <f t="shared" si="518"/>
        <v>345</v>
      </c>
      <c r="M2666" s="3">
        <f t="shared" si="519"/>
        <v>912</v>
      </c>
      <c r="N2666" s="55">
        <f t="shared" si="527"/>
        <v>2127</v>
      </c>
      <c r="O2666" s="5">
        <v>1350.12</v>
      </c>
      <c r="P2666" s="3">
        <f t="shared" si="521"/>
        <v>6375</v>
      </c>
      <c r="Q2666" s="3">
        <f t="shared" si="528"/>
        <v>3148.12</v>
      </c>
      <c r="R2666" s="3">
        <f t="shared" si="529"/>
        <v>4602</v>
      </c>
      <c r="S2666" s="57">
        <f t="shared" si="530"/>
        <v>26851.88</v>
      </c>
      <c r="T2666" s="1">
        <v>111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</row>
    <row r="2667" spans="1:168" s="2" customFormat="1" ht="15" customHeight="1" x14ac:dyDescent="0.25">
      <c r="A2667" s="167">
        <v>1644</v>
      </c>
      <c r="B2667" s="2" t="s">
        <v>2779</v>
      </c>
      <c r="C2667" s="1" t="s">
        <v>34</v>
      </c>
      <c r="D2667" s="1" t="s">
        <v>1087</v>
      </c>
      <c r="E2667" s="1" t="s">
        <v>2679</v>
      </c>
      <c r="F2667" s="1" t="s">
        <v>32</v>
      </c>
      <c r="G2667" s="3">
        <v>30000</v>
      </c>
      <c r="H2667" s="58">
        <v>0</v>
      </c>
      <c r="I2667" s="3">
        <v>25</v>
      </c>
      <c r="J2667" s="3">
        <f t="shared" si="525"/>
        <v>861</v>
      </c>
      <c r="K2667" s="55">
        <f t="shared" si="526"/>
        <v>2130</v>
      </c>
      <c r="L2667" s="55">
        <f t="shared" si="518"/>
        <v>345</v>
      </c>
      <c r="M2667" s="3">
        <f t="shared" si="519"/>
        <v>912</v>
      </c>
      <c r="N2667" s="55">
        <f t="shared" si="527"/>
        <v>2127</v>
      </c>
      <c r="O2667" s="5">
        <v>0</v>
      </c>
      <c r="P2667" s="3">
        <f t="shared" si="521"/>
        <v>6375</v>
      </c>
      <c r="Q2667" s="3">
        <f t="shared" si="528"/>
        <v>1798</v>
      </c>
      <c r="R2667" s="3">
        <f t="shared" si="529"/>
        <v>4602</v>
      </c>
      <c r="S2667" s="57">
        <f t="shared" si="530"/>
        <v>28202</v>
      </c>
      <c r="T2667" s="1">
        <v>111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</row>
    <row r="2668" spans="1:168" s="2" customFormat="1" ht="15" customHeight="1" x14ac:dyDescent="0.25">
      <c r="A2668" s="167">
        <v>1645</v>
      </c>
      <c r="B2668" s="2" t="s">
        <v>2780</v>
      </c>
      <c r="C2668" s="1" t="s">
        <v>34</v>
      </c>
      <c r="D2668" s="1" t="s">
        <v>1087</v>
      </c>
      <c r="E2668" s="1" t="s">
        <v>2679</v>
      </c>
      <c r="F2668" s="1" t="s">
        <v>32</v>
      </c>
      <c r="G2668" s="3">
        <v>30000</v>
      </c>
      <c r="H2668" s="58">
        <v>0</v>
      </c>
      <c r="I2668" s="3">
        <v>25</v>
      </c>
      <c r="J2668" s="3">
        <f t="shared" si="525"/>
        <v>861</v>
      </c>
      <c r="K2668" s="55">
        <f t="shared" si="526"/>
        <v>2130</v>
      </c>
      <c r="L2668" s="55">
        <f t="shared" si="518"/>
        <v>345</v>
      </c>
      <c r="M2668" s="3">
        <f t="shared" si="519"/>
        <v>912</v>
      </c>
      <c r="N2668" s="55">
        <f t="shared" si="527"/>
        <v>2127</v>
      </c>
      <c r="O2668" s="5">
        <v>0</v>
      </c>
      <c r="P2668" s="3">
        <f t="shared" si="521"/>
        <v>6375</v>
      </c>
      <c r="Q2668" s="3">
        <f t="shared" si="528"/>
        <v>1798</v>
      </c>
      <c r="R2668" s="3">
        <f t="shared" si="529"/>
        <v>4602</v>
      </c>
      <c r="S2668" s="57">
        <f t="shared" si="530"/>
        <v>28202</v>
      </c>
      <c r="T2668" s="1">
        <v>111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</row>
    <row r="2669" spans="1:168" s="2" customFormat="1" ht="15" customHeight="1" x14ac:dyDescent="0.25">
      <c r="A2669" s="167">
        <v>1646</v>
      </c>
      <c r="B2669" s="2" t="s">
        <v>2781</v>
      </c>
      <c r="C2669" s="1" t="s">
        <v>34</v>
      </c>
      <c r="D2669" s="1" t="s">
        <v>1087</v>
      </c>
      <c r="E2669" s="1" t="s">
        <v>2679</v>
      </c>
      <c r="F2669" s="1" t="s">
        <v>32</v>
      </c>
      <c r="G2669" s="3">
        <v>30000</v>
      </c>
      <c r="H2669" s="58">
        <v>0</v>
      </c>
      <c r="I2669" s="3">
        <v>25</v>
      </c>
      <c r="J2669" s="3">
        <f t="shared" si="525"/>
        <v>861</v>
      </c>
      <c r="K2669" s="55">
        <f t="shared" si="526"/>
        <v>2130</v>
      </c>
      <c r="L2669" s="55">
        <f t="shared" si="518"/>
        <v>345</v>
      </c>
      <c r="M2669" s="3">
        <f t="shared" si="519"/>
        <v>912</v>
      </c>
      <c r="N2669" s="55">
        <f t="shared" si="527"/>
        <v>2127</v>
      </c>
      <c r="O2669" s="5">
        <v>0</v>
      </c>
      <c r="P2669" s="3">
        <f t="shared" si="521"/>
        <v>6375</v>
      </c>
      <c r="Q2669" s="3">
        <f t="shared" si="528"/>
        <v>1798</v>
      </c>
      <c r="R2669" s="3">
        <f t="shared" si="529"/>
        <v>4602</v>
      </c>
      <c r="S2669" s="57">
        <f t="shared" si="530"/>
        <v>28202</v>
      </c>
      <c r="T2669" s="1">
        <v>111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</row>
    <row r="2670" spans="1:168" s="2" customFormat="1" ht="15" customHeight="1" x14ac:dyDescent="0.25">
      <c r="A2670" s="167">
        <v>1647</v>
      </c>
      <c r="B2670" s="2" t="s">
        <v>2782</v>
      </c>
      <c r="C2670" s="1" t="s">
        <v>34</v>
      </c>
      <c r="D2670" s="1" t="s">
        <v>1087</v>
      </c>
      <c r="E2670" s="1" t="s">
        <v>2679</v>
      </c>
      <c r="F2670" s="1" t="s">
        <v>32</v>
      </c>
      <c r="G2670" s="3">
        <v>30000</v>
      </c>
      <c r="H2670" s="58">
        <v>0</v>
      </c>
      <c r="I2670" s="3">
        <v>25</v>
      </c>
      <c r="J2670" s="3">
        <f t="shared" si="525"/>
        <v>861</v>
      </c>
      <c r="K2670" s="55">
        <f t="shared" si="526"/>
        <v>2130</v>
      </c>
      <c r="L2670" s="55">
        <f t="shared" si="518"/>
        <v>345</v>
      </c>
      <c r="M2670" s="3">
        <f t="shared" si="519"/>
        <v>912</v>
      </c>
      <c r="N2670" s="55">
        <f t="shared" si="527"/>
        <v>2127</v>
      </c>
      <c r="O2670" s="5">
        <v>1350.12</v>
      </c>
      <c r="P2670" s="3">
        <f t="shared" si="521"/>
        <v>6375</v>
      </c>
      <c r="Q2670" s="3">
        <f t="shared" si="528"/>
        <v>3148.12</v>
      </c>
      <c r="R2670" s="3">
        <f t="shared" si="529"/>
        <v>4602</v>
      </c>
      <c r="S2670" s="57">
        <f t="shared" si="530"/>
        <v>26851.88</v>
      </c>
      <c r="T2670" s="1">
        <v>111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</row>
    <row r="2671" spans="1:168" s="2" customFormat="1" ht="15" customHeight="1" x14ac:dyDescent="0.25">
      <c r="A2671" s="167">
        <v>1648</v>
      </c>
      <c r="B2671" s="2" t="s">
        <v>2783</v>
      </c>
      <c r="C2671" s="1" t="s">
        <v>34</v>
      </c>
      <c r="D2671" s="1" t="s">
        <v>1087</v>
      </c>
      <c r="E2671" s="1" t="s">
        <v>2679</v>
      </c>
      <c r="F2671" s="1" t="s">
        <v>32</v>
      </c>
      <c r="G2671" s="3">
        <v>30000</v>
      </c>
      <c r="H2671" s="58">
        <v>0</v>
      </c>
      <c r="I2671" s="3">
        <v>25</v>
      </c>
      <c r="J2671" s="3">
        <f t="shared" si="525"/>
        <v>861</v>
      </c>
      <c r="K2671" s="55">
        <f t="shared" si="526"/>
        <v>2130</v>
      </c>
      <c r="L2671" s="55">
        <f t="shared" si="518"/>
        <v>345</v>
      </c>
      <c r="M2671" s="3">
        <f t="shared" si="519"/>
        <v>912</v>
      </c>
      <c r="N2671" s="55">
        <f t="shared" si="527"/>
        <v>2127</v>
      </c>
      <c r="O2671" s="5">
        <v>2700.24</v>
      </c>
      <c r="P2671" s="3">
        <f t="shared" si="521"/>
        <v>6375</v>
      </c>
      <c r="Q2671" s="3">
        <f t="shared" si="528"/>
        <v>4498.24</v>
      </c>
      <c r="R2671" s="3">
        <f t="shared" si="529"/>
        <v>4602</v>
      </c>
      <c r="S2671" s="57">
        <f t="shared" si="530"/>
        <v>25501.760000000002</v>
      </c>
      <c r="T2671" s="1">
        <v>111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</row>
    <row r="2672" spans="1:168" s="2" customFormat="1" ht="15" customHeight="1" x14ac:dyDescent="0.25">
      <c r="A2672" s="167">
        <v>1649</v>
      </c>
      <c r="B2672" s="2" t="s">
        <v>2784</v>
      </c>
      <c r="C2672" s="1" t="s">
        <v>34</v>
      </c>
      <c r="D2672" s="1" t="s">
        <v>1087</v>
      </c>
      <c r="E2672" s="1" t="s">
        <v>2679</v>
      </c>
      <c r="F2672" s="1" t="s">
        <v>32</v>
      </c>
      <c r="G2672" s="3">
        <v>30000</v>
      </c>
      <c r="H2672" s="58">
        <v>0</v>
      </c>
      <c r="I2672" s="3">
        <v>25</v>
      </c>
      <c r="J2672" s="3">
        <f t="shared" si="525"/>
        <v>861</v>
      </c>
      <c r="K2672" s="55">
        <f t="shared" si="526"/>
        <v>2130</v>
      </c>
      <c r="L2672" s="55">
        <f t="shared" si="518"/>
        <v>345</v>
      </c>
      <c r="M2672" s="3">
        <f t="shared" si="519"/>
        <v>912</v>
      </c>
      <c r="N2672" s="55">
        <f t="shared" si="527"/>
        <v>2127</v>
      </c>
      <c r="O2672" s="5">
        <v>1350.12</v>
      </c>
      <c r="P2672" s="3">
        <f t="shared" si="521"/>
        <v>6375</v>
      </c>
      <c r="Q2672" s="3">
        <f t="shared" si="528"/>
        <v>3148.12</v>
      </c>
      <c r="R2672" s="3">
        <f t="shared" si="529"/>
        <v>4602</v>
      </c>
      <c r="S2672" s="57">
        <f t="shared" si="530"/>
        <v>26851.88</v>
      </c>
      <c r="T2672" s="1">
        <v>111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</row>
    <row r="2673" spans="1:168" s="2" customFormat="1" ht="15" customHeight="1" x14ac:dyDescent="0.25">
      <c r="A2673" s="167">
        <v>1650</v>
      </c>
      <c r="B2673" s="2" t="s">
        <v>2785</v>
      </c>
      <c r="C2673" s="1" t="s">
        <v>34</v>
      </c>
      <c r="D2673" s="1" t="s">
        <v>1087</v>
      </c>
      <c r="E2673" s="1" t="s">
        <v>2679</v>
      </c>
      <c r="F2673" s="1" t="s">
        <v>32</v>
      </c>
      <c r="G2673" s="3">
        <v>30000</v>
      </c>
      <c r="H2673" s="58">
        <v>0</v>
      </c>
      <c r="I2673" s="3">
        <v>25</v>
      </c>
      <c r="J2673" s="3">
        <f t="shared" si="525"/>
        <v>861</v>
      </c>
      <c r="K2673" s="55">
        <f t="shared" si="526"/>
        <v>2130</v>
      </c>
      <c r="L2673" s="55">
        <f t="shared" si="518"/>
        <v>345</v>
      </c>
      <c r="M2673" s="3">
        <f t="shared" si="519"/>
        <v>912</v>
      </c>
      <c r="N2673" s="55">
        <f t="shared" si="527"/>
        <v>2127</v>
      </c>
      <c r="O2673" s="5">
        <v>2700.24</v>
      </c>
      <c r="P2673" s="3">
        <f t="shared" si="521"/>
        <v>6375</v>
      </c>
      <c r="Q2673" s="3">
        <f t="shared" si="528"/>
        <v>4498.24</v>
      </c>
      <c r="R2673" s="3">
        <f t="shared" si="529"/>
        <v>4602</v>
      </c>
      <c r="S2673" s="57">
        <f t="shared" si="530"/>
        <v>25501.760000000002</v>
      </c>
      <c r="T2673" s="1">
        <v>111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</row>
    <row r="2674" spans="1:168" s="2" customFormat="1" ht="15" customHeight="1" x14ac:dyDescent="0.25">
      <c r="A2674" s="167">
        <v>1651</v>
      </c>
      <c r="B2674" s="2" t="s">
        <v>2786</v>
      </c>
      <c r="C2674" s="1" t="s">
        <v>34</v>
      </c>
      <c r="D2674" s="1" t="s">
        <v>1087</v>
      </c>
      <c r="E2674" s="1" t="s">
        <v>2679</v>
      </c>
      <c r="F2674" s="1" t="s">
        <v>32</v>
      </c>
      <c r="G2674" s="3">
        <v>30000</v>
      </c>
      <c r="H2674" s="58">
        <v>0</v>
      </c>
      <c r="I2674" s="3">
        <v>25</v>
      </c>
      <c r="J2674" s="3">
        <f t="shared" si="525"/>
        <v>861</v>
      </c>
      <c r="K2674" s="55">
        <f t="shared" si="526"/>
        <v>2130</v>
      </c>
      <c r="L2674" s="55">
        <f t="shared" si="518"/>
        <v>345</v>
      </c>
      <c r="M2674" s="3">
        <f t="shared" si="519"/>
        <v>912</v>
      </c>
      <c r="N2674" s="55">
        <f t="shared" si="527"/>
        <v>2127</v>
      </c>
      <c r="O2674" s="5">
        <v>0</v>
      </c>
      <c r="P2674" s="3">
        <f t="shared" si="521"/>
        <v>6375</v>
      </c>
      <c r="Q2674" s="3">
        <f t="shared" si="528"/>
        <v>1798</v>
      </c>
      <c r="R2674" s="3">
        <f t="shared" si="529"/>
        <v>4602</v>
      </c>
      <c r="S2674" s="57">
        <f t="shared" si="530"/>
        <v>28202</v>
      </c>
      <c r="T2674" s="1">
        <v>111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</row>
    <row r="2675" spans="1:168" s="2" customFormat="1" ht="15" customHeight="1" x14ac:dyDescent="0.25">
      <c r="A2675" s="167">
        <v>1652</v>
      </c>
      <c r="B2675" s="2" t="s">
        <v>2787</v>
      </c>
      <c r="C2675" s="1" t="s">
        <v>34</v>
      </c>
      <c r="D2675" s="1" t="s">
        <v>1087</v>
      </c>
      <c r="E2675" s="1" t="s">
        <v>2679</v>
      </c>
      <c r="F2675" s="1" t="s">
        <v>32</v>
      </c>
      <c r="G2675" s="3">
        <v>30000</v>
      </c>
      <c r="H2675" s="58">
        <v>0</v>
      </c>
      <c r="I2675" s="3">
        <v>25</v>
      </c>
      <c r="J2675" s="3">
        <f t="shared" si="525"/>
        <v>861</v>
      </c>
      <c r="K2675" s="55">
        <f t="shared" si="526"/>
        <v>2130</v>
      </c>
      <c r="L2675" s="55">
        <f t="shared" si="518"/>
        <v>345</v>
      </c>
      <c r="M2675" s="3">
        <f t="shared" si="519"/>
        <v>912</v>
      </c>
      <c r="N2675" s="55">
        <f t="shared" si="527"/>
        <v>2127</v>
      </c>
      <c r="O2675" s="5">
        <v>0</v>
      </c>
      <c r="P2675" s="3">
        <f t="shared" si="521"/>
        <v>6375</v>
      </c>
      <c r="Q2675" s="3">
        <f t="shared" si="528"/>
        <v>1798</v>
      </c>
      <c r="R2675" s="3">
        <f t="shared" si="529"/>
        <v>4602</v>
      </c>
      <c r="S2675" s="57">
        <f t="shared" si="530"/>
        <v>28202</v>
      </c>
      <c r="T2675" s="1">
        <v>111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</row>
    <row r="2676" spans="1:168" s="2" customFormat="1" ht="15" customHeight="1" x14ac:dyDescent="0.25">
      <c r="A2676" s="167">
        <v>1653</v>
      </c>
      <c r="B2676" s="2" t="s">
        <v>2788</v>
      </c>
      <c r="C2676" s="1" t="s">
        <v>34</v>
      </c>
      <c r="D2676" s="1" t="s">
        <v>1087</v>
      </c>
      <c r="E2676" s="1" t="s">
        <v>2679</v>
      </c>
      <c r="F2676" s="1" t="s">
        <v>32</v>
      </c>
      <c r="G2676" s="3">
        <v>30000</v>
      </c>
      <c r="H2676" s="58">
        <v>0</v>
      </c>
      <c r="I2676" s="3">
        <v>25</v>
      </c>
      <c r="J2676" s="3">
        <f t="shared" si="525"/>
        <v>861</v>
      </c>
      <c r="K2676" s="55">
        <f t="shared" si="526"/>
        <v>2130</v>
      </c>
      <c r="L2676" s="55">
        <f t="shared" si="518"/>
        <v>345</v>
      </c>
      <c r="M2676" s="3">
        <f t="shared" si="519"/>
        <v>912</v>
      </c>
      <c r="N2676" s="55">
        <f t="shared" si="527"/>
        <v>2127</v>
      </c>
      <c r="O2676" s="5">
        <v>2700.24</v>
      </c>
      <c r="P2676" s="3">
        <f t="shared" si="521"/>
        <v>6375</v>
      </c>
      <c r="Q2676" s="3">
        <f t="shared" si="528"/>
        <v>4498.24</v>
      </c>
      <c r="R2676" s="3">
        <f t="shared" si="529"/>
        <v>4602</v>
      </c>
      <c r="S2676" s="57">
        <f t="shared" si="530"/>
        <v>25501.760000000002</v>
      </c>
      <c r="T2676" s="1">
        <v>111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</row>
    <row r="2677" spans="1:168" s="2" customFormat="1" ht="15" customHeight="1" x14ac:dyDescent="0.25">
      <c r="A2677" s="167">
        <v>1654</v>
      </c>
      <c r="B2677" s="2" t="s">
        <v>2789</v>
      </c>
      <c r="C2677" s="1" t="s">
        <v>34</v>
      </c>
      <c r="D2677" s="1" t="s">
        <v>1087</v>
      </c>
      <c r="E2677" s="1" t="s">
        <v>2679</v>
      </c>
      <c r="F2677" s="1" t="s">
        <v>32</v>
      </c>
      <c r="G2677" s="3">
        <v>30000</v>
      </c>
      <c r="H2677" s="58">
        <v>0</v>
      </c>
      <c r="I2677" s="3">
        <v>25</v>
      </c>
      <c r="J2677" s="3">
        <f t="shared" si="525"/>
        <v>861</v>
      </c>
      <c r="K2677" s="55">
        <f t="shared" si="526"/>
        <v>2130</v>
      </c>
      <c r="L2677" s="55">
        <f t="shared" si="518"/>
        <v>345</v>
      </c>
      <c r="M2677" s="3">
        <f t="shared" si="519"/>
        <v>912</v>
      </c>
      <c r="N2677" s="55">
        <f t="shared" si="527"/>
        <v>2127</v>
      </c>
      <c r="O2677" s="5">
        <v>0</v>
      </c>
      <c r="P2677" s="3">
        <f t="shared" si="521"/>
        <v>6375</v>
      </c>
      <c r="Q2677" s="3">
        <f t="shared" si="528"/>
        <v>1798</v>
      </c>
      <c r="R2677" s="3">
        <f t="shared" si="529"/>
        <v>4602</v>
      </c>
      <c r="S2677" s="57">
        <f t="shared" si="530"/>
        <v>28202</v>
      </c>
      <c r="T2677" s="1">
        <v>111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</row>
    <row r="2678" spans="1:168" s="2" customFormat="1" ht="15" customHeight="1" x14ac:dyDescent="0.25">
      <c r="A2678" s="167">
        <v>1655</v>
      </c>
      <c r="B2678" s="2" t="s">
        <v>2790</v>
      </c>
      <c r="C2678" s="1" t="s">
        <v>34</v>
      </c>
      <c r="D2678" s="1" t="s">
        <v>1087</v>
      </c>
      <c r="E2678" s="1" t="s">
        <v>2679</v>
      </c>
      <c r="F2678" s="1" t="s">
        <v>32</v>
      </c>
      <c r="G2678" s="3">
        <v>30000</v>
      </c>
      <c r="H2678" s="58">
        <v>0</v>
      </c>
      <c r="I2678" s="3">
        <v>25</v>
      </c>
      <c r="J2678" s="3">
        <f t="shared" si="525"/>
        <v>861</v>
      </c>
      <c r="K2678" s="55">
        <f t="shared" si="526"/>
        <v>2130</v>
      </c>
      <c r="L2678" s="55">
        <f t="shared" si="518"/>
        <v>345</v>
      </c>
      <c r="M2678" s="3">
        <f t="shared" si="519"/>
        <v>912</v>
      </c>
      <c r="N2678" s="55">
        <f t="shared" si="527"/>
        <v>2127</v>
      </c>
      <c r="O2678" s="5">
        <v>0</v>
      </c>
      <c r="P2678" s="3">
        <f t="shared" si="521"/>
        <v>6375</v>
      </c>
      <c r="Q2678" s="3">
        <f t="shared" si="528"/>
        <v>1798</v>
      </c>
      <c r="R2678" s="3">
        <f t="shared" si="529"/>
        <v>4602</v>
      </c>
      <c r="S2678" s="57">
        <f t="shared" si="530"/>
        <v>28202</v>
      </c>
      <c r="T2678" s="1">
        <v>111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</row>
    <row r="2679" spans="1:168" s="2" customFormat="1" ht="15" customHeight="1" x14ac:dyDescent="0.25">
      <c r="A2679" s="167">
        <v>1656</v>
      </c>
      <c r="B2679" s="2" t="s">
        <v>2791</v>
      </c>
      <c r="C2679" s="1" t="s">
        <v>34</v>
      </c>
      <c r="D2679" s="1" t="s">
        <v>1087</v>
      </c>
      <c r="E2679" s="1" t="s">
        <v>2679</v>
      </c>
      <c r="F2679" s="1" t="s">
        <v>32</v>
      </c>
      <c r="G2679" s="3">
        <v>30000</v>
      </c>
      <c r="H2679" s="58">
        <v>0</v>
      </c>
      <c r="I2679" s="3">
        <v>25</v>
      </c>
      <c r="J2679" s="3">
        <f t="shared" si="525"/>
        <v>861</v>
      </c>
      <c r="K2679" s="55">
        <f t="shared" si="526"/>
        <v>2130</v>
      </c>
      <c r="L2679" s="55">
        <f t="shared" si="518"/>
        <v>345</v>
      </c>
      <c r="M2679" s="3">
        <f t="shared" si="519"/>
        <v>912</v>
      </c>
      <c r="N2679" s="55">
        <f t="shared" si="527"/>
        <v>2127</v>
      </c>
      <c r="O2679" s="5">
        <v>0</v>
      </c>
      <c r="P2679" s="3">
        <f t="shared" si="521"/>
        <v>6375</v>
      </c>
      <c r="Q2679" s="3">
        <f t="shared" si="528"/>
        <v>1798</v>
      </c>
      <c r="R2679" s="3">
        <f t="shared" si="529"/>
        <v>4602</v>
      </c>
      <c r="S2679" s="57">
        <f t="shared" si="530"/>
        <v>28202</v>
      </c>
      <c r="T2679" s="1">
        <v>111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</row>
    <row r="2680" spans="1:168" s="2" customFormat="1" ht="15" customHeight="1" x14ac:dyDescent="0.25">
      <c r="A2680" s="167">
        <v>1657</v>
      </c>
      <c r="B2680" s="2" t="s">
        <v>2792</v>
      </c>
      <c r="C2680" s="1" t="s">
        <v>34</v>
      </c>
      <c r="D2680" s="1" t="s">
        <v>1087</v>
      </c>
      <c r="E2680" s="1" t="s">
        <v>2679</v>
      </c>
      <c r="F2680" s="1" t="s">
        <v>32</v>
      </c>
      <c r="G2680" s="3">
        <v>30000</v>
      </c>
      <c r="H2680" s="58">
        <v>0</v>
      </c>
      <c r="I2680" s="3">
        <v>25</v>
      </c>
      <c r="J2680" s="3">
        <f t="shared" si="525"/>
        <v>861</v>
      </c>
      <c r="K2680" s="55">
        <f t="shared" si="526"/>
        <v>2130</v>
      </c>
      <c r="L2680" s="55">
        <f t="shared" si="518"/>
        <v>345</v>
      </c>
      <c r="M2680" s="3">
        <f t="shared" si="519"/>
        <v>912</v>
      </c>
      <c r="N2680" s="55">
        <f t="shared" si="527"/>
        <v>2127</v>
      </c>
      <c r="O2680" s="5">
        <v>2700.24</v>
      </c>
      <c r="P2680" s="3">
        <f t="shared" si="521"/>
        <v>6375</v>
      </c>
      <c r="Q2680" s="3">
        <f t="shared" si="528"/>
        <v>4498.24</v>
      </c>
      <c r="R2680" s="3">
        <f t="shared" si="529"/>
        <v>4602</v>
      </c>
      <c r="S2680" s="57">
        <f t="shared" si="530"/>
        <v>25501.760000000002</v>
      </c>
      <c r="T2680" s="1">
        <v>111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</row>
    <row r="2681" spans="1:168" s="2" customFormat="1" ht="15" customHeight="1" x14ac:dyDescent="0.25">
      <c r="A2681" s="167">
        <v>1658</v>
      </c>
      <c r="B2681" s="2" t="s">
        <v>2793</v>
      </c>
      <c r="C2681" s="1" t="s">
        <v>34</v>
      </c>
      <c r="D2681" s="1" t="s">
        <v>1087</v>
      </c>
      <c r="E2681" s="1" t="s">
        <v>2679</v>
      </c>
      <c r="F2681" s="1" t="s">
        <v>32</v>
      </c>
      <c r="G2681" s="3">
        <v>30000</v>
      </c>
      <c r="H2681" s="58">
        <v>0</v>
      </c>
      <c r="I2681" s="3">
        <v>25</v>
      </c>
      <c r="J2681" s="3">
        <f t="shared" si="525"/>
        <v>861</v>
      </c>
      <c r="K2681" s="55">
        <f t="shared" si="526"/>
        <v>2130</v>
      </c>
      <c r="L2681" s="55">
        <f t="shared" si="518"/>
        <v>345</v>
      </c>
      <c r="M2681" s="3">
        <f t="shared" si="519"/>
        <v>912</v>
      </c>
      <c r="N2681" s="55">
        <f t="shared" si="527"/>
        <v>2127</v>
      </c>
      <c r="O2681" s="5">
        <v>0</v>
      </c>
      <c r="P2681" s="3">
        <f t="shared" si="521"/>
        <v>6375</v>
      </c>
      <c r="Q2681" s="3">
        <f t="shared" si="528"/>
        <v>1798</v>
      </c>
      <c r="R2681" s="3">
        <f t="shared" si="529"/>
        <v>4602</v>
      </c>
      <c r="S2681" s="57">
        <f t="shared" si="530"/>
        <v>28202</v>
      </c>
      <c r="T2681" s="1">
        <v>111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</row>
    <row r="2682" spans="1:168" s="2" customFormat="1" ht="15" customHeight="1" x14ac:dyDescent="0.25">
      <c r="A2682" s="167">
        <v>1659</v>
      </c>
      <c r="B2682" s="2" t="s">
        <v>2794</v>
      </c>
      <c r="C2682" s="1" t="s">
        <v>34</v>
      </c>
      <c r="D2682" s="1" t="s">
        <v>1087</v>
      </c>
      <c r="E2682" s="1" t="s">
        <v>2679</v>
      </c>
      <c r="F2682" s="1" t="s">
        <v>32</v>
      </c>
      <c r="G2682" s="3">
        <v>30000</v>
      </c>
      <c r="H2682" s="58">
        <v>0</v>
      </c>
      <c r="I2682" s="3">
        <v>25</v>
      </c>
      <c r="J2682" s="3">
        <f t="shared" si="525"/>
        <v>861</v>
      </c>
      <c r="K2682" s="55">
        <f t="shared" si="526"/>
        <v>2130</v>
      </c>
      <c r="L2682" s="55">
        <f t="shared" si="518"/>
        <v>345</v>
      </c>
      <c r="M2682" s="3">
        <f t="shared" si="519"/>
        <v>912</v>
      </c>
      <c r="N2682" s="55">
        <f t="shared" si="527"/>
        <v>2127</v>
      </c>
      <c r="O2682" s="5">
        <v>1350.12</v>
      </c>
      <c r="P2682" s="3">
        <f t="shared" si="521"/>
        <v>6375</v>
      </c>
      <c r="Q2682" s="3">
        <f t="shared" si="528"/>
        <v>3148.12</v>
      </c>
      <c r="R2682" s="3">
        <f t="shared" si="529"/>
        <v>4602</v>
      </c>
      <c r="S2682" s="57">
        <f t="shared" si="530"/>
        <v>26851.88</v>
      </c>
      <c r="T2682" s="1">
        <v>111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</row>
    <row r="2683" spans="1:168" s="2" customFormat="1" ht="15" customHeight="1" x14ac:dyDescent="0.25">
      <c r="A2683" s="167">
        <v>1660</v>
      </c>
      <c r="B2683" t="s">
        <v>2795</v>
      </c>
      <c r="C2683" s="1" t="s">
        <v>34</v>
      </c>
      <c r="D2683" s="1" t="s">
        <v>1087</v>
      </c>
      <c r="E2683" s="1" t="s">
        <v>2679</v>
      </c>
      <c r="F2683" s="1" t="s">
        <v>32</v>
      </c>
      <c r="G2683" s="3">
        <v>30000</v>
      </c>
      <c r="H2683" s="58">
        <v>0</v>
      </c>
      <c r="I2683" s="3">
        <v>25</v>
      </c>
      <c r="J2683" s="3">
        <f t="shared" si="525"/>
        <v>861</v>
      </c>
      <c r="K2683" s="55">
        <f t="shared" si="526"/>
        <v>2130</v>
      </c>
      <c r="L2683" s="55">
        <f t="shared" si="518"/>
        <v>345</v>
      </c>
      <c r="M2683" s="3">
        <f t="shared" si="519"/>
        <v>912</v>
      </c>
      <c r="N2683" s="55">
        <f t="shared" si="527"/>
        <v>2127</v>
      </c>
      <c r="O2683" s="5">
        <v>0</v>
      </c>
      <c r="P2683" s="3">
        <f t="shared" si="521"/>
        <v>6375</v>
      </c>
      <c r="Q2683" s="3">
        <f t="shared" si="528"/>
        <v>1798</v>
      </c>
      <c r="R2683" s="3">
        <f t="shared" si="529"/>
        <v>4602</v>
      </c>
      <c r="S2683" s="57">
        <f t="shared" si="530"/>
        <v>28202</v>
      </c>
      <c r="T2683" s="1">
        <v>111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</row>
    <row r="2684" spans="1:168" s="2" customFormat="1" ht="15" customHeight="1" x14ac:dyDescent="0.25">
      <c r="A2684" s="167">
        <v>1661</v>
      </c>
      <c r="B2684" s="2" t="s">
        <v>2796</v>
      </c>
      <c r="C2684" s="1" t="s">
        <v>34</v>
      </c>
      <c r="D2684" s="1" t="s">
        <v>1087</v>
      </c>
      <c r="E2684" s="1" t="s">
        <v>2679</v>
      </c>
      <c r="F2684" s="1" t="s">
        <v>32</v>
      </c>
      <c r="G2684" s="3">
        <v>30000</v>
      </c>
      <c r="H2684" s="58">
        <v>0</v>
      </c>
      <c r="I2684" s="3">
        <v>25</v>
      </c>
      <c r="J2684" s="3">
        <f t="shared" si="525"/>
        <v>861</v>
      </c>
      <c r="K2684" s="55">
        <f t="shared" si="526"/>
        <v>2130</v>
      </c>
      <c r="L2684" s="55">
        <f t="shared" si="518"/>
        <v>345</v>
      </c>
      <c r="M2684" s="3">
        <f t="shared" si="519"/>
        <v>912</v>
      </c>
      <c r="N2684" s="55">
        <f t="shared" si="527"/>
        <v>2127</v>
      </c>
      <c r="O2684" s="5">
        <v>0</v>
      </c>
      <c r="P2684" s="3">
        <f t="shared" si="521"/>
        <v>6375</v>
      </c>
      <c r="Q2684" s="3">
        <f t="shared" si="528"/>
        <v>1798</v>
      </c>
      <c r="R2684" s="3">
        <f t="shared" si="529"/>
        <v>4602</v>
      </c>
      <c r="S2684" s="57">
        <f t="shared" si="530"/>
        <v>28202</v>
      </c>
      <c r="T2684" s="1">
        <v>111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</row>
    <row r="2685" spans="1:168" s="2" customFormat="1" ht="15" customHeight="1" x14ac:dyDescent="0.25">
      <c r="A2685" s="167">
        <v>1662</v>
      </c>
      <c r="B2685" s="2" t="s">
        <v>2797</v>
      </c>
      <c r="C2685" s="1" t="s">
        <v>34</v>
      </c>
      <c r="D2685" s="1" t="s">
        <v>1087</v>
      </c>
      <c r="E2685" s="1" t="s">
        <v>2679</v>
      </c>
      <c r="F2685" s="1" t="s">
        <v>32</v>
      </c>
      <c r="G2685" s="3">
        <v>30000</v>
      </c>
      <c r="H2685" s="58">
        <v>0</v>
      </c>
      <c r="I2685" s="3">
        <v>25</v>
      </c>
      <c r="J2685" s="3">
        <f t="shared" si="525"/>
        <v>861</v>
      </c>
      <c r="K2685" s="55">
        <f t="shared" si="526"/>
        <v>2130</v>
      </c>
      <c r="L2685" s="55">
        <f t="shared" si="518"/>
        <v>345</v>
      </c>
      <c r="M2685" s="3">
        <f t="shared" si="519"/>
        <v>912</v>
      </c>
      <c r="N2685" s="55">
        <f t="shared" si="527"/>
        <v>2127</v>
      </c>
      <c r="O2685" s="5">
        <v>0</v>
      </c>
      <c r="P2685" s="3">
        <f t="shared" si="521"/>
        <v>6375</v>
      </c>
      <c r="Q2685" s="3">
        <f t="shared" si="528"/>
        <v>1798</v>
      </c>
      <c r="R2685" s="3">
        <f t="shared" si="529"/>
        <v>4602</v>
      </c>
      <c r="S2685" s="57">
        <f t="shared" si="530"/>
        <v>28202</v>
      </c>
      <c r="T2685" s="1">
        <v>111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</row>
    <row r="2686" spans="1:168" s="2" customFormat="1" ht="15" customHeight="1" x14ac:dyDescent="0.25">
      <c r="A2686" s="167">
        <v>1663</v>
      </c>
      <c r="B2686" s="2" t="s">
        <v>2798</v>
      </c>
      <c r="C2686" s="1" t="s">
        <v>34</v>
      </c>
      <c r="D2686" s="1" t="s">
        <v>1087</v>
      </c>
      <c r="E2686" s="1" t="s">
        <v>2679</v>
      </c>
      <c r="F2686" s="1" t="s">
        <v>32</v>
      </c>
      <c r="G2686" s="3">
        <v>30000</v>
      </c>
      <c r="H2686" s="58">
        <v>0</v>
      </c>
      <c r="I2686" s="3">
        <v>25</v>
      </c>
      <c r="J2686" s="3">
        <f t="shared" si="525"/>
        <v>861</v>
      </c>
      <c r="K2686" s="55">
        <f t="shared" si="526"/>
        <v>2130</v>
      </c>
      <c r="L2686" s="55">
        <f t="shared" si="518"/>
        <v>345</v>
      </c>
      <c r="M2686" s="3">
        <f t="shared" si="519"/>
        <v>912</v>
      </c>
      <c r="N2686" s="55">
        <f t="shared" si="527"/>
        <v>2127</v>
      </c>
      <c r="O2686" s="5">
        <v>2700.24</v>
      </c>
      <c r="P2686" s="3">
        <f t="shared" si="521"/>
        <v>6375</v>
      </c>
      <c r="Q2686" s="3">
        <f t="shared" si="528"/>
        <v>4498.24</v>
      </c>
      <c r="R2686" s="3">
        <f t="shared" si="529"/>
        <v>4602</v>
      </c>
      <c r="S2686" s="57">
        <f t="shared" si="530"/>
        <v>25501.760000000002</v>
      </c>
      <c r="T2686" s="1">
        <v>111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</row>
    <row r="2687" spans="1:168" s="2" customFormat="1" ht="15" customHeight="1" x14ac:dyDescent="0.25">
      <c r="A2687" s="167">
        <v>1664</v>
      </c>
      <c r="B2687" s="2" t="s">
        <v>2799</v>
      </c>
      <c r="C2687" s="1" t="s">
        <v>34</v>
      </c>
      <c r="D2687" s="1" t="s">
        <v>1087</v>
      </c>
      <c r="E2687" s="1" t="s">
        <v>2679</v>
      </c>
      <c r="F2687" s="1" t="s">
        <v>32</v>
      </c>
      <c r="G2687" s="3">
        <v>30000</v>
      </c>
      <c r="H2687" s="58">
        <v>0</v>
      </c>
      <c r="I2687" s="3">
        <v>25</v>
      </c>
      <c r="J2687" s="3">
        <f t="shared" si="525"/>
        <v>861</v>
      </c>
      <c r="K2687" s="55">
        <f t="shared" si="526"/>
        <v>2130</v>
      </c>
      <c r="L2687" s="55">
        <f t="shared" si="518"/>
        <v>345</v>
      </c>
      <c r="M2687" s="3">
        <f t="shared" si="519"/>
        <v>912</v>
      </c>
      <c r="N2687" s="55">
        <f t="shared" si="527"/>
        <v>2127</v>
      </c>
      <c r="O2687" s="5">
        <v>1350.12</v>
      </c>
      <c r="P2687" s="3">
        <f t="shared" si="521"/>
        <v>6375</v>
      </c>
      <c r="Q2687" s="3">
        <f t="shared" si="528"/>
        <v>3148.12</v>
      </c>
      <c r="R2687" s="3">
        <f t="shared" si="529"/>
        <v>4602</v>
      </c>
      <c r="S2687" s="57">
        <f t="shared" si="530"/>
        <v>26851.88</v>
      </c>
      <c r="T2687" s="1">
        <v>111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</row>
    <row r="2688" spans="1:168" s="2" customFormat="1" ht="15" customHeight="1" x14ac:dyDescent="0.25">
      <c r="A2688" s="167">
        <v>1665</v>
      </c>
      <c r="B2688" s="2" t="s">
        <v>2800</v>
      </c>
      <c r="C2688" s="1" t="s">
        <v>34</v>
      </c>
      <c r="D2688" s="1" t="s">
        <v>1087</v>
      </c>
      <c r="E2688" s="1" t="s">
        <v>2679</v>
      </c>
      <c r="F2688" s="1" t="s">
        <v>32</v>
      </c>
      <c r="G2688" s="3">
        <v>30000</v>
      </c>
      <c r="H2688" s="58">
        <v>0</v>
      </c>
      <c r="I2688" s="3">
        <v>25</v>
      </c>
      <c r="J2688" s="3">
        <f t="shared" si="525"/>
        <v>861</v>
      </c>
      <c r="K2688" s="55">
        <f t="shared" si="526"/>
        <v>2130</v>
      </c>
      <c r="L2688" s="55">
        <f t="shared" si="518"/>
        <v>345</v>
      </c>
      <c r="M2688" s="3">
        <f t="shared" si="519"/>
        <v>912</v>
      </c>
      <c r="N2688" s="55">
        <f t="shared" si="527"/>
        <v>2127</v>
      </c>
      <c r="O2688" s="5">
        <v>0</v>
      </c>
      <c r="P2688" s="3">
        <f t="shared" si="521"/>
        <v>6375</v>
      </c>
      <c r="Q2688" s="3">
        <f t="shared" si="528"/>
        <v>1798</v>
      </c>
      <c r="R2688" s="3">
        <f t="shared" si="529"/>
        <v>4602</v>
      </c>
      <c r="S2688" s="57">
        <f t="shared" si="530"/>
        <v>28202</v>
      </c>
      <c r="T2688" s="1">
        <v>111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</row>
    <row r="2689" spans="1:168" s="2" customFormat="1" ht="15" customHeight="1" x14ac:dyDescent="0.25">
      <c r="A2689" s="167">
        <v>1666</v>
      </c>
      <c r="B2689" s="2" t="s">
        <v>2801</v>
      </c>
      <c r="C2689" s="1" t="s">
        <v>34</v>
      </c>
      <c r="D2689" s="1" t="s">
        <v>1087</v>
      </c>
      <c r="E2689" s="1" t="s">
        <v>2679</v>
      </c>
      <c r="F2689" s="1" t="s">
        <v>32</v>
      </c>
      <c r="G2689" s="3">
        <v>30000</v>
      </c>
      <c r="H2689" s="58">
        <v>0</v>
      </c>
      <c r="I2689" s="3">
        <v>25</v>
      </c>
      <c r="J2689" s="3">
        <f t="shared" si="525"/>
        <v>861</v>
      </c>
      <c r="K2689" s="55">
        <f t="shared" si="526"/>
        <v>2130</v>
      </c>
      <c r="L2689" s="55">
        <f t="shared" si="518"/>
        <v>345</v>
      </c>
      <c r="M2689" s="3">
        <f t="shared" si="519"/>
        <v>912</v>
      </c>
      <c r="N2689" s="55">
        <f t="shared" si="527"/>
        <v>2127</v>
      </c>
      <c r="O2689" s="5">
        <v>0</v>
      </c>
      <c r="P2689" s="3">
        <f t="shared" si="521"/>
        <v>6375</v>
      </c>
      <c r="Q2689" s="3">
        <f t="shared" si="528"/>
        <v>1798</v>
      </c>
      <c r="R2689" s="3">
        <f t="shared" si="529"/>
        <v>4602</v>
      </c>
      <c r="S2689" s="57">
        <f t="shared" si="530"/>
        <v>28202</v>
      </c>
      <c r="T2689" s="1">
        <v>111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</row>
    <row r="2690" spans="1:168" s="2" customFormat="1" ht="15" customHeight="1" x14ac:dyDescent="0.25">
      <c r="A2690" s="167">
        <v>1667</v>
      </c>
      <c r="B2690" s="2" t="s">
        <v>2802</v>
      </c>
      <c r="C2690" s="1" t="s">
        <v>34</v>
      </c>
      <c r="D2690" s="1" t="s">
        <v>1087</v>
      </c>
      <c r="E2690" s="1" t="s">
        <v>2679</v>
      </c>
      <c r="F2690" s="1" t="s">
        <v>32</v>
      </c>
      <c r="G2690" s="3">
        <v>30000</v>
      </c>
      <c r="H2690" s="58">
        <v>0</v>
      </c>
      <c r="I2690" s="3">
        <v>25</v>
      </c>
      <c r="J2690" s="3">
        <f t="shared" si="525"/>
        <v>861</v>
      </c>
      <c r="K2690" s="55">
        <f t="shared" si="526"/>
        <v>2130</v>
      </c>
      <c r="L2690" s="55">
        <f t="shared" si="518"/>
        <v>345</v>
      </c>
      <c r="M2690" s="3">
        <f t="shared" si="519"/>
        <v>912</v>
      </c>
      <c r="N2690" s="55">
        <f t="shared" si="527"/>
        <v>2127</v>
      </c>
      <c r="O2690" s="5">
        <v>1350.12</v>
      </c>
      <c r="P2690" s="3">
        <f t="shared" si="521"/>
        <v>6375</v>
      </c>
      <c r="Q2690" s="3">
        <f t="shared" si="528"/>
        <v>3148.12</v>
      </c>
      <c r="R2690" s="3">
        <f t="shared" si="529"/>
        <v>4602</v>
      </c>
      <c r="S2690" s="57">
        <f t="shared" si="530"/>
        <v>26851.88</v>
      </c>
      <c r="T2690" s="1">
        <v>111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</row>
    <row r="2691" spans="1:168" s="2" customFormat="1" ht="15" customHeight="1" x14ac:dyDescent="0.25">
      <c r="A2691" s="167">
        <v>1668</v>
      </c>
      <c r="B2691" s="2" t="s">
        <v>2803</v>
      </c>
      <c r="C2691" s="1" t="s">
        <v>34</v>
      </c>
      <c r="D2691" s="1" t="s">
        <v>1087</v>
      </c>
      <c r="E2691" s="1" t="s">
        <v>2679</v>
      </c>
      <c r="F2691" s="1" t="s">
        <v>32</v>
      </c>
      <c r="G2691" s="3">
        <v>30000</v>
      </c>
      <c r="H2691" s="58">
        <v>0</v>
      </c>
      <c r="I2691" s="3">
        <v>25</v>
      </c>
      <c r="J2691" s="3">
        <f t="shared" si="525"/>
        <v>861</v>
      </c>
      <c r="K2691" s="55">
        <f t="shared" si="526"/>
        <v>2130</v>
      </c>
      <c r="L2691" s="55">
        <f t="shared" si="518"/>
        <v>345</v>
      </c>
      <c r="M2691" s="3">
        <f t="shared" si="519"/>
        <v>912</v>
      </c>
      <c r="N2691" s="55">
        <f t="shared" si="527"/>
        <v>2127</v>
      </c>
      <c r="O2691" s="5">
        <v>0</v>
      </c>
      <c r="P2691" s="3">
        <f t="shared" si="521"/>
        <v>6375</v>
      </c>
      <c r="Q2691" s="3">
        <f t="shared" si="528"/>
        <v>1798</v>
      </c>
      <c r="R2691" s="3">
        <f t="shared" si="529"/>
        <v>4602</v>
      </c>
      <c r="S2691" s="57">
        <f t="shared" si="530"/>
        <v>28202</v>
      </c>
      <c r="T2691" s="1">
        <v>111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</row>
    <row r="2692" spans="1:168" s="2" customFormat="1" ht="15" customHeight="1" x14ac:dyDescent="0.25">
      <c r="A2692" s="167">
        <v>1669</v>
      </c>
      <c r="B2692" s="2" t="s">
        <v>2804</v>
      </c>
      <c r="C2692" s="1" t="s">
        <v>34</v>
      </c>
      <c r="D2692" s="1" t="s">
        <v>1087</v>
      </c>
      <c r="E2692" s="1" t="s">
        <v>2679</v>
      </c>
      <c r="F2692" s="1" t="s">
        <v>32</v>
      </c>
      <c r="G2692" s="3">
        <v>30000</v>
      </c>
      <c r="H2692" s="58">
        <v>0</v>
      </c>
      <c r="I2692" s="3">
        <v>25</v>
      </c>
      <c r="J2692" s="3">
        <f t="shared" si="525"/>
        <v>861</v>
      </c>
      <c r="K2692" s="55">
        <f t="shared" si="526"/>
        <v>2130</v>
      </c>
      <c r="L2692" s="55">
        <f t="shared" si="518"/>
        <v>345</v>
      </c>
      <c r="M2692" s="3">
        <f t="shared" si="519"/>
        <v>912</v>
      </c>
      <c r="N2692" s="55">
        <f t="shared" si="527"/>
        <v>2127</v>
      </c>
      <c r="O2692" s="5">
        <v>0</v>
      </c>
      <c r="P2692" s="3">
        <f t="shared" si="521"/>
        <v>6375</v>
      </c>
      <c r="Q2692" s="3">
        <f t="shared" si="528"/>
        <v>1798</v>
      </c>
      <c r="R2692" s="3">
        <f t="shared" si="529"/>
        <v>4602</v>
      </c>
      <c r="S2692" s="57">
        <f t="shared" si="530"/>
        <v>28202</v>
      </c>
      <c r="T2692" s="1">
        <v>111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</row>
    <row r="2693" spans="1:168" s="2" customFormat="1" ht="15" customHeight="1" x14ac:dyDescent="0.25">
      <c r="A2693" s="167">
        <v>1670</v>
      </c>
      <c r="B2693" s="2" t="s">
        <v>2805</v>
      </c>
      <c r="C2693" s="1" t="s">
        <v>34</v>
      </c>
      <c r="D2693" s="1" t="s">
        <v>1087</v>
      </c>
      <c r="E2693" s="1" t="s">
        <v>2679</v>
      </c>
      <c r="F2693" s="1" t="s">
        <v>32</v>
      </c>
      <c r="G2693" s="3">
        <v>30000</v>
      </c>
      <c r="H2693" s="58">
        <v>0</v>
      </c>
      <c r="I2693" s="3">
        <v>25</v>
      </c>
      <c r="J2693" s="3">
        <f t="shared" si="525"/>
        <v>861</v>
      </c>
      <c r="K2693" s="55">
        <f t="shared" si="526"/>
        <v>2130</v>
      </c>
      <c r="L2693" s="55">
        <f t="shared" si="518"/>
        <v>345</v>
      </c>
      <c r="M2693" s="3">
        <f t="shared" si="519"/>
        <v>912</v>
      </c>
      <c r="N2693" s="55">
        <f t="shared" si="527"/>
        <v>2127</v>
      </c>
      <c r="O2693" s="5">
        <v>0</v>
      </c>
      <c r="P2693" s="3">
        <f t="shared" si="521"/>
        <v>6375</v>
      </c>
      <c r="Q2693" s="3">
        <f t="shared" si="528"/>
        <v>1798</v>
      </c>
      <c r="R2693" s="3">
        <f t="shared" si="529"/>
        <v>4602</v>
      </c>
      <c r="S2693" s="57">
        <f t="shared" si="530"/>
        <v>28202</v>
      </c>
      <c r="T2693" s="1">
        <v>111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</row>
    <row r="2694" spans="1:168" s="2" customFormat="1" ht="15" customHeight="1" x14ac:dyDescent="0.25">
      <c r="A2694" s="167">
        <v>1671</v>
      </c>
      <c r="B2694" s="2" t="s">
        <v>2806</v>
      </c>
      <c r="C2694" s="1" t="s">
        <v>34</v>
      </c>
      <c r="D2694" s="1" t="s">
        <v>1087</v>
      </c>
      <c r="E2694" s="1" t="s">
        <v>2679</v>
      </c>
      <c r="F2694" s="1" t="s">
        <v>32</v>
      </c>
      <c r="G2694" s="3">
        <v>30000</v>
      </c>
      <c r="H2694" s="58">
        <v>0</v>
      </c>
      <c r="I2694" s="3">
        <v>25</v>
      </c>
      <c r="J2694" s="3">
        <f t="shared" si="525"/>
        <v>861</v>
      </c>
      <c r="K2694" s="55">
        <f t="shared" si="526"/>
        <v>2130</v>
      </c>
      <c r="L2694" s="55">
        <f t="shared" si="518"/>
        <v>345</v>
      </c>
      <c r="M2694" s="3">
        <f t="shared" si="519"/>
        <v>912</v>
      </c>
      <c r="N2694" s="55">
        <f t="shared" si="527"/>
        <v>2127</v>
      </c>
      <c r="O2694" s="5">
        <v>0</v>
      </c>
      <c r="P2694" s="3">
        <f t="shared" si="521"/>
        <v>6375</v>
      </c>
      <c r="Q2694" s="3">
        <f t="shared" si="528"/>
        <v>1798</v>
      </c>
      <c r="R2694" s="3">
        <f t="shared" si="529"/>
        <v>4602</v>
      </c>
      <c r="S2694" s="57">
        <f t="shared" si="530"/>
        <v>28202</v>
      </c>
      <c r="T2694" s="1">
        <v>111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</row>
    <row r="2695" spans="1:168" s="2" customFormat="1" ht="15" customHeight="1" x14ac:dyDescent="0.25">
      <c r="A2695" s="167">
        <v>1672</v>
      </c>
      <c r="B2695" s="2" t="s">
        <v>2807</v>
      </c>
      <c r="C2695" s="1" t="s">
        <v>34</v>
      </c>
      <c r="D2695" s="1" t="s">
        <v>1087</v>
      </c>
      <c r="E2695" s="1" t="s">
        <v>2679</v>
      </c>
      <c r="F2695" s="1" t="s">
        <v>32</v>
      </c>
      <c r="G2695" s="3">
        <v>30000</v>
      </c>
      <c r="H2695" s="58">
        <v>0</v>
      </c>
      <c r="I2695" s="3">
        <v>25</v>
      </c>
      <c r="J2695" s="3">
        <f t="shared" si="525"/>
        <v>861</v>
      </c>
      <c r="K2695" s="55">
        <f t="shared" si="526"/>
        <v>2130</v>
      </c>
      <c r="L2695" s="55">
        <f t="shared" si="518"/>
        <v>345</v>
      </c>
      <c r="M2695" s="3">
        <f t="shared" si="519"/>
        <v>912</v>
      </c>
      <c r="N2695" s="55">
        <f t="shared" si="527"/>
        <v>2127</v>
      </c>
      <c r="O2695" s="5">
        <v>0</v>
      </c>
      <c r="P2695" s="3">
        <f t="shared" si="521"/>
        <v>6375</v>
      </c>
      <c r="Q2695" s="3">
        <f t="shared" si="528"/>
        <v>1798</v>
      </c>
      <c r="R2695" s="3">
        <f t="shared" si="529"/>
        <v>4602</v>
      </c>
      <c r="S2695" s="57">
        <f t="shared" si="530"/>
        <v>28202</v>
      </c>
      <c r="T2695" s="1">
        <v>111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</row>
    <row r="2696" spans="1:168" s="2" customFormat="1" ht="15" customHeight="1" x14ac:dyDescent="0.25">
      <c r="A2696" s="167">
        <v>1673</v>
      </c>
      <c r="B2696" s="2" t="s">
        <v>2808</v>
      </c>
      <c r="C2696" s="1" t="s">
        <v>34</v>
      </c>
      <c r="D2696" s="1" t="s">
        <v>1087</v>
      </c>
      <c r="E2696" s="1" t="s">
        <v>2679</v>
      </c>
      <c r="F2696" s="1" t="s">
        <v>32</v>
      </c>
      <c r="G2696" s="3">
        <v>30000</v>
      </c>
      <c r="H2696" s="58">
        <v>0</v>
      </c>
      <c r="I2696" s="3">
        <v>25</v>
      </c>
      <c r="J2696" s="3">
        <f t="shared" si="525"/>
        <v>861</v>
      </c>
      <c r="K2696" s="55">
        <f t="shared" si="526"/>
        <v>2130</v>
      </c>
      <c r="L2696" s="55">
        <f t="shared" si="518"/>
        <v>345</v>
      </c>
      <c r="M2696" s="3">
        <f t="shared" si="519"/>
        <v>912</v>
      </c>
      <c r="N2696" s="55">
        <f t="shared" si="527"/>
        <v>2127</v>
      </c>
      <c r="O2696" s="5">
        <v>0</v>
      </c>
      <c r="P2696" s="3">
        <f t="shared" si="521"/>
        <v>6375</v>
      </c>
      <c r="Q2696" s="3">
        <f t="shared" si="528"/>
        <v>1798</v>
      </c>
      <c r="R2696" s="3">
        <f t="shared" si="529"/>
        <v>4602</v>
      </c>
      <c r="S2696" s="57">
        <f t="shared" si="530"/>
        <v>28202</v>
      </c>
      <c r="T2696" s="1">
        <v>111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</row>
    <row r="2697" spans="1:168" s="2" customFormat="1" ht="15" customHeight="1" x14ac:dyDescent="0.25">
      <c r="A2697" s="167">
        <v>1674</v>
      </c>
      <c r="B2697" s="2" t="s">
        <v>2809</v>
      </c>
      <c r="C2697" s="1" t="s">
        <v>34</v>
      </c>
      <c r="D2697" s="1" t="s">
        <v>1087</v>
      </c>
      <c r="E2697" s="1" t="s">
        <v>2679</v>
      </c>
      <c r="F2697" s="1" t="s">
        <v>32</v>
      </c>
      <c r="G2697" s="3">
        <v>30000</v>
      </c>
      <c r="H2697" s="58">
        <v>0</v>
      </c>
      <c r="I2697" s="3">
        <v>25</v>
      </c>
      <c r="J2697" s="3">
        <f t="shared" si="525"/>
        <v>861</v>
      </c>
      <c r="K2697" s="55">
        <f t="shared" si="526"/>
        <v>2130</v>
      </c>
      <c r="L2697" s="55">
        <f t="shared" ref="L2697:L2749" si="531">+G2697*1.15%</f>
        <v>345</v>
      </c>
      <c r="M2697" s="3">
        <f t="shared" ref="M2697:M2749" si="532">+G2697*3.04%</f>
        <v>912</v>
      </c>
      <c r="N2697" s="55">
        <f t="shared" si="527"/>
        <v>2127</v>
      </c>
      <c r="O2697" s="5">
        <v>1350.12</v>
      </c>
      <c r="P2697" s="3">
        <f t="shared" ref="P2697:P2759" si="533">SUM(J2697:N2697)</f>
        <v>6375</v>
      </c>
      <c r="Q2697" s="3">
        <f t="shared" si="528"/>
        <v>3148.12</v>
      </c>
      <c r="R2697" s="3">
        <f t="shared" si="529"/>
        <v>4602</v>
      </c>
      <c r="S2697" s="57">
        <f t="shared" si="530"/>
        <v>26851.88</v>
      </c>
      <c r="T2697" s="1">
        <v>111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</row>
    <row r="2698" spans="1:168" s="2" customFormat="1" ht="15" customHeight="1" x14ac:dyDescent="0.25">
      <c r="A2698" s="167">
        <v>1675</v>
      </c>
      <c r="B2698" s="2" t="s">
        <v>2810</v>
      </c>
      <c r="C2698" s="1" t="s">
        <v>34</v>
      </c>
      <c r="D2698" s="1" t="s">
        <v>1087</v>
      </c>
      <c r="E2698" s="1" t="s">
        <v>2679</v>
      </c>
      <c r="F2698" s="1" t="s">
        <v>32</v>
      </c>
      <c r="G2698" s="3">
        <v>30000</v>
      </c>
      <c r="H2698" s="58">
        <v>0</v>
      </c>
      <c r="I2698" s="3">
        <v>25</v>
      </c>
      <c r="J2698" s="3">
        <f t="shared" si="525"/>
        <v>861</v>
      </c>
      <c r="K2698" s="55">
        <f t="shared" si="526"/>
        <v>2130</v>
      </c>
      <c r="L2698" s="55">
        <f t="shared" si="531"/>
        <v>345</v>
      </c>
      <c r="M2698" s="3">
        <f t="shared" si="532"/>
        <v>912</v>
      </c>
      <c r="N2698" s="55">
        <f t="shared" si="527"/>
        <v>2127</v>
      </c>
      <c r="O2698" s="5">
        <v>0</v>
      </c>
      <c r="P2698" s="3">
        <f t="shared" si="533"/>
        <v>6375</v>
      </c>
      <c r="Q2698" s="3">
        <f t="shared" si="528"/>
        <v>1798</v>
      </c>
      <c r="R2698" s="3">
        <f t="shared" si="529"/>
        <v>4602</v>
      </c>
      <c r="S2698" s="57">
        <f t="shared" si="530"/>
        <v>28202</v>
      </c>
      <c r="T2698" s="1">
        <v>111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</row>
    <row r="2699" spans="1:168" s="2" customFormat="1" ht="15" customHeight="1" x14ac:dyDescent="0.25">
      <c r="A2699" s="167">
        <v>1676</v>
      </c>
      <c r="B2699" s="2" t="s">
        <v>2811</v>
      </c>
      <c r="C2699" s="1" t="s">
        <v>34</v>
      </c>
      <c r="D2699" s="1" t="s">
        <v>1087</v>
      </c>
      <c r="E2699" s="1" t="s">
        <v>2679</v>
      </c>
      <c r="F2699" s="1" t="s">
        <v>32</v>
      </c>
      <c r="G2699" s="3">
        <v>30000</v>
      </c>
      <c r="H2699" s="58">
        <v>0</v>
      </c>
      <c r="I2699" s="3">
        <v>25</v>
      </c>
      <c r="J2699" s="3">
        <f t="shared" si="525"/>
        <v>861</v>
      </c>
      <c r="K2699" s="55">
        <f t="shared" si="526"/>
        <v>2130</v>
      </c>
      <c r="L2699" s="55">
        <f t="shared" si="531"/>
        <v>345</v>
      </c>
      <c r="M2699" s="3">
        <f t="shared" si="532"/>
        <v>912</v>
      </c>
      <c r="N2699" s="55">
        <f t="shared" si="527"/>
        <v>2127</v>
      </c>
      <c r="O2699" s="5">
        <v>0</v>
      </c>
      <c r="P2699" s="3">
        <f t="shared" si="533"/>
        <v>6375</v>
      </c>
      <c r="Q2699" s="3">
        <f t="shared" si="528"/>
        <v>1798</v>
      </c>
      <c r="R2699" s="3">
        <f t="shared" si="529"/>
        <v>4602</v>
      </c>
      <c r="S2699" s="57">
        <f t="shared" si="530"/>
        <v>28202</v>
      </c>
      <c r="T2699" s="1">
        <v>111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</row>
    <row r="2700" spans="1:168" s="2" customFormat="1" ht="15" customHeight="1" x14ac:dyDescent="0.25">
      <c r="A2700" s="167">
        <v>1677</v>
      </c>
      <c r="B2700" s="2" t="s">
        <v>2812</v>
      </c>
      <c r="C2700" s="1" t="s">
        <v>34</v>
      </c>
      <c r="D2700" s="1" t="s">
        <v>1087</v>
      </c>
      <c r="E2700" s="1" t="s">
        <v>2679</v>
      </c>
      <c r="F2700" s="1" t="s">
        <v>32</v>
      </c>
      <c r="G2700" s="3">
        <v>30000</v>
      </c>
      <c r="H2700" s="58">
        <v>0</v>
      </c>
      <c r="I2700" s="3">
        <v>25</v>
      </c>
      <c r="J2700" s="3">
        <f t="shared" si="525"/>
        <v>861</v>
      </c>
      <c r="K2700" s="55">
        <f t="shared" si="526"/>
        <v>2130</v>
      </c>
      <c r="L2700" s="55">
        <f t="shared" si="531"/>
        <v>345</v>
      </c>
      <c r="M2700" s="3">
        <f t="shared" si="532"/>
        <v>912</v>
      </c>
      <c r="N2700" s="55">
        <f t="shared" si="527"/>
        <v>2127</v>
      </c>
      <c r="O2700" s="5">
        <v>0</v>
      </c>
      <c r="P2700" s="3">
        <f t="shared" si="533"/>
        <v>6375</v>
      </c>
      <c r="Q2700" s="3">
        <f t="shared" si="528"/>
        <v>1798</v>
      </c>
      <c r="R2700" s="3">
        <f t="shared" si="529"/>
        <v>4602</v>
      </c>
      <c r="S2700" s="57">
        <f t="shared" si="530"/>
        <v>28202</v>
      </c>
      <c r="T2700" s="1">
        <v>111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</row>
    <row r="2701" spans="1:168" s="2" customFormat="1" ht="15" customHeight="1" x14ac:dyDescent="0.25">
      <c r="A2701" s="167">
        <v>1678</v>
      </c>
      <c r="B2701" s="2" t="s">
        <v>2813</v>
      </c>
      <c r="C2701" s="1" t="s">
        <v>34</v>
      </c>
      <c r="D2701" s="1" t="s">
        <v>1087</v>
      </c>
      <c r="E2701" s="1" t="s">
        <v>2679</v>
      </c>
      <c r="F2701" s="1" t="s">
        <v>32</v>
      </c>
      <c r="G2701" s="3">
        <v>30000</v>
      </c>
      <c r="H2701" s="58">
        <v>0</v>
      </c>
      <c r="I2701" s="3">
        <v>25</v>
      </c>
      <c r="J2701" s="3">
        <f t="shared" si="525"/>
        <v>861</v>
      </c>
      <c r="K2701" s="55">
        <f t="shared" si="526"/>
        <v>2130</v>
      </c>
      <c r="L2701" s="55">
        <f t="shared" si="531"/>
        <v>345</v>
      </c>
      <c r="M2701" s="3">
        <f t="shared" si="532"/>
        <v>912</v>
      </c>
      <c r="N2701" s="55">
        <f t="shared" si="527"/>
        <v>2127</v>
      </c>
      <c r="O2701" s="5">
        <v>0</v>
      </c>
      <c r="P2701" s="3">
        <f t="shared" si="533"/>
        <v>6375</v>
      </c>
      <c r="Q2701" s="3">
        <f t="shared" si="528"/>
        <v>1798</v>
      </c>
      <c r="R2701" s="3">
        <f t="shared" si="529"/>
        <v>4602</v>
      </c>
      <c r="S2701" s="57">
        <f t="shared" si="530"/>
        <v>28202</v>
      </c>
      <c r="T2701" s="1">
        <v>111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</row>
    <row r="2702" spans="1:168" s="2" customFormat="1" ht="15" customHeight="1" x14ac:dyDescent="0.25">
      <c r="A2702" s="167">
        <v>1679</v>
      </c>
      <c r="B2702" s="2" t="s">
        <v>2814</v>
      </c>
      <c r="C2702" s="1" t="s">
        <v>34</v>
      </c>
      <c r="D2702" s="1" t="s">
        <v>1087</v>
      </c>
      <c r="E2702" s="1" t="s">
        <v>2679</v>
      </c>
      <c r="F2702" s="1" t="s">
        <v>32</v>
      </c>
      <c r="G2702" s="3">
        <v>30000</v>
      </c>
      <c r="H2702" s="58">
        <v>0</v>
      </c>
      <c r="I2702" s="3">
        <v>25</v>
      </c>
      <c r="J2702" s="3">
        <f t="shared" si="525"/>
        <v>861</v>
      </c>
      <c r="K2702" s="55">
        <f t="shared" si="526"/>
        <v>2130</v>
      </c>
      <c r="L2702" s="55">
        <f t="shared" si="531"/>
        <v>345</v>
      </c>
      <c r="M2702" s="3">
        <f t="shared" si="532"/>
        <v>912</v>
      </c>
      <c r="N2702" s="55">
        <f t="shared" si="527"/>
        <v>2127</v>
      </c>
      <c r="O2702" s="5">
        <v>0</v>
      </c>
      <c r="P2702" s="3">
        <f t="shared" si="533"/>
        <v>6375</v>
      </c>
      <c r="Q2702" s="3">
        <f t="shared" si="528"/>
        <v>1798</v>
      </c>
      <c r="R2702" s="3">
        <f t="shared" si="529"/>
        <v>4602</v>
      </c>
      <c r="S2702" s="57">
        <f t="shared" si="530"/>
        <v>28202</v>
      </c>
      <c r="T2702" s="1">
        <v>111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</row>
    <row r="2703" spans="1:168" s="2" customFormat="1" ht="15" customHeight="1" x14ac:dyDescent="0.25">
      <c r="A2703" s="167">
        <v>1680</v>
      </c>
      <c r="B2703" s="2" t="s">
        <v>2815</v>
      </c>
      <c r="C2703" s="1" t="s">
        <v>34</v>
      </c>
      <c r="D2703" s="1" t="s">
        <v>1087</v>
      </c>
      <c r="E2703" s="1" t="s">
        <v>2679</v>
      </c>
      <c r="F2703" s="1" t="s">
        <v>32</v>
      </c>
      <c r="G2703" s="3">
        <v>30000</v>
      </c>
      <c r="H2703" s="58">
        <v>0</v>
      </c>
      <c r="I2703" s="3">
        <v>25</v>
      </c>
      <c r="J2703" s="3">
        <f t="shared" si="525"/>
        <v>861</v>
      </c>
      <c r="K2703" s="55">
        <f t="shared" si="526"/>
        <v>2130</v>
      </c>
      <c r="L2703" s="55">
        <f t="shared" si="531"/>
        <v>345</v>
      </c>
      <c r="M2703" s="3">
        <f t="shared" si="532"/>
        <v>912</v>
      </c>
      <c r="N2703" s="55">
        <f t="shared" si="527"/>
        <v>2127</v>
      </c>
      <c r="O2703" s="5">
        <v>0</v>
      </c>
      <c r="P2703" s="3">
        <f t="shared" si="533"/>
        <v>6375</v>
      </c>
      <c r="Q2703" s="3">
        <f t="shared" si="528"/>
        <v>1798</v>
      </c>
      <c r="R2703" s="3">
        <f t="shared" si="529"/>
        <v>4602</v>
      </c>
      <c r="S2703" s="57">
        <f t="shared" si="530"/>
        <v>28202</v>
      </c>
      <c r="T2703" s="1">
        <v>111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</row>
    <row r="2704" spans="1:168" s="2" customFormat="1" ht="15" customHeight="1" x14ac:dyDescent="0.25">
      <c r="A2704" s="167">
        <v>1681</v>
      </c>
      <c r="B2704" s="2" t="s">
        <v>2816</v>
      </c>
      <c r="C2704" s="1" t="s">
        <v>34</v>
      </c>
      <c r="D2704" s="1" t="s">
        <v>1087</v>
      </c>
      <c r="E2704" s="1" t="s">
        <v>2679</v>
      </c>
      <c r="F2704" s="1" t="s">
        <v>32</v>
      </c>
      <c r="G2704" s="3">
        <v>30000</v>
      </c>
      <c r="H2704" s="58">
        <v>0</v>
      </c>
      <c r="I2704" s="3">
        <v>25</v>
      </c>
      <c r="J2704" s="3">
        <f t="shared" si="525"/>
        <v>861</v>
      </c>
      <c r="K2704" s="55">
        <f t="shared" si="526"/>
        <v>2130</v>
      </c>
      <c r="L2704" s="55">
        <f t="shared" si="531"/>
        <v>345</v>
      </c>
      <c r="M2704" s="3">
        <f t="shared" si="532"/>
        <v>912</v>
      </c>
      <c r="N2704" s="55">
        <f t="shared" si="527"/>
        <v>2127</v>
      </c>
      <c r="O2704" s="5">
        <v>0</v>
      </c>
      <c r="P2704" s="3">
        <f t="shared" si="533"/>
        <v>6375</v>
      </c>
      <c r="Q2704" s="3">
        <f t="shared" si="528"/>
        <v>1798</v>
      </c>
      <c r="R2704" s="3">
        <f t="shared" si="529"/>
        <v>4602</v>
      </c>
      <c r="S2704" s="57">
        <f t="shared" si="530"/>
        <v>28202</v>
      </c>
      <c r="T2704" s="1">
        <v>111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</row>
    <row r="2705" spans="1:168" s="2" customFormat="1" ht="15" customHeight="1" x14ac:dyDescent="0.25">
      <c r="A2705" s="167">
        <v>1682</v>
      </c>
      <c r="B2705" s="2" t="s">
        <v>2817</v>
      </c>
      <c r="C2705" s="1" t="s">
        <v>34</v>
      </c>
      <c r="D2705" s="1" t="s">
        <v>1087</v>
      </c>
      <c r="E2705" s="1" t="s">
        <v>2679</v>
      </c>
      <c r="F2705" s="1" t="s">
        <v>32</v>
      </c>
      <c r="G2705" s="3">
        <v>30000</v>
      </c>
      <c r="H2705" s="58">
        <v>0</v>
      </c>
      <c r="I2705" s="3">
        <v>25</v>
      </c>
      <c r="J2705" s="3">
        <f t="shared" si="525"/>
        <v>861</v>
      </c>
      <c r="K2705" s="55">
        <f t="shared" si="526"/>
        <v>2130</v>
      </c>
      <c r="L2705" s="55">
        <f t="shared" si="531"/>
        <v>345</v>
      </c>
      <c r="M2705" s="3">
        <f t="shared" si="532"/>
        <v>912</v>
      </c>
      <c r="N2705" s="55">
        <f t="shared" si="527"/>
        <v>2127</v>
      </c>
      <c r="O2705" s="5">
        <v>2700.24</v>
      </c>
      <c r="P2705" s="3">
        <f t="shared" si="533"/>
        <v>6375</v>
      </c>
      <c r="Q2705" s="3">
        <f t="shared" si="528"/>
        <v>4498.24</v>
      </c>
      <c r="R2705" s="3">
        <f t="shared" si="529"/>
        <v>4602</v>
      </c>
      <c r="S2705" s="57">
        <f t="shared" si="530"/>
        <v>25501.760000000002</v>
      </c>
      <c r="T2705" s="1">
        <v>111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</row>
    <row r="2706" spans="1:168" s="2" customFormat="1" ht="15" customHeight="1" x14ac:dyDescent="0.25">
      <c r="A2706" s="167">
        <v>1683</v>
      </c>
      <c r="B2706" s="2" t="s">
        <v>2818</v>
      </c>
      <c r="C2706" s="1" t="s">
        <v>34</v>
      </c>
      <c r="D2706" s="1" t="s">
        <v>1087</v>
      </c>
      <c r="E2706" s="1" t="s">
        <v>2679</v>
      </c>
      <c r="F2706" s="1" t="s">
        <v>32</v>
      </c>
      <c r="G2706" s="3">
        <v>30000</v>
      </c>
      <c r="H2706" s="58">
        <v>0</v>
      </c>
      <c r="I2706" s="3">
        <v>25</v>
      </c>
      <c r="J2706" s="3">
        <f t="shared" si="525"/>
        <v>861</v>
      </c>
      <c r="K2706" s="55">
        <f t="shared" si="526"/>
        <v>2130</v>
      </c>
      <c r="L2706" s="55">
        <f t="shared" si="531"/>
        <v>345</v>
      </c>
      <c r="M2706" s="3">
        <f t="shared" si="532"/>
        <v>912</v>
      </c>
      <c r="N2706" s="55">
        <f t="shared" si="527"/>
        <v>2127</v>
      </c>
      <c r="O2706" s="5">
        <v>0</v>
      </c>
      <c r="P2706" s="3">
        <f t="shared" si="533"/>
        <v>6375</v>
      </c>
      <c r="Q2706" s="3">
        <f t="shared" si="528"/>
        <v>1798</v>
      </c>
      <c r="R2706" s="3">
        <f t="shared" si="529"/>
        <v>4602</v>
      </c>
      <c r="S2706" s="57">
        <f t="shared" si="530"/>
        <v>28202</v>
      </c>
      <c r="T2706" s="1">
        <v>111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</row>
    <row r="2707" spans="1:168" s="2" customFormat="1" ht="15" customHeight="1" x14ac:dyDescent="0.25">
      <c r="A2707" s="167">
        <v>1684</v>
      </c>
      <c r="B2707" s="2" t="s">
        <v>2819</v>
      </c>
      <c r="C2707" s="1" t="s">
        <v>34</v>
      </c>
      <c r="D2707" s="1" t="s">
        <v>1087</v>
      </c>
      <c r="E2707" s="1" t="s">
        <v>2679</v>
      </c>
      <c r="F2707" s="1" t="s">
        <v>32</v>
      </c>
      <c r="G2707" s="3">
        <v>30000</v>
      </c>
      <c r="H2707" s="58">
        <v>0</v>
      </c>
      <c r="I2707" s="3">
        <v>25</v>
      </c>
      <c r="J2707" s="3">
        <f t="shared" si="525"/>
        <v>861</v>
      </c>
      <c r="K2707" s="55">
        <f t="shared" si="526"/>
        <v>2130</v>
      </c>
      <c r="L2707" s="55">
        <f t="shared" si="531"/>
        <v>345</v>
      </c>
      <c r="M2707" s="3">
        <f t="shared" si="532"/>
        <v>912</v>
      </c>
      <c r="N2707" s="55">
        <f t="shared" si="527"/>
        <v>2127</v>
      </c>
      <c r="O2707" s="5">
        <v>0</v>
      </c>
      <c r="P2707" s="3">
        <f t="shared" si="533"/>
        <v>6375</v>
      </c>
      <c r="Q2707" s="3">
        <f t="shared" si="528"/>
        <v>1798</v>
      </c>
      <c r="R2707" s="3">
        <f t="shared" si="529"/>
        <v>4602</v>
      </c>
      <c r="S2707" s="57">
        <f t="shared" si="530"/>
        <v>28202</v>
      </c>
      <c r="T2707" s="1">
        <v>111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</row>
    <row r="2708" spans="1:168" s="2" customFormat="1" ht="15" customHeight="1" x14ac:dyDescent="0.25">
      <c r="A2708" s="167">
        <v>1685</v>
      </c>
      <c r="B2708" s="2" t="s">
        <v>2820</v>
      </c>
      <c r="C2708" s="1" t="s">
        <v>34</v>
      </c>
      <c r="D2708" s="1" t="s">
        <v>1087</v>
      </c>
      <c r="E2708" s="1" t="s">
        <v>2679</v>
      </c>
      <c r="F2708" s="1" t="s">
        <v>32</v>
      </c>
      <c r="G2708" s="3">
        <v>30000</v>
      </c>
      <c r="H2708" s="58">
        <v>0</v>
      </c>
      <c r="I2708" s="3">
        <v>25</v>
      </c>
      <c r="J2708" s="3">
        <f t="shared" si="525"/>
        <v>861</v>
      </c>
      <c r="K2708" s="55">
        <f t="shared" si="526"/>
        <v>2130</v>
      </c>
      <c r="L2708" s="55">
        <f t="shared" si="531"/>
        <v>345</v>
      </c>
      <c r="M2708" s="3">
        <f t="shared" si="532"/>
        <v>912</v>
      </c>
      <c r="N2708" s="55">
        <f t="shared" si="527"/>
        <v>2127</v>
      </c>
      <c r="O2708" s="5">
        <v>0</v>
      </c>
      <c r="P2708" s="3">
        <f t="shared" si="533"/>
        <v>6375</v>
      </c>
      <c r="Q2708" s="3">
        <f t="shared" si="528"/>
        <v>1798</v>
      </c>
      <c r="R2708" s="3">
        <f t="shared" si="529"/>
        <v>4602</v>
      </c>
      <c r="S2708" s="57">
        <f t="shared" si="530"/>
        <v>28202</v>
      </c>
      <c r="T2708" s="1">
        <v>111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</row>
    <row r="2709" spans="1:168" s="2" customFormat="1" ht="15" customHeight="1" x14ac:dyDescent="0.25">
      <c r="A2709" s="167">
        <v>1686</v>
      </c>
      <c r="B2709" s="2" t="s">
        <v>2821</v>
      </c>
      <c r="C2709" s="1" t="s">
        <v>34</v>
      </c>
      <c r="D2709" s="1" t="s">
        <v>1087</v>
      </c>
      <c r="E2709" s="1" t="s">
        <v>2679</v>
      </c>
      <c r="F2709" s="1" t="s">
        <v>32</v>
      </c>
      <c r="G2709" s="3">
        <v>30000</v>
      </c>
      <c r="H2709" s="58">
        <v>0</v>
      </c>
      <c r="I2709" s="3">
        <v>25</v>
      </c>
      <c r="J2709" s="3">
        <f t="shared" si="525"/>
        <v>861</v>
      </c>
      <c r="K2709" s="55">
        <f t="shared" si="526"/>
        <v>2130</v>
      </c>
      <c r="L2709" s="55">
        <f t="shared" si="531"/>
        <v>345</v>
      </c>
      <c r="M2709" s="3">
        <f t="shared" si="532"/>
        <v>912</v>
      </c>
      <c r="N2709" s="55">
        <f t="shared" si="527"/>
        <v>2127</v>
      </c>
      <c r="O2709" s="5">
        <v>0</v>
      </c>
      <c r="P2709" s="3">
        <f t="shared" si="533"/>
        <v>6375</v>
      </c>
      <c r="Q2709" s="3">
        <f t="shared" si="528"/>
        <v>1798</v>
      </c>
      <c r="R2709" s="3">
        <f t="shared" si="529"/>
        <v>4602</v>
      </c>
      <c r="S2709" s="57">
        <f t="shared" si="530"/>
        <v>28202</v>
      </c>
      <c r="T2709" s="1">
        <v>111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</row>
    <row r="2710" spans="1:168" s="2" customFormat="1" ht="15" customHeight="1" x14ac:dyDescent="0.25">
      <c r="A2710" s="167">
        <v>1687</v>
      </c>
      <c r="B2710" s="2" t="s">
        <v>2822</v>
      </c>
      <c r="C2710" s="1" t="s">
        <v>34</v>
      </c>
      <c r="D2710" s="1" t="s">
        <v>1087</v>
      </c>
      <c r="E2710" s="1" t="s">
        <v>2679</v>
      </c>
      <c r="F2710" s="1" t="s">
        <v>82</v>
      </c>
      <c r="G2710" s="3">
        <v>30000</v>
      </c>
      <c r="H2710" s="58">
        <v>0</v>
      </c>
      <c r="I2710" s="3">
        <v>25</v>
      </c>
      <c r="J2710" s="3">
        <f t="shared" si="525"/>
        <v>861</v>
      </c>
      <c r="K2710" s="55">
        <f t="shared" si="526"/>
        <v>2130</v>
      </c>
      <c r="L2710" s="55">
        <f t="shared" si="531"/>
        <v>345</v>
      </c>
      <c r="M2710" s="3">
        <f t="shared" si="532"/>
        <v>912</v>
      </c>
      <c r="N2710" s="55">
        <f t="shared" si="527"/>
        <v>2127</v>
      </c>
      <c r="O2710" s="5">
        <v>0</v>
      </c>
      <c r="P2710" s="3">
        <f t="shared" si="533"/>
        <v>6375</v>
      </c>
      <c r="Q2710" s="3">
        <f t="shared" si="528"/>
        <v>1798</v>
      </c>
      <c r="R2710" s="3">
        <f t="shared" si="529"/>
        <v>4602</v>
      </c>
      <c r="S2710" s="57">
        <f t="shared" si="530"/>
        <v>28202</v>
      </c>
      <c r="T2710" s="1">
        <v>111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</row>
    <row r="2711" spans="1:168" s="2" customFormat="1" ht="15" customHeight="1" x14ac:dyDescent="0.25">
      <c r="A2711" s="167">
        <v>1688</v>
      </c>
      <c r="B2711" s="2" t="s">
        <v>2823</v>
      </c>
      <c r="C2711" s="1" t="s">
        <v>34</v>
      </c>
      <c r="D2711" s="1" t="s">
        <v>1087</v>
      </c>
      <c r="E2711" s="1" t="s">
        <v>2679</v>
      </c>
      <c r="F2711" s="1" t="s">
        <v>32</v>
      </c>
      <c r="G2711" s="3">
        <v>30000</v>
      </c>
      <c r="H2711" s="58">
        <v>0</v>
      </c>
      <c r="I2711" s="3">
        <v>25</v>
      </c>
      <c r="J2711" s="3">
        <f t="shared" si="525"/>
        <v>861</v>
      </c>
      <c r="K2711" s="55">
        <f t="shared" si="526"/>
        <v>2130</v>
      </c>
      <c r="L2711" s="55">
        <f t="shared" si="531"/>
        <v>345</v>
      </c>
      <c r="M2711" s="3">
        <f t="shared" si="532"/>
        <v>912</v>
      </c>
      <c r="N2711" s="55">
        <f t="shared" si="527"/>
        <v>2127</v>
      </c>
      <c r="O2711" s="5">
        <v>0</v>
      </c>
      <c r="P2711" s="3">
        <f t="shared" si="533"/>
        <v>6375</v>
      </c>
      <c r="Q2711" s="3">
        <f t="shared" si="528"/>
        <v>1798</v>
      </c>
      <c r="R2711" s="3">
        <f t="shared" si="529"/>
        <v>4602</v>
      </c>
      <c r="S2711" s="57">
        <f t="shared" si="530"/>
        <v>28202</v>
      </c>
      <c r="T2711" s="1">
        <v>111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</row>
    <row r="2712" spans="1:168" s="2" customFormat="1" ht="15" customHeight="1" x14ac:dyDescent="0.25">
      <c r="A2712" s="167">
        <v>1689</v>
      </c>
      <c r="B2712" s="2" t="s">
        <v>2824</v>
      </c>
      <c r="C2712" s="1" t="s">
        <v>34</v>
      </c>
      <c r="D2712" s="1" t="s">
        <v>1087</v>
      </c>
      <c r="E2712" s="1" t="s">
        <v>2679</v>
      </c>
      <c r="F2712" s="1" t="s">
        <v>32</v>
      </c>
      <c r="G2712" s="3">
        <v>30000</v>
      </c>
      <c r="H2712" s="58">
        <v>0</v>
      </c>
      <c r="I2712" s="3">
        <v>25</v>
      </c>
      <c r="J2712" s="3">
        <f t="shared" si="525"/>
        <v>861</v>
      </c>
      <c r="K2712" s="55">
        <f t="shared" si="526"/>
        <v>2130</v>
      </c>
      <c r="L2712" s="55">
        <f t="shared" si="531"/>
        <v>345</v>
      </c>
      <c r="M2712" s="3">
        <f t="shared" si="532"/>
        <v>912</v>
      </c>
      <c r="N2712" s="55">
        <f t="shared" si="527"/>
        <v>2127</v>
      </c>
      <c r="O2712" s="5">
        <v>0</v>
      </c>
      <c r="P2712" s="3">
        <f t="shared" si="533"/>
        <v>6375</v>
      </c>
      <c r="Q2712" s="3">
        <f t="shared" si="528"/>
        <v>1798</v>
      </c>
      <c r="R2712" s="3">
        <f t="shared" si="529"/>
        <v>4602</v>
      </c>
      <c r="S2712" s="57">
        <f t="shared" si="530"/>
        <v>28202</v>
      </c>
      <c r="T2712" s="1">
        <v>111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</row>
    <row r="2713" spans="1:168" s="2" customFormat="1" ht="15" customHeight="1" x14ac:dyDescent="0.25">
      <c r="A2713" s="167">
        <v>1690</v>
      </c>
      <c r="B2713" s="2" t="s">
        <v>2825</v>
      </c>
      <c r="C2713" s="1" t="s">
        <v>34</v>
      </c>
      <c r="D2713" s="1" t="s">
        <v>1087</v>
      </c>
      <c r="E2713" s="1" t="s">
        <v>2679</v>
      </c>
      <c r="F2713" s="1" t="s">
        <v>32</v>
      </c>
      <c r="G2713" s="3">
        <v>30000</v>
      </c>
      <c r="H2713" s="58">
        <v>0</v>
      </c>
      <c r="I2713" s="3">
        <v>25</v>
      </c>
      <c r="J2713" s="3">
        <f t="shared" si="525"/>
        <v>861</v>
      </c>
      <c r="K2713" s="55">
        <f t="shared" si="526"/>
        <v>2130</v>
      </c>
      <c r="L2713" s="55">
        <f t="shared" si="531"/>
        <v>345</v>
      </c>
      <c r="M2713" s="3">
        <f t="shared" si="532"/>
        <v>912</v>
      </c>
      <c r="N2713" s="55">
        <f t="shared" si="527"/>
        <v>2127</v>
      </c>
      <c r="O2713" s="5">
        <v>1350.12</v>
      </c>
      <c r="P2713" s="3">
        <f t="shared" si="533"/>
        <v>6375</v>
      </c>
      <c r="Q2713" s="3">
        <f t="shared" si="528"/>
        <v>3148.12</v>
      </c>
      <c r="R2713" s="3">
        <f t="shared" si="529"/>
        <v>4602</v>
      </c>
      <c r="S2713" s="57">
        <f t="shared" si="530"/>
        <v>26851.88</v>
      </c>
      <c r="T2713" s="1">
        <v>111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</row>
    <row r="2714" spans="1:168" s="2" customFormat="1" ht="15" customHeight="1" x14ac:dyDescent="0.25">
      <c r="A2714" s="167">
        <v>1691</v>
      </c>
      <c r="B2714" s="2" t="s">
        <v>2826</v>
      </c>
      <c r="C2714" s="1" t="s">
        <v>34</v>
      </c>
      <c r="D2714" s="1" t="s">
        <v>1087</v>
      </c>
      <c r="E2714" s="1" t="s">
        <v>2679</v>
      </c>
      <c r="F2714" s="1" t="s">
        <v>32</v>
      </c>
      <c r="G2714" s="3">
        <v>30000</v>
      </c>
      <c r="H2714" s="58">
        <v>0</v>
      </c>
      <c r="I2714" s="3">
        <v>25</v>
      </c>
      <c r="J2714" s="3">
        <f t="shared" si="525"/>
        <v>861</v>
      </c>
      <c r="K2714" s="55">
        <f t="shared" si="526"/>
        <v>2130</v>
      </c>
      <c r="L2714" s="55">
        <f t="shared" si="531"/>
        <v>345</v>
      </c>
      <c r="M2714" s="3">
        <f t="shared" si="532"/>
        <v>912</v>
      </c>
      <c r="N2714" s="55">
        <f t="shared" si="527"/>
        <v>2127</v>
      </c>
      <c r="O2714" s="5">
        <v>0</v>
      </c>
      <c r="P2714" s="3">
        <f t="shared" si="533"/>
        <v>6375</v>
      </c>
      <c r="Q2714" s="3">
        <f t="shared" si="528"/>
        <v>1798</v>
      </c>
      <c r="R2714" s="3">
        <f t="shared" si="529"/>
        <v>4602</v>
      </c>
      <c r="S2714" s="57">
        <f t="shared" si="530"/>
        <v>28202</v>
      </c>
      <c r="T2714" s="1">
        <v>111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</row>
    <row r="2715" spans="1:168" s="2" customFormat="1" ht="15" customHeight="1" x14ac:dyDescent="0.25">
      <c r="A2715" s="167">
        <v>1692</v>
      </c>
      <c r="B2715" s="2" t="s">
        <v>2827</v>
      </c>
      <c r="C2715" s="1" t="s">
        <v>34</v>
      </c>
      <c r="D2715" s="1" t="s">
        <v>1087</v>
      </c>
      <c r="E2715" s="1" t="s">
        <v>2679</v>
      </c>
      <c r="F2715" s="1" t="s">
        <v>32</v>
      </c>
      <c r="G2715" s="3">
        <v>30000</v>
      </c>
      <c r="H2715" s="58">
        <v>0</v>
      </c>
      <c r="I2715" s="3">
        <v>25</v>
      </c>
      <c r="J2715" s="3">
        <f t="shared" si="525"/>
        <v>861</v>
      </c>
      <c r="K2715" s="55">
        <f t="shared" si="526"/>
        <v>2130</v>
      </c>
      <c r="L2715" s="55">
        <f t="shared" si="531"/>
        <v>345</v>
      </c>
      <c r="M2715" s="3">
        <f t="shared" si="532"/>
        <v>912</v>
      </c>
      <c r="N2715" s="55">
        <f t="shared" si="527"/>
        <v>2127</v>
      </c>
      <c r="O2715" s="5">
        <v>0</v>
      </c>
      <c r="P2715" s="3">
        <f t="shared" si="533"/>
        <v>6375</v>
      </c>
      <c r="Q2715" s="3">
        <f t="shared" si="528"/>
        <v>1798</v>
      </c>
      <c r="R2715" s="3">
        <f t="shared" si="529"/>
        <v>4602</v>
      </c>
      <c r="S2715" s="57">
        <f t="shared" si="530"/>
        <v>28202</v>
      </c>
      <c r="T2715" s="1">
        <v>111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</row>
    <row r="2716" spans="1:168" s="2" customFormat="1" ht="15" customHeight="1" x14ac:dyDescent="0.25">
      <c r="A2716" s="167">
        <v>1693</v>
      </c>
      <c r="B2716" s="2" t="s">
        <v>2828</v>
      </c>
      <c r="C2716" s="1" t="s">
        <v>34</v>
      </c>
      <c r="D2716" s="1" t="s">
        <v>1087</v>
      </c>
      <c r="E2716" s="1" t="s">
        <v>2679</v>
      </c>
      <c r="F2716" s="1" t="s">
        <v>32</v>
      </c>
      <c r="G2716" s="3">
        <v>30000</v>
      </c>
      <c r="H2716" s="58">
        <v>0</v>
      </c>
      <c r="I2716" s="3">
        <v>25</v>
      </c>
      <c r="J2716" s="3">
        <f t="shared" si="525"/>
        <v>861</v>
      </c>
      <c r="K2716" s="55">
        <f t="shared" si="526"/>
        <v>2130</v>
      </c>
      <c r="L2716" s="55">
        <f t="shared" si="531"/>
        <v>345</v>
      </c>
      <c r="M2716" s="3">
        <f t="shared" si="532"/>
        <v>912</v>
      </c>
      <c r="N2716" s="55">
        <f t="shared" si="527"/>
        <v>2127</v>
      </c>
      <c r="O2716" s="5">
        <v>0</v>
      </c>
      <c r="P2716" s="3">
        <f t="shared" si="533"/>
        <v>6375</v>
      </c>
      <c r="Q2716" s="3">
        <f t="shared" si="528"/>
        <v>1798</v>
      </c>
      <c r="R2716" s="3">
        <f t="shared" si="529"/>
        <v>4602</v>
      </c>
      <c r="S2716" s="57">
        <f t="shared" si="530"/>
        <v>28202</v>
      </c>
      <c r="T2716" s="1">
        <v>111</v>
      </c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</row>
    <row r="2717" spans="1:168" s="2" customFormat="1" ht="15" customHeight="1" x14ac:dyDescent="0.25">
      <c r="A2717" s="167">
        <v>1694</v>
      </c>
      <c r="B2717" s="2" t="s">
        <v>2829</v>
      </c>
      <c r="C2717" s="1" t="s">
        <v>34</v>
      </c>
      <c r="D2717" s="1" t="s">
        <v>1087</v>
      </c>
      <c r="E2717" s="1" t="s">
        <v>2679</v>
      </c>
      <c r="F2717" s="1" t="s">
        <v>32</v>
      </c>
      <c r="G2717" s="3">
        <v>30000</v>
      </c>
      <c r="H2717" s="58">
        <v>0</v>
      </c>
      <c r="I2717" s="3">
        <v>25</v>
      </c>
      <c r="J2717" s="3">
        <f t="shared" si="525"/>
        <v>861</v>
      </c>
      <c r="K2717" s="55">
        <f t="shared" si="526"/>
        <v>2130</v>
      </c>
      <c r="L2717" s="55">
        <f t="shared" si="531"/>
        <v>345</v>
      </c>
      <c r="M2717" s="3">
        <f t="shared" si="532"/>
        <v>912</v>
      </c>
      <c r="N2717" s="55">
        <f t="shared" si="527"/>
        <v>2127</v>
      </c>
      <c r="O2717" s="5">
        <v>0</v>
      </c>
      <c r="P2717" s="3">
        <f t="shared" si="533"/>
        <v>6375</v>
      </c>
      <c r="Q2717" s="3">
        <f t="shared" si="528"/>
        <v>1798</v>
      </c>
      <c r="R2717" s="3">
        <f t="shared" si="529"/>
        <v>4602</v>
      </c>
      <c r="S2717" s="57">
        <f t="shared" si="530"/>
        <v>28202</v>
      </c>
      <c r="T2717" s="1">
        <v>111</v>
      </c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</row>
    <row r="2718" spans="1:168" s="2" customFormat="1" ht="15" customHeight="1" x14ac:dyDescent="0.25">
      <c r="A2718" s="167">
        <v>1695</v>
      </c>
      <c r="B2718" s="2" t="s">
        <v>2830</v>
      </c>
      <c r="C2718" s="1" t="s">
        <v>34</v>
      </c>
      <c r="D2718" s="1" t="s">
        <v>1087</v>
      </c>
      <c r="E2718" s="1" t="s">
        <v>2679</v>
      </c>
      <c r="F2718" s="1" t="s">
        <v>32</v>
      </c>
      <c r="G2718" s="3">
        <v>30000</v>
      </c>
      <c r="H2718" s="58">
        <v>0</v>
      </c>
      <c r="I2718" s="3">
        <v>25</v>
      </c>
      <c r="J2718" s="3">
        <f t="shared" si="525"/>
        <v>861</v>
      </c>
      <c r="K2718" s="55">
        <f t="shared" si="526"/>
        <v>2130</v>
      </c>
      <c r="L2718" s="55">
        <f t="shared" si="531"/>
        <v>345</v>
      </c>
      <c r="M2718" s="3">
        <f t="shared" si="532"/>
        <v>912</v>
      </c>
      <c r="N2718" s="55">
        <f t="shared" si="527"/>
        <v>2127</v>
      </c>
      <c r="O2718" s="5">
        <v>0</v>
      </c>
      <c r="P2718" s="3">
        <f t="shared" si="533"/>
        <v>6375</v>
      </c>
      <c r="Q2718" s="3">
        <f t="shared" si="528"/>
        <v>1798</v>
      </c>
      <c r="R2718" s="3">
        <f t="shared" si="529"/>
        <v>4602</v>
      </c>
      <c r="S2718" s="57">
        <f t="shared" si="530"/>
        <v>28202</v>
      </c>
      <c r="T2718" s="1">
        <v>111</v>
      </c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</row>
    <row r="2719" spans="1:168" s="2" customFormat="1" ht="15" customHeight="1" x14ac:dyDescent="0.25">
      <c r="A2719" s="167">
        <v>1696</v>
      </c>
      <c r="B2719" s="2" t="s">
        <v>2831</v>
      </c>
      <c r="C2719" s="1" t="s">
        <v>34</v>
      </c>
      <c r="D2719" s="1" t="s">
        <v>1087</v>
      </c>
      <c r="E2719" s="1" t="s">
        <v>2679</v>
      </c>
      <c r="F2719" s="1" t="s">
        <v>32</v>
      </c>
      <c r="G2719" s="3">
        <v>30000</v>
      </c>
      <c r="H2719" s="58">
        <v>0</v>
      </c>
      <c r="I2719" s="3">
        <v>25</v>
      </c>
      <c r="J2719" s="3">
        <f t="shared" ref="J2719:J2733" si="534">+G2719*2.87%</f>
        <v>861</v>
      </c>
      <c r="K2719" s="55">
        <f t="shared" ref="K2719:K2733" si="535">+G2719*7.1%</f>
        <v>2130</v>
      </c>
      <c r="L2719" s="55">
        <f t="shared" si="531"/>
        <v>345</v>
      </c>
      <c r="M2719" s="3">
        <f t="shared" si="532"/>
        <v>912</v>
      </c>
      <c r="N2719" s="55">
        <f t="shared" ref="N2719:N2733" si="536">+G2719*7.09%</f>
        <v>2127</v>
      </c>
      <c r="O2719" s="5">
        <v>0</v>
      </c>
      <c r="P2719" s="3">
        <f t="shared" si="533"/>
        <v>6375</v>
      </c>
      <c r="Q2719" s="3">
        <f t="shared" ref="Q2719:Q2733" si="537">H2719+I2719+J2719+M2719+O2719</f>
        <v>1798</v>
      </c>
      <c r="R2719" s="3">
        <f t="shared" ref="R2719:R2733" si="538">+K2719+L2719+N2719</f>
        <v>4602</v>
      </c>
      <c r="S2719" s="57">
        <f t="shared" ref="S2719:S2733" si="539">+G2719-Q2719</f>
        <v>28202</v>
      </c>
      <c r="T2719" s="1">
        <v>111</v>
      </c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</row>
    <row r="2720" spans="1:168" s="2" customFormat="1" ht="15" customHeight="1" x14ac:dyDescent="0.25">
      <c r="A2720" s="167">
        <v>1697</v>
      </c>
      <c r="B2720" s="2" t="s">
        <v>2832</v>
      </c>
      <c r="C2720" s="1" t="s">
        <v>34</v>
      </c>
      <c r="D2720" s="1" t="s">
        <v>1087</v>
      </c>
      <c r="E2720" s="1" t="s">
        <v>2679</v>
      </c>
      <c r="F2720" s="1" t="s">
        <v>32</v>
      </c>
      <c r="G2720" s="3">
        <v>30000</v>
      </c>
      <c r="H2720" s="58">
        <v>0</v>
      </c>
      <c r="I2720" s="3">
        <v>25</v>
      </c>
      <c r="J2720" s="3">
        <f t="shared" si="534"/>
        <v>861</v>
      </c>
      <c r="K2720" s="55">
        <f t="shared" si="535"/>
        <v>2130</v>
      </c>
      <c r="L2720" s="55">
        <f t="shared" si="531"/>
        <v>345</v>
      </c>
      <c r="M2720" s="3">
        <f t="shared" si="532"/>
        <v>912</v>
      </c>
      <c r="N2720" s="55">
        <f t="shared" si="536"/>
        <v>2127</v>
      </c>
      <c r="O2720" s="5">
        <v>0</v>
      </c>
      <c r="P2720" s="3">
        <f t="shared" si="533"/>
        <v>6375</v>
      </c>
      <c r="Q2720" s="3">
        <f t="shared" si="537"/>
        <v>1798</v>
      </c>
      <c r="R2720" s="3">
        <f t="shared" si="538"/>
        <v>4602</v>
      </c>
      <c r="S2720" s="57">
        <f t="shared" si="539"/>
        <v>28202</v>
      </c>
      <c r="T2720" s="1">
        <v>111</v>
      </c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</row>
    <row r="2721" spans="1:168" s="2" customFormat="1" ht="15" customHeight="1" x14ac:dyDescent="0.25">
      <c r="A2721" s="167">
        <v>1698</v>
      </c>
      <c r="B2721" s="2" t="s">
        <v>2833</v>
      </c>
      <c r="C2721" s="1" t="s">
        <v>34</v>
      </c>
      <c r="D2721" s="1" t="s">
        <v>1087</v>
      </c>
      <c r="E2721" s="1" t="s">
        <v>2679</v>
      </c>
      <c r="F2721" s="1" t="s">
        <v>32</v>
      </c>
      <c r="G2721" s="3">
        <v>30000</v>
      </c>
      <c r="H2721" s="58">
        <v>0</v>
      </c>
      <c r="I2721" s="3">
        <v>25</v>
      </c>
      <c r="J2721" s="3">
        <f t="shared" si="534"/>
        <v>861</v>
      </c>
      <c r="K2721" s="55">
        <f t="shared" si="535"/>
        <v>2130</v>
      </c>
      <c r="L2721" s="55">
        <f t="shared" si="531"/>
        <v>345</v>
      </c>
      <c r="M2721" s="3">
        <f t="shared" si="532"/>
        <v>912</v>
      </c>
      <c r="N2721" s="55">
        <f t="shared" si="536"/>
        <v>2127</v>
      </c>
      <c r="O2721" s="5">
        <v>1350.12</v>
      </c>
      <c r="P2721" s="3">
        <f t="shared" si="533"/>
        <v>6375</v>
      </c>
      <c r="Q2721" s="3">
        <f t="shared" si="537"/>
        <v>3148.12</v>
      </c>
      <c r="R2721" s="3">
        <f t="shared" si="538"/>
        <v>4602</v>
      </c>
      <c r="S2721" s="57">
        <f t="shared" si="539"/>
        <v>26851.88</v>
      </c>
      <c r="T2721" s="1">
        <v>111</v>
      </c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</row>
    <row r="2722" spans="1:168" s="2" customFormat="1" ht="15" customHeight="1" x14ac:dyDescent="0.25">
      <c r="A2722" s="167">
        <v>1699</v>
      </c>
      <c r="B2722" s="2" t="s">
        <v>2834</v>
      </c>
      <c r="C2722" s="1" t="s">
        <v>34</v>
      </c>
      <c r="D2722" s="1" t="s">
        <v>1087</v>
      </c>
      <c r="E2722" s="1" t="s">
        <v>2679</v>
      </c>
      <c r="F2722" s="1" t="s">
        <v>32</v>
      </c>
      <c r="G2722" s="3">
        <v>30000</v>
      </c>
      <c r="H2722" s="58">
        <v>0</v>
      </c>
      <c r="I2722" s="3">
        <v>25</v>
      </c>
      <c r="J2722" s="3">
        <f t="shared" si="534"/>
        <v>861</v>
      </c>
      <c r="K2722" s="55">
        <f t="shared" si="535"/>
        <v>2130</v>
      </c>
      <c r="L2722" s="55">
        <f t="shared" si="531"/>
        <v>345</v>
      </c>
      <c r="M2722" s="3">
        <f t="shared" si="532"/>
        <v>912</v>
      </c>
      <c r="N2722" s="55">
        <f t="shared" si="536"/>
        <v>2127</v>
      </c>
      <c r="O2722" s="5">
        <v>0</v>
      </c>
      <c r="P2722" s="3">
        <f t="shared" si="533"/>
        <v>6375</v>
      </c>
      <c r="Q2722" s="3">
        <f t="shared" si="537"/>
        <v>1798</v>
      </c>
      <c r="R2722" s="3">
        <f t="shared" si="538"/>
        <v>4602</v>
      </c>
      <c r="S2722" s="57">
        <f t="shared" si="539"/>
        <v>28202</v>
      </c>
      <c r="T2722" s="1">
        <v>111</v>
      </c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</row>
    <row r="2723" spans="1:168" s="2" customFormat="1" ht="15" customHeight="1" x14ac:dyDescent="0.25">
      <c r="A2723" s="167">
        <v>1700</v>
      </c>
      <c r="B2723" s="2" t="s">
        <v>2835</v>
      </c>
      <c r="C2723" s="1" t="s">
        <v>34</v>
      </c>
      <c r="D2723" s="1" t="s">
        <v>1087</v>
      </c>
      <c r="E2723" s="1" t="s">
        <v>2679</v>
      </c>
      <c r="F2723" s="1" t="s">
        <v>32</v>
      </c>
      <c r="G2723" s="3">
        <v>30000</v>
      </c>
      <c r="H2723" s="58">
        <v>0</v>
      </c>
      <c r="I2723" s="3">
        <v>25</v>
      </c>
      <c r="J2723" s="3">
        <f t="shared" si="534"/>
        <v>861</v>
      </c>
      <c r="K2723" s="55">
        <f t="shared" si="535"/>
        <v>2130</v>
      </c>
      <c r="L2723" s="55">
        <f t="shared" si="531"/>
        <v>345</v>
      </c>
      <c r="M2723" s="3">
        <f t="shared" si="532"/>
        <v>912</v>
      </c>
      <c r="N2723" s="55">
        <f t="shared" si="536"/>
        <v>2127</v>
      </c>
      <c r="O2723" s="5">
        <v>0</v>
      </c>
      <c r="P2723" s="3">
        <f t="shared" si="533"/>
        <v>6375</v>
      </c>
      <c r="Q2723" s="3">
        <f t="shared" si="537"/>
        <v>1798</v>
      </c>
      <c r="R2723" s="3">
        <f t="shared" si="538"/>
        <v>4602</v>
      </c>
      <c r="S2723" s="57">
        <f t="shared" si="539"/>
        <v>28202</v>
      </c>
      <c r="T2723" s="1">
        <v>111</v>
      </c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</row>
    <row r="2724" spans="1:168" s="2" customFormat="1" ht="15" customHeight="1" thickBot="1" x14ac:dyDescent="0.3">
      <c r="A2724" s="167">
        <v>1701</v>
      </c>
      <c r="B2724" s="2" t="s">
        <v>2836</v>
      </c>
      <c r="C2724" s="1" t="s">
        <v>34</v>
      </c>
      <c r="D2724" s="1" t="s">
        <v>1087</v>
      </c>
      <c r="E2724" s="1" t="s">
        <v>2679</v>
      </c>
      <c r="F2724" s="1" t="s">
        <v>32</v>
      </c>
      <c r="G2724" s="3">
        <v>30000</v>
      </c>
      <c r="H2724" s="58">
        <v>0</v>
      </c>
      <c r="I2724" s="3">
        <v>25</v>
      </c>
      <c r="J2724" s="3">
        <f t="shared" si="534"/>
        <v>861</v>
      </c>
      <c r="K2724" s="55">
        <f t="shared" si="535"/>
        <v>2130</v>
      </c>
      <c r="L2724" s="55">
        <f t="shared" si="531"/>
        <v>345</v>
      </c>
      <c r="M2724" s="3">
        <f t="shared" si="532"/>
        <v>912</v>
      </c>
      <c r="N2724" s="55">
        <f t="shared" si="536"/>
        <v>2127</v>
      </c>
      <c r="O2724" s="5">
        <v>2700.24</v>
      </c>
      <c r="P2724" s="3">
        <f t="shared" si="533"/>
        <v>6375</v>
      </c>
      <c r="Q2724" s="3">
        <f t="shared" si="537"/>
        <v>4498.24</v>
      </c>
      <c r="R2724" s="3">
        <f t="shared" si="538"/>
        <v>4602</v>
      </c>
      <c r="S2724" s="57">
        <f t="shared" si="539"/>
        <v>25501.760000000002</v>
      </c>
      <c r="T2724" s="1">
        <v>111</v>
      </c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</row>
    <row r="2725" spans="1:168" s="99" customFormat="1" ht="15" customHeight="1" thickBot="1" x14ac:dyDescent="0.3">
      <c r="A2725" s="168">
        <f>+A2724</f>
        <v>1701</v>
      </c>
      <c r="B2725" s="119"/>
      <c r="C2725" s="120"/>
      <c r="D2725" s="120"/>
      <c r="E2725" s="120"/>
      <c r="F2725" s="121"/>
      <c r="G2725" s="67">
        <f t="shared" ref="G2725:S2725" si="540">SUM(G1024:G2724)</f>
        <v>27872563.5</v>
      </c>
      <c r="H2725" s="67">
        <f t="shared" si="540"/>
        <v>0</v>
      </c>
      <c r="I2725" s="67">
        <f t="shared" si="540"/>
        <v>42525</v>
      </c>
      <c r="J2725" s="67">
        <f t="shared" si="540"/>
        <v>799942.57244999986</v>
      </c>
      <c r="K2725" s="67">
        <f t="shared" si="540"/>
        <v>1978952.0085000005</v>
      </c>
      <c r="L2725" s="67">
        <f t="shared" si="540"/>
        <v>320534.48024999996</v>
      </c>
      <c r="M2725" s="67">
        <f t="shared" si="540"/>
        <v>847325.93040000007</v>
      </c>
      <c r="N2725" s="67">
        <f t="shared" si="540"/>
        <v>1976164.7521499996</v>
      </c>
      <c r="O2725" s="67">
        <f t="shared" si="540"/>
        <v>225470.04099999956</v>
      </c>
      <c r="P2725" s="67">
        <f t="shared" si="540"/>
        <v>5922919.7437500004</v>
      </c>
      <c r="Q2725" s="67">
        <f t="shared" si="540"/>
        <v>1915263.5438500056</v>
      </c>
      <c r="R2725" s="67">
        <f t="shared" si="540"/>
        <v>4275651.2408999987</v>
      </c>
      <c r="S2725" s="67">
        <f t="shared" si="540"/>
        <v>25957299.956149999</v>
      </c>
      <c r="T2725" s="67"/>
      <c r="U2725" s="68"/>
      <c r="V2725" s="68"/>
      <c r="W2725" s="68"/>
      <c r="X2725" s="68"/>
      <c r="Y2725" s="68"/>
      <c r="Z2725" s="68"/>
      <c r="AA2725" s="68"/>
      <c r="AB2725" s="68"/>
      <c r="AC2725" s="68"/>
      <c r="AD2725" s="68"/>
      <c r="AE2725" s="68"/>
      <c r="AF2725" s="68"/>
      <c r="AG2725" s="68"/>
      <c r="AH2725" s="68"/>
      <c r="AI2725" s="68"/>
      <c r="AJ2725" s="68"/>
      <c r="AK2725" s="68"/>
      <c r="AL2725" s="68"/>
      <c r="AM2725" s="68"/>
      <c r="AN2725" s="68"/>
      <c r="AO2725" s="68"/>
      <c r="AP2725" s="68"/>
      <c r="AQ2725" s="68"/>
      <c r="AR2725" s="68"/>
      <c r="AS2725" s="68"/>
      <c r="AT2725" s="68"/>
      <c r="AU2725" s="68"/>
      <c r="AV2725" s="68"/>
      <c r="AW2725" s="68"/>
      <c r="AX2725" s="68"/>
      <c r="AY2725" s="68"/>
      <c r="AZ2725" s="68"/>
      <c r="BA2725" s="68"/>
      <c r="BB2725" s="68"/>
      <c r="BC2725" s="68"/>
      <c r="BD2725" s="68"/>
      <c r="BE2725" s="68"/>
      <c r="BF2725" s="68"/>
      <c r="BG2725" s="68"/>
      <c r="BH2725" s="68"/>
      <c r="BI2725" s="68"/>
      <c r="BJ2725" s="68"/>
      <c r="BK2725" s="68"/>
      <c r="BL2725" s="68"/>
      <c r="BM2725" s="68"/>
      <c r="BN2725" s="68"/>
      <c r="BO2725" s="68"/>
      <c r="BP2725" s="68"/>
      <c r="BQ2725" s="68"/>
      <c r="BR2725" s="68"/>
      <c r="BS2725" s="68"/>
      <c r="BT2725" s="68"/>
      <c r="BU2725" s="68"/>
      <c r="BV2725" s="68"/>
      <c r="BW2725" s="68"/>
      <c r="BX2725" s="68"/>
      <c r="BY2725" s="68"/>
      <c r="BZ2725" s="68"/>
      <c r="CA2725" s="68"/>
      <c r="CB2725" s="68"/>
      <c r="CC2725" s="68"/>
      <c r="CD2725" s="68"/>
      <c r="CE2725" s="68"/>
      <c r="CF2725" s="68"/>
      <c r="CG2725" s="68"/>
      <c r="CH2725" s="68"/>
      <c r="CI2725" s="68"/>
      <c r="CJ2725" s="68"/>
      <c r="CK2725" s="68"/>
      <c r="CL2725" s="68"/>
      <c r="CM2725" s="68"/>
      <c r="CN2725" s="68"/>
      <c r="CO2725" s="68"/>
      <c r="CP2725" s="68"/>
      <c r="CQ2725" s="68"/>
      <c r="CR2725" s="68"/>
      <c r="CS2725" s="68"/>
      <c r="CT2725" s="68"/>
      <c r="CU2725" s="68"/>
      <c r="CV2725" s="68"/>
      <c r="CW2725" s="68"/>
      <c r="CX2725" s="68"/>
      <c r="CY2725" s="68"/>
      <c r="CZ2725" s="68"/>
      <c r="DA2725" s="68"/>
      <c r="DB2725" s="68"/>
      <c r="DC2725" s="68"/>
      <c r="DD2725" s="68"/>
      <c r="DE2725" s="68"/>
      <c r="DF2725" s="68"/>
      <c r="DG2725" s="68"/>
      <c r="DH2725" s="68"/>
      <c r="DI2725" s="68"/>
      <c r="DJ2725" s="68"/>
      <c r="DK2725" s="68"/>
      <c r="DL2725" s="68"/>
      <c r="DM2725" s="68"/>
      <c r="DN2725" s="68"/>
      <c r="DO2725" s="68"/>
      <c r="DP2725" s="68"/>
      <c r="DQ2725" s="68"/>
      <c r="DR2725" s="68"/>
      <c r="DS2725" s="68"/>
      <c r="DT2725" s="68"/>
      <c r="DU2725" s="68"/>
      <c r="DV2725" s="68"/>
      <c r="DW2725" s="68"/>
      <c r="DX2725" s="68"/>
      <c r="DY2725" s="68"/>
      <c r="DZ2725" s="68"/>
      <c r="EA2725" s="68"/>
      <c r="EB2725" s="68"/>
      <c r="EC2725" s="68"/>
      <c r="ED2725" s="68"/>
      <c r="EE2725" s="68"/>
      <c r="EF2725" s="68"/>
      <c r="EG2725" s="68"/>
      <c r="EH2725" s="68"/>
      <c r="EI2725" s="68"/>
      <c r="EJ2725" s="68"/>
      <c r="EK2725" s="68"/>
      <c r="EL2725" s="68"/>
      <c r="EM2725" s="68"/>
      <c r="EN2725" s="68"/>
      <c r="EO2725" s="68"/>
      <c r="EP2725" s="68"/>
      <c r="EQ2725" s="68"/>
      <c r="ER2725" s="68"/>
      <c r="ES2725" s="68"/>
      <c r="ET2725" s="68"/>
      <c r="EU2725" s="68"/>
      <c r="EV2725" s="68"/>
      <c r="EW2725" s="68"/>
      <c r="EX2725" s="68"/>
      <c r="EY2725" s="68"/>
      <c r="EZ2725" s="68"/>
      <c r="FA2725" s="68"/>
      <c r="FB2725" s="68"/>
      <c r="FC2725" s="68"/>
      <c r="FD2725" s="68"/>
      <c r="FE2725" s="68"/>
      <c r="FF2725" s="68"/>
      <c r="FG2725" s="68"/>
      <c r="FH2725" s="68"/>
      <c r="FI2725" s="68"/>
      <c r="FJ2725" s="68"/>
      <c r="FK2725" s="68"/>
      <c r="FL2725" s="68"/>
    </row>
    <row r="2726" spans="1:168" ht="8.1" customHeight="1" thickBot="1" x14ac:dyDescent="0.3"/>
    <row r="2727" spans="1:168" s="2" customFormat="1" ht="15" customHeight="1" thickBot="1" x14ac:dyDescent="0.3">
      <c r="A2727" s="169">
        <v>2497</v>
      </c>
      <c r="B2727" s="170" t="s">
        <v>2837</v>
      </c>
      <c r="C2727" s="170"/>
      <c r="D2727" s="170"/>
      <c r="E2727" s="170"/>
      <c r="F2727" s="171"/>
      <c r="G2727" s="172">
        <v>49972624.909999996</v>
      </c>
      <c r="H2727" s="172">
        <v>459388.93</v>
      </c>
      <c r="I2727" s="172">
        <v>62425</v>
      </c>
      <c r="J2727" s="172">
        <v>1434214.93</v>
      </c>
      <c r="K2727" s="172">
        <v>3548056.75</v>
      </c>
      <c r="L2727" s="172">
        <v>562240.04</v>
      </c>
      <c r="M2727" s="172">
        <v>1517575.53</v>
      </c>
      <c r="N2727" s="172">
        <v>3539346.61</v>
      </c>
      <c r="O2727" s="172">
        <v>378033.6</v>
      </c>
      <c r="P2727" s="172">
        <f>+P2725+P30+P47+P53+P59+P64+P70+P77+P85+P105+P111+P118+P126+P140+P149+P159+P217+P249+P304+P315+P331+P339+P347+P393+P422+P428+P437+P443+P452+P459+P465+P474+P505+P516+P524+P531+P539+P549+P566+P577+P588+P776+P800+P828+P838+P886+P946+P954+P962+P970+P990+P1020</f>
        <v>10601431.503375003</v>
      </c>
      <c r="Q2727" s="172">
        <f>+Q2725+Q30+Q47+Q53+Q59+Q64+Q70+Q77+Q85+Q105+Q111+Q118+Q126+Q140+Q149+Q159+Q217+Q249+Q304+Q315+Q331+Q339+Q347+Q393+Q422+Q428+Q437+Q443+Q452+Q459+Q465+Q474+Q505+Q516+Q524+Q531+Q539+Q549+Q566+Q577+Q588+Q776+Q800+Q828+Q838+Q886+Q946+Q954+Q962+Q970+Q990+Q1020</f>
        <v>3863410.4631810049</v>
      </c>
      <c r="R2727" s="172">
        <f>+R2725+R30+R47+R53+R59+R64+R70+R77+R85+R105+R111+R118+R126+R140+R149+R159+R217+R249+R304+R315+R331+R339+R347+R393+R422+R428+R437+R443+R452+R459+R465+R474+R505+R516+R524+R531+R539+R549+R566+R577+R588+R776+R800+R828+R838+R886+R946+R954+R962+R970+R990+R1020</f>
        <v>7649641.5711940005</v>
      </c>
      <c r="S2727" s="172">
        <f>+S2725+S30+S47+S53+S59+S64+S70+S77+S85+S105+S111+S118+S126+S140+S149+S159+S217+S249+S304+S315+S331+S339+S347+S393+S422+S428+S437+S443+S452+S459+S465+S474+S505+S516+S524+S531+S539+S549+S566+S577+S588+S776+S800+S828+S838+S886+S946+S954+S962+S970+S990+S1020</f>
        <v>46109214.446819007</v>
      </c>
      <c r="T2727" s="173"/>
    </row>
    <row r="2728" spans="1:168" s="2" customFormat="1" ht="6" customHeight="1" x14ac:dyDescent="0.25">
      <c r="A2728" s="174"/>
      <c r="C2728" s="1"/>
      <c r="D2728" s="1"/>
      <c r="E2728" s="175"/>
      <c r="F2728" s="176"/>
      <c r="G2728" s="177"/>
      <c r="H2728" s="177"/>
      <c r="I2728" s="177"/>
      <c r="J2728" s="177"/>
      <c r="K2728" s="177"/>
      <c r="L2728" s="177"/>
      <c r="M2728" s="177"/>
      <c r="N2728" s="177"/>
      <c r="O2728" s="177"/>
      <c r="P2728" s="177"/>
      <c r="Q2728" s="177"/>
      <c r="R2728" s="177"/>
      <c r="S2728" s="177"/>
    </row>
    <row r="2729" spans="1:168" s="2" customFormat="1" ht="8.1" customHeight="1" x14ac:dyDescent="0.25">
      <c r="A2729" s="174"/>
      <c r="C2729" s="1"/>
      <c r="D2729" s="1"/>
      <c r="E2729" s="175"/>
      <c r="F2729" s="176"/>
      <c r="G2729" s="177"/>
      <c r="I2729" s="177"/>
      <c r="J2729" s="177"/>
      <c r="K2729" s="177"/>
      <c r="L2729" s="177"/>
      <c r="M2729" s="177"/>
      <c r="N2729" s="177"/>
      <c r="O2729" s="177"/>
      <c r="P2729" s="177"/>
      <c r="Q2729" s="177"/>
      <c r="R2729" s="177"/>
      <c r="S2729" s="177"/>
    </row>
    <row r="2730" spans="1:168" s="2" customFormat="1" ht="15" customHeight="1" x14ac:dyDescent="0.25">
      <c r="A2730" s="174"/>
      <c r="C2730" s="1"/>
      <c r="D2730" s="1"/>
      <c r="E2730" s="175"/>
      <c r="F2730" s="176"/>
      <c r="G2730" s="177"/>
      <c r="H2730" s="177"/>
      <c r="I2730" s="177"/>
      <c r="J2730" s="177"/>
      <c r="K2730" s="177"/>
      <c r="L2730" s="177"/>
      <c r="M2730" s="177"/>
      <c r="N2730" s="177"/>
      <c r="O2730" s="177"/>
      <c r="P2730" s="177"/>
      <c r="Q2730" s="177"/>
      <c r="R2730" s="177"/>
      <c r="S2730" s="177"/>
    </row>
    <row r="2731" spans="1:168" s="2" customFormat="1" ht="15" customHeight="1" x14ac:dyDescent="0.25">
      <c r="A2731" s="174"/>
      <c r="C2731" s="1"/>
      <c r="D2731" s="1"/>
      <c r="E2731" s="175"/>
      <c r="F2731" s="176"/>
      <c r="G2731" s="177"/>
      <c r="H2731" s="177"/>
      <c r="I2731" s="177"/>
      <c r="J2731" s="177"/>
      <c r="K2731" s="177"/>
      <c r="L2731" s="177"/>
      <c r="M2731" s="177"/>
      <c r="N2731" s="177"/>
      <c r="O2731" s="177"/>
      <c r="P2731" s="177"/>
      <c r="Q2731" s="177"/>
      <c r="R2731" s="177"/>
      <c r="S2731" s="177"/>
    </row>
    <row r="2732" spans="1:168" s="88" customFormat="1" ht="15" customHeight="1" x14ac:dyDescent="0.25">
      <c r="A2732" s="178" t="s">
        <v>2838</v>
      </c>
      <c r="B2732" s="178"/>
      <c r="C2732" s="179"/>
      <c r="D2732" s="89"/>
      <c r="E2732" s="89"/>
      <c r="F2732" s="105"/>
      <c r="G2732" s="90"/>
      <c r="J2732" s="180" t="s">
        <v>2839</v>
      </c>
      <c r="K2732" s="180"/>
      <c r="L2732" s="180"/>
      <c r="M2732" s="90"/>
      <c r="N2732" s="90"/>
      <c r="O2732" s="181"/>
      <c r="P2732" s="90"/>
      <c r="Q2732" s="90"/>
      <c r="R2732" s="90"/>
      <c r="S2732" s="90"/>
    </row>
    <row r="2734" spans="1:168" s="2" customFormat="1" ht="15" customHeight="1" thickBot="1" x14ac:dyDescent="0.35">
      <c r="A2734" s="182"/>
      <c r="B2734" s="183"/>
      <c r="C2734" s="182"/>
      <c r="D2734" s="184"/>
      <c r="E2734" s="185"/>
      <c r="F2734" s="186"/>
      <c r="H2734" s="187"/>
      <c r="J2734" s="188"/>
      <c r="K2734" s="189"/>
      <c r="L2734" s="188"/>
      <c r="M2734" s="3"/>
      <c r="N2734" s="3"/>
      <c r="O2734" s="5"/>
      <c r="P2734" s="3"/>
      <c r="Q2734" s="3"/>
      <c r="R2734" s="3"/>
      <c r="S2734" s="3"/>
    </row>
    <row r="2735" spans="1:168" s="2" customFormat="1" ht="15" customHeight="1" x14ac:dyDescent="0.3">
      <c r="A2735" s="190" t="s">
        <v>2840</v>
      </c>
      <c r="B2735" s="190"/>
      <c r="C2735" s="182"/>
      <c r="D2735" s="184"/>
      <c r="E2735" s="184"/>
      <c r="F2735" s="186"/>
      <c r="H2735" s="187"/>
      <c r="J2735" s="191" t="s">
        <v>2841</v>
      </c>
      <c r="K2735" s="191"/>
      <c r="L2735" s="191"/>
      <c r="M2735" s="192"/>
      <c r="N2735" s="3"/>
      <c r="O2735" s="5"/>
      <c r="P2735" s="3"/>
      <c r="Q2735" s="3"/>
      <c r="R2735" s="3"/>
      <c r="S2735" s="3"/>
    </row>
    <row r="2736" spans="1:168" s="2" customFormat="1" ht="15" customHeight="1" x14ac:dyDescent="0.3">
      <c r="A2736" s="190" t="s">
        <v>2842</v>
      </c>
      <c r="B2736" s="190"/>
      <c r="C2736" s="182"/>
      <c r="D2736" s="193"/>
      <c r="E2736" s="193"/>
      <c r="F2736" s="186"/>
      <c r="H2736" s="187"/>
      <c r="J2736" s="194" t="s">
        <v>2843</v>
      </c>
      <c r="K2736" s="194"/>
      <c r="L2736" s="194"/>
      <c r="M2736" s="3"/>
      <c r="N2736" s="3"/>
      <c r="O2736" s="5"/>
      <c r="P2736" s="3"/>
      <c r="Q2736" s="3"/>
      <c r="R2736" s="3"/>
      <c r="S2736" s="3"/>
    </row>
    <row r="2737" spans="1:19" s="2" customFormat="1" ht="15" customHeight="1" x14ac:dyDescent="0.3">
      <c r="A2737" s="195"/>
      <c r="B2737" s="196"/>
      <c r="C2737" s="195"/>
      <c r="D2737" s="193"/>
      <c r="E2737" s="193"/>
      <c r="F2737" s="186"/>
      <c r="G2737" s="197"/>
      <c r="H2737" s="198"/>
      <c r="I2737" s="197"/>
      <c r="J2737" s="184"/>
      <c r="K2737" s="199"/>
      <c r="L2737" s="3"/>
      <c r="M2737" s="3"/>
      <c r="N2737" s="3"/>
      <c r="O2737" s="5"/>
      <c r="P2737" s="3"/>
      <c r="Q2737" s="3"/>
      <c r="R2737" s="3"/>
      <c r="S2737" s="3"/>
    </row>
    <row r="2738" spans="1:19" s="201" customFormat="1" ht="8.1" customHeight="1" x14ac:dyDescent="0.25">
      <c r="A2738" s="200"/>
      <c r="C2738" s="202"/>
      <c r="D2738" s="202"/>
      <c r="E2738" s="202"/>
      <c r="F2738" s="203"/>
      <c r="G2738" s="204"/>
      <c r="H2738" s="205"/>
      <c r="I2738" s="204"/>
      <c r="J2738" s="204"/>
      <c r="K2738" s="204"/>
      <c r="L2738" s="204"/>
      <c r="M2738" s="204"/>
      <c r="N2738" s="204"/>
      <c r="O2738" s="204"/>
      <c r="P2738" s="204"/>
      <c r="Q2738" s="204"/>
      <c r="R2738" s="204"/>
      <c r="S2738" s="204"/>
    </row>
    <row r="2740" spans="1:19" s="2" customFormat="1" ht="15" customHeight="1" x14ac:dyDescent="0.25">
      <c r="A2740" s="174"/>
      <c r="C2740" s="1"/>
      <c r="D2740" s="1"/>
      <c r="E2740" s="175"/>
      <c r="F2740" s="176"/>
      <c r="G2740" s="177"/>
      <c r="H2740" s="177"/>
      <c r="I2740" s="177"/>
      <c r="J2740" s="177"/>
      <c r="K2740" s="177"/>
      <c r="L2740" s="177"/>
      <c r="M2740" s="177"/>
      <c r="N2740" s="177"/>
      <c r="O2740" s="177"/>
      <c r="P2740" s="177"/>
      <c r="Q2740" s="177"/>
      <c r="R2740" s="177"/>
      <c r="S2740" s="177"/>
    </row>
    <row r="2741" spans="1:19" s="2" customFormat="1" ht="15" customHeight="1" x14ac:dyDescent="0.25">
      <c r="A2741" s="206"/>
      <c r="B2741" s="206"/>
      <c r="C2741" s="1"/>
      <c r="D2741" s="1"/>
      <c r="E2741" s="1"/>
      <c r="G2741" s="3"/>
      <c r="H2741" s="4"/>
      <c r="I2741" s="3"/>
      <c r="J2741" s="3"/>
      <c r="K2741" s="3"/>
      <c r="L2741" s="3"/>
      <c r="M2741" s="3"/>
      <c r="N2741" s="3"/>
      <c r="O2741" s="5"/>
      <c r="P2741" s="3"/>
      <c r="Q2741" s="3"/>
      <c r="R2741" s="3"/>
      <c r="S2741" s="3"/>
    </row>
    <row r="2743" spans="1:19" s="2" customFormat="1" ht="15" customHeight="1" x14ac:dyDescent="0.25">
      <c r="A2743" s="206"/>
      <c r="B2743" s="206"/>
      <c r="C2743" s="1"/>
      <c r="D2743" s="1"/>
      <c r="E2743" s="1"/>
      <c r="G2743" s="3"/>
      <c r="H2743" s="4"/>
      <c r="I2743" s="3"/>
      <c r="J2743" s="3"/>
      <c r="K2743" s="3"/>
      <c r="L2743" s="3"/>
      <c r="M2743" s="3"/>
      <c r="N2743" s="3"/>
      <c r="O2743" s="5"/>
      <c r="P2743" s="3"/>
      <c r="Q2743" s="3"/>
      <c r="R2743" s="3"/>
      <c r="S2743" s="3"/>
    </row>
    <row r="2744" spans="1:19" s="2" customFormat="1" ht="15" customHeight="1" x14ac:dyDescent="0.25">
      <c r="A2744" s="1"/>
      <c r="C2744" s="1"/>
      <c r="D2744" s="1"/>
      <c r="E2744" s="1"/>
      <c r="G2744" s="3"/>
      <c r="H2744" s="4"/>
      <c r="I2744" s="3"/>
      <c r="J2744" s="3"/>
      <c r="K2744" s="3"/>
      <c r="L2744" s="3"/>
      <c r="M2744" s="3"/>
      <c r="N2744" s="3"/>
      <c r="O2744" s="5"/>
      <c r="P2744" s="3"/>
      <c r="Q2744" s="3"/>
      <c r="R2744" s="3"/>
      <c r="S2744" s="3"/>
    </row>
    <row r="2745" spans="1:19" s="2" customFormat="1" ht="15" customHeight="1" x14ac:dyDescent="0.25">
      <c r="A2745" s="1"/>
      <c r="C2745" s="1"/>
      <c r="D2745" s="1"/>
      <c r="E2745" s="1"/>
      <c r="G2745" s="3"/>
      <c r="H2745" s="4"/>
      <c r="I2745" s="3"/>
      <c r="J2745" s="3"/>
      <c r="K2745" s="3"/>
      <c r="L2745" s="3"/>
      <c r="M2745" s="3"/>
      <c r="N2745" s="3"/>
      <c r="O2745" s="5"/>
      <c r="P2745" s="3"/>
      <c r="Q2745" s="3"/>
      <c r="R2745" s="3"/>
      <c r="S2745" s="3"/>
    </row>
    <row r="2746" spans="1:19" s="2" customFormat="1" ht="15" customHeight="1" x14ac:dyDescent="0.25">
      <c r="A2746" s="206"/>
      <c r="B2746" s="206"/>
      <c r="C2746" s="1"/>
      <c r="D2746" s="207"/>
      <c r="E2746" s="1"/>
      <c r="G2746" s="3"/>
      <c r="H2746" s="4"/>
      <c r="I2746" s="3"/>
      <c r="J2746" s="3"/>
      <c r="K2746" s="3"/>
      <c r="L2746" s="3"/>
      <c r="M2746" s="3"/>
      <c r="N2746" s="3"/>
      <c r="O2746" s="5"/>
      <c r="P2746" s="3"/>
      <c r="Q2746" s="3"/>
      <c r="R2746" s="3"/>
      <c r="S2746" s="3"/>
    </row>
    <row r="2747" spans="1:19" s="2" customFormat="1" ht="15" customHeight="1" x14ac:dyDescent="0.25">
      <c r="A2747" s="206"/>
      <c r="B2747" s="206"/>
      <c r="C2747" s="1"/>
      <c r="D2747" s="1"/>
      <c r="E2747" s="1"/>
      <c r="G2747" s="3"/>
      <c r="H2747" s="4"/>
      <c r="I2747" s="3"/>
      <c r="J2747" s="3"/>
      <c r="K2747" s="3"/>
      <c r="L2747" s="3"/>
      <c r="M2747" s="3"/>
      <c r="N2747" s="3"/>
      <c r="O2747" s="5"/>
      <c r="P2747" s="3"/>
      <c r="Q2747" s="3"/>
      <c r="R2747" s="3"/>
      <c r="S2747" s="3"/>
    </row>
    <row r="2748" spans="1:19" s="2" customFormat="1" ht="15" customHeight="1" x14ac:dyDescent="0.25">
      <c r="A2748" s="206"/>
      <c r="B2748" s="206"/>
      <c r="C2748" s="1"/>
      <c r="D2748" s="1"/>
      <c r="E2748" s="1"/>
      <c r="G2748" s="3"/>
      <c r="H2748" s="4"/>
      <c r="I2748" s="3"/>
      <c r="J2748" s="3"/>
      <c r="K2748" s="3"/>
      <c r="L2748" s="3"/>
      <c r="M2748" s="3"/>
      <c r="N2748" s="3"/>
      <c r="O2748" s="5"/>
      <c r="P2748" s="3"/>
      <c r="Q2748" s="3"/>
      <c r="R2748" s="3"/>
      <c r="S2748" s="3"/>
    </row>
    <row r="2749" spans="1:19" s="2" customFormat="1" ht="15" customHeight="1" x14ac:dyDescent="0.25">
      <c r="A2749" s="1"/>
      <c r="C2749" s="1"/>
      <c r="D2749" s="1"/>
      <c r="E2749" s="1"/>
      <c r="G2749" s="3"/>
      <c r="H2749" s="4"/>
      <c r="I2749" s="3"/>
      <c r="J2749" s="3"/>
      <c r="K2749" s="3"/>
      <c r="L2749" s="3"/>
      <c r="M2749" s="3"/>
      <c r="N2749" s="3"/>
      <c r="O2749" s="5"/>
      <c r="P2749" s="3"/>
      <c r="Q2749" s="3"/>
      <c r="R2749" s="3"/>
      <c r="S2749" s="3"/>
    </row>
    <row r="2750" spans="1:19" s="2" customFormat="1" ht="15" customHeight="1" x14ac:dyDescent="0.25">
      <c r="A2750" s="1"/>
      <c r="C2750" s="1"/>
      <c r="D2750" s="1"/>
      <c r="E2750" s="1"/>
      <c r="G2750" s="3"/>
      <c r="H2750" s="4"/>
      <c r="I2750" s="3"/>
      <c r="J2750" s="3"/>
      <c r="K2750" s="3"/>
      <c r="L2750" s="3"/>
      <c r="M2750" s="3"/>
      <c r="N2750" s="3"/>
      <c r="O2750" s="5"/>
      <c r="P2750" s="3"/>
      <c r="Q2750" s="3"/>
      <c r="R2750" s="3"/>
      <c r="S2750" s="3"/>
    </row>
    <row r="2751" spans="1:19" s="2" customFormat="1" ht="15" customHeight="1" x14ac:dyDescent="0.25">
      <c r="A2751" s="1"/>
      <c r="C2751" s="1"/>
      <c r="D2751" s="1"/>
      <c r="E2751" s="1"/>
      <c r="G2751" s="3"/>
      <c r="H2751" s="4"/>
      <c r="I2751" s="3"/>
      <c r="J2751" s="3"/>
      <c r="K2751" s="3"/>
      <c r="L2751" s="3"/>
      <c r="M2751" s="3"/>
      <c r="N2751" s="3"/>
      <c r="O2751" s="5"/>
      <c r="P2751" s="3"/>
      <c r="Q2751" s="3"/>
      <c r="R2751" s="3"/>
      <c r="S2751" s="3"/>
    </row>
    <row r="2752" spans="1:19" s="2" customFormat="1" ht="15" customHeight="1" x14ac:dyDescent="0.25">
      <c r="A2752" s="1"/>
      <c r="C2752" s="1"/>
      <c r="D2752" s="1"/>
      <c r="E2752" s="1"/>
      <c r="G2752" s="3"/>
      <c r="H2752" s="4"/>
      <c r="I2752" s="3"/>
      <c r="J2752" s="3"/>
      <c r="K2752" s="3"/>
      <c r="L2752" s="3"/>
      <c r="M2752" s="3"/>
      <c r="N2752" s="3"/>
      <c r="O2752" s="5"/>
      <c r="P2752" s="3"/>
      <c r="Q2752" s="3"/>
      <c r="R2752" s="3"/>
      <c r="S2752" s="3"/>
    </row>
    <row r="2753" spans="1:19" s="2" customFormat="1" ht="15" customHeight="1" x14ac:dyDescent="0.25">
      <c r="A2753" s="1"/>
      <c r="C2753" s="1"/>
      <c r="D2753" s="1"/>
      <c r="E2753" s="1"/>
      <c r="G2753" s="3"/>
      <c r="H2753" s="4"/>
      <c r="I2753" s="3"/>
      <c r="J2753" s="3"/>
      <c r="K2753" s="3"/>
      <c r="L2753" s="3"/>
      <c r="M2753" s="3"/>
      <c r="N2753" s="3"/>
      <c r="O2753" s="5"/>
      <c r="P2753" s="3"/>
      <c r="Q2753" s="3"/>
      <c r="R2753" s="3"/>
      <c r="S2753" s="3"/>
    </row>
    <row r="2754" spans="1:19" s="2" customFormat="1" ht="15" customHeight="1" x14ac:dyDescent="0.25">
      <c r="A2754" s="1"/>
      <c r="C2754" s="1"/>
      <c r="D2754" s="1"/>
      <c r="E2754" s="1"/>
      <c r="G2754" s="3"/>
      <c r="H2754" s="4"/>
      <c r="I2754" s="3"/>
      <c r="J2754" s="3"/>
      <c r="K2754" s="3"/>
      <c r="L2754" s="3"/>
      <c r="M2754" s="3"/>
      <c r="N2754" s="3"/>
      <c r="O2754" s="5"/>
      <c r="P2754" s="3"/>
      <c r="Q2754" s="3"/>
      <c r="R2754" s="3"/>
      <c r="S2754" s="3"/>
    </row>
    <row r="2755" spans="1:19" s="2" customFormat="1" ht="15" customHeight="1" x14ac:dyDescent="0.25">
      <c r="A2755" s="1"/>
      <c r="C2755" s="1"/>
      <c r="D2755" s="1"/>
      <c r="E2755" s="1"/>
      <c r="G2755" s="3"/>
      <c r="H2755" s="4"/>
      <c r="I2755" s="3"/>
      <c r="J2755" s="3"/>
      <c r="K2755" s="3"/>
      <c r="L2755" s="3"/>
      <c r="M2755" s="3"/>
      <c r="N2755" s="3"/>
      <c r="O2755" s="5"/>
      <c r="P2755" s="3"/>
      <c r="Q2755" s="3"/>
      <c r="R2755" s="3"/>
      <c r="S2755" s="3"/>
    </row>
    <row r="2756" spans="1:19" s="2" customFormat="1" ht="15" customHeight="1" x14ac:dyDescent="0.25">
      <c r="A2756" s="1"/>
      <c r="C2756" s="1"/>
      <c r="D2756" s="1"/>
      <c r="E2756" s="1"/>
      <c r="G2756" s="3"/>
      <c r="H2756" s="4"/>
      <c r="I2756" s="3"/>
      <c r="J2756" s="3"/>
      <c r="K2756" s="3"/>
      <c r="L2756" s="3"/>
      <c r="M2756" s="3"/>
      <c r="N2756" s="3"/>
      <c r="O2756" s="5"/>
      <c r="P2756" s="3"/>
      <c r="Q2756" s="3"/>
      <c r="R2756" s="3"/>
      <c r="S2756" s="3"/>
    </row>
    <row r="2757" spans="1:19" s="2" customFormat="1" ht="15" customHeight="1" x14ac:dyDescent="0.25">
      <c r="A2757" s="1"/>
      <c r="C2757" s="1"/>
      <c r="D2757" s="1"/>
      <c r="E2757" s="1"/>
      <c r="G2757" s="3"/>
      <c r="H2757" s="4"/>
      <c r="I2757" s="3"/>
      <c r="J2757" s="3"/>
      <c r="K2757" s="3"/>
      <c r="L2757" s="3"/>
      <c r="M2757" s="3"/>
      <c r="N2757" s="3"/>
      <c r="O2757" s="5"/>
      <c r="P2757" s="3"/>
      <c r="Q2757" s="3"/>
      <c r="R2757" s="3"/>
      <c r="S2757" s="3"/>
    </row>
    <row r="2758" spans="1:19" s="2" customFormat="1" ht="15" customHeight="1" x14ac:dyDescent="0.25">
      <c r="A2758" s="1"/>
      <c r="C2758" s="1"/>
      <c r="D2758" s="1"/>
      <c r="E2758" s="1"/>
      <c r="G2758" s="3"/>
      <c r="H2758" s="4"/>
      <c r="I2758" s="3"/>
      <c r="J2758" s="3"/>
      <c r="K2758" s="3"/>
      <c r="L2758" s="3"/>
      <c r="M2758" s="3"/>
      <c r="N2758" s="3"/>
      <c r="O2758" s="5"/>
      <c r="P2758" s="3"/>
      <c r="Q2758" s="3"/>
      <c r="R2758" s="3"/>
      <c r="S2758" s="3"/>
    </row>
    <row r="2759" spans="1:19" s="2" customFormat="1" ht="15" customHeight="1" x14ac:dyDescent="0.25">
      <c r="A2759" s="1"/>
      <c r="C2759" s="1"/>
      <c r="D2759" s="1"/>
      <c r="E2759" s="1"/>
      <c r="G2759" s="3"/>
      <c r="H2759" s="4"/>
      <c r="I2759" s="3"/>
      <c r="J2759" s="3"/>
      <c r="K2759" s="3"/>
      <c r="L2759" s="3"/>
      <c r="M2759" s="3"/>
      <c r="N2759" s="3"/>
      <c r="O2759" s="5"/>
      <c r="P2759" s="3"/>
      <c r="Q2759" s="3"/>
      <c r="R2759" s="3"/>
      <c r="S2759" s="3"/>
    </row>
    <row r="2760" spans="1:19" s="2" customFormat="1" ht="15" customHeight="1" x14ac:dyDescent="0.25">
      <c r="A2760" s="1"/>
      <c r="C2760" s="1"/>
      <c r="D2760" s="1"/>
      <c r="E2760" s="1"/>
      <c r="G2760" s="3"/>
      <c r="H2760" s="4"/>
      <c r="I2760" s="3"/>
      <c r="J2760" s="3"/>
      <c r="K2760" s="3"/>
      <c r="L2760" s="3"/>
      <c r="M2760" s="3"/>
      <c r="N2760" s="3"/>
      <c r="O2760" s="5"/>
      <c r="P2760" s="3"/>
      <c r="Q2760" s="3"/>
      <c r="R2760" s="3"/>
      <c r="S2760" s="3"/>
    </row>
  </sheetData>
  <autoFilter ref="A1024:T2725"/>
  <mergeCells count="139">
    <mergeCell ref="A2746:B2746"/>
    <mergeCell ref="A2747:B2747"/>
    <mergeCell ref="A2748:B2748"/>
    <mergeCell ref="A2736:B2736"/>
    <mergeCell ref="D2736:E2736"/>
    <mergeCell ref="J2736:L2736"/>
    <mergeCell ref="D2737:E2737"/>
    <mergeCell ref="A2741:B2741"/>
    <mergeCell ref="A2743:B2743"/>
    <mergeCell ref="B2725:F2725"/>
    <mergeCell ref="B2727:F2727"/>
    <mergeCell ref="A2732:B2732"/>
    <mergeCell ref="J2732:L2732"/>
    <mergeCell ref="A2735:B2735"/>
    <mergeCell ref="J2735:L2735"/>
    <mergeCell ref="B970:F970"/>
    <mergeCell ref="A972:E972"/>
    <mergeCell ref="B990:F990"/>
    <mergeCell ref="A992:E992"/>
    <mergeCell ref="B1020:F1020"/>
    <mergeCell ref="A1022:E1022"/>
    <mergeCell ref="B946:F946"/>
    <mergeCell ref="A948:E948"/>
    <mergeCell ref="B954:F954"/>
    <mergeCell ref="A956:E956"/>
    <mergeCell ref="B962:F962"/>
    <mergeCell ref="A964:E964"/>
    <mergeCell ref="B828:F828"/>
    <mergeCell ref="A830:E830"/>
    <mergeCell ref="B838:F838"/>
    <mergeCell ref="A840:E840"/>
    <mergeCell ref="B886:F886"/>
    <mergeCell ref="A888:E888"/>
    <mergeCell ref="B588:F588"/>
    <mergeCell ref="A590:E590"/>
    <mergeCell ref="B776:F776"/>
    <mergeCell ref="A778:E778"/>
    <mergeCell ref="B800:F800"/>
    <mergeCell ref="A802:E802"/>
    <mergeCell ref="B549:F549"/>
    <mergeCell ref="A551:E551"/>
    <mergeCell ref="B566:F566"/>
    <mergeCell ref="A568:E568"/>
    <mergeCell ref="B577:F577"/>
    <mergeCell ref="A579:E579"/>
    <mergeCell ref="B531:F531"/>
    <mergeCell ref="A533:E533"/>
    <mergeCell ref="B539:F539"/>
    <mergeCell ref="A540:E540"/>
    <mergeCell ref="B543:F543"/>
    <mergeCell ref="A545:E545"/>
    <mergeCell ref="B505:F505"/>
    <mergeCell ref="A507:E507"/>
    <mergeCell ref="B516:F516"/>
    <mergeCell ref="A518:E518"/>
    <mergeCell ref="B524:F524"/>
    <mergeCell ref="A526:E526"/>
    <mergeCell ref="B459:F459"/>
    <mergeCell ref="A461:E461"/>
    <mergeCell ref="B465:F465"/>
    <mergeCell ref="A467:E467"/>
    <mergeCell ref="B474:F474"/>
    <mergeCell ref="A476:E476"/>
    <mergeCell ref="B437:F437"/>
    <mergeCell ref="A439:E439"/>
    <mergeCell ref="B443:F443"/>
    <mergeCell ref="A445:E445"/>
    <mergeCell ref="B452:F452"/>
    <mergeCell ref="A454:E454"/>
    <mergeCell ref="B393:F393"/>
    <mergeCell ref="A395:E395"/>
    <mergeCell ref="B422:F422"/>
    <mergeCell ref="A424:E424"/>
    <mergeCell ref="B428:F428"/>
    <mergeCell ref="A430:E430"/>
    <mergeCell ref="B331:F331"/>
    <mergeCell ref="A333:E333"/>
    <mergeCell ref="B339:F339"/>
    <mergeCell ref="A341:E341"/>
    <mergeCell ref="B347:F347"/>
    <mergeCell ref="A349:E349"/>
    <mergeCell ref="B249:F249"/>
    <mergeCell ref="A251:E251"/>
    <mergeCell ref="B304:F304"/>
    <mergeCell ref="A306:E306"/>
    <mergeCell ref="B315:F315"/>
    <mergeCell ref="A317:E317"/>
    <mergeCell ref="B149:F149"/>
    <mergeCell ref="A152:E152"/>
    <mergeCell ref="B159:F159"/>
    <mergeCell ref="A161:E161"/>
    <mergeCell ref="B217:F217"/>
    <mergeCell ref="A219:E219"/>
    <mergeCell ref="B118:F118"/>
    <mergeCell ref="A120:E120"/>
    <mergeCell ref="B126:F126"/>
    <mergeCell ref="A128:E128"/>
    <mergeCell ref="B140:F140"/>
    <mergeCell ref="A142:E142"/>
    <mergeCell ref="B90:F90"/>
    <mergeCell ref="A92:E92"/>
    <mergeCell ref="B105:F105"/>
    <mergeCell ref="A107:E107"/>
    <mergeCell ref="B111:F111"/>
    <mergeCell ref="A113:E113"/>
    <mergeCell ref="B70:F70"/>
    <mergeCell ref="A72:E72"/>
    <mergeCell ref="B77:F77"/>
    <mergeCell ref="A79:E79"/>
    <mergeCell ref="B85:F85"/>
    <mergeCell ref="A87:E87"/>
    <mergeCell ref="B53:F53"/>
    <mergeCell ref="A55:E55"/>
    <mergeCell ref="B59:F59"/>
    <mergeCell ref="A61:E61"/>
    <mergeCell ref="B64:F64"/>
    <mergeCell ref="A66:E66"/>
    <mergeCell ref="R13:R14"/>
    <mergeCell ref="A16:F16"/>
    <mergeCell ref="B30:F30"/>
    <mergeCell ref="A32:F32"/>
    <mergeCell ref="B47:F47"/>
    <mergeCell ref="A49:E49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5433070866141736" right="0.35433070866141736" top="0.6692913385826772" bottom="0.43307086614173229" header="1.0236220472440944" footer="0.31496062992125984"/>
  <pageSetup paperSize="5" scale="31" orientation="landscape" horizontalDpi="4294967295" verticalDpi="4294967295" r:id="rId1"/>
  <headerFooter>
    <oddFooter>&amp;C&amp;A&amp;RPágina &amp;P</oddFooter>
  </headerFooter>
  <rowBreaks count="23" manualBreakCount="23">
    <brk id="105" max="19" man="1"/>
    <brk id="159" max="19" man="1"/>
    <brk id="249" max="19" man="1"/>
    <brk id="304" max="19" man="1"/>
    <brk id="393" max="19" man="1"/>
    <brk id="437" max="19" man="1"/>
    <brk id="549" max="19" man="1"/>
    <brk id="707" max="19" man="1"/>
    <brk id="800" max="16383" man="1"/>
    <brk id="886" max="19" man="1"/>
    <brk id="946" max="19" man="1"/>
    <brk id="1286" max="19" man="1"/>
    <brk id="1376" max="19" man="1"/>
    <brk id="1439" max="19" man="1"/>
    <brk id="1499" max="19" man="1"/>
    <brk id="1600" max="19" man="1"/>
    <brk id="1643" max="19" man="1"/>
    <brk id="1788" max="19" man="1"/>
    <brk id="1829" max="19" man="1"/>
    <brk id="1873" max="19" man="1"/>
    <brk id="1923" max="19" man="1"/>
    <brk id="2640" max="19" man="1"/>
    <brk id="2708" max="19" man="1"/>
  </rowBreaks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 FIJOS SEPTIEMBRE 2022</vt:lpstr>
      <vt:lpstr>'NOM. PERS FIJOS SEPTIEMBRE 2022'!Área_de_impresión</vt:lpstr>
      <vt:lpstr>'NOM. PERS FIJOS SEPTIEMBRE 2022'!Títulos_a_imprimir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2022-10-06T15:39:39Z</dcterms:created>
  <dcterms:modified xsi:type="dcterms:W3CDTF">2022-10-06T15:42:17Z</dcterms:modified>
</cp:coreProperties>
</file>